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National Outdoor_2025\OLF\"/>
    </mc:Choice>
  </mc:AlternateContent>
  <xr:revisionPtr revIDLastSave="7" documentId="8_{D4E5496B-72A1-4CE5-AD0E-6FC6EE909356}" xr6:coauthVersionLast="36" xr6:coauthVersionMax="47" xr10:uidLastSave="{53C2F038-0F44-457E-96CA-5F335F65E641}"/>
  <bookViews>
    <workbookView xWindow="-120" yWindow="-120" windowWidth="29040" windowHeight="15720" xr2:uid="{A35FAFAA-3A44-445C-BAAA-3002DD1ECE94}"/>
  </bookViews>
  <sheets>
    <sheet name="OLF 2025" sheetId="1" r:id="rId1"/>
    <sheet name="Adam Patton" sheetId="348" r:id="rId2"/>
    <sheet name="Adam Smeek" sheetId="359" r:id="rId3"/>
    <sheet name="Adien Lee" sheetId="365" r:id="rId4"/>
    <sheet name="Aiden Bodner" sheetId="422" r:id="rId5"/>
    <sheet name="Alvin Delahoussaye" sheetId="330" r:id="rId6"/>
    <sheet name="Amy Ceissau" sheetId="419" r:id="rId7"/>
    <sheet name="Andrew Bertrand" sheetId="392" r:id="rId8"/>
    <sheet name="Ariel Jacala" sheetId="313" r:id="rId9"/>
    <sheet name="Baylor Benoit" sheetId="331" r:id="rId10"/>
    <sheet name="Ben Brackett" sheetId="371" r:id="rId11"/>
    <sheet name="Ben Morris" sheetId="379" r:id="rId12"/>
    <sheet name="Bill Driver" sheetId="342" r:id="rId13"/>
    <sheet name="Bill Smith" sheetId="314" r:id="rId14"/>
    <sheet name="Bob Benavidez" sheetId="269" r:id="rId15"/>
    <sheet name="Bob Huth" sheetId="370" r:id="rId16"/>
    <sheet name="Bobby Young" sheetId="246" r:id="rId17"/>
    <sheet name="Brad Sandy" sheetId="288" r:id="rId18"/>
    <sheet name="Brady Penton" sheetId="349" r:id="rId19"/>
    <sheet name="Brent Higgins" sheetId="387" r:id="rId20"/>
    <sheet name="Brent Lott" sheetId="249" r:id="rId21"/>
    <sheet name="Brian Vincent" sheetId="270" r:id="rId22"/>
    <sheet name="BW Kennedy" sheetId="250" r:id="rId23"/>
    <sheet name="Charles Chaplin" sheetId="279" r:id="rId24"/>
    <sheet name="Charles Miller" sheetId="291" r:id="rId25"/>
    <sheet name="Charles Sentner" sheetId="386" r:id="rId26"/>
    <sheet name="Charlie Huebner" sheetId="432" r:id="rId27"/>
    <sheet name="Chase Muse" sheetId="354" r:id="rId28"/>
    <sheet name="Chris Bradley" sheetId="251" r:id="rId29"/>
    <sheet name="Chris Helton" sheetId="360" r:id="rId30"/>
    <sheet name="Chris Workman" sheetId="380" r:id="rId31"/>
    <sheet name="Chuck Kinnaird" sheetId="332" r:id="rId32"/>
    <sheet name="Chuck Miller" sheetId="273" r:id="rId33"/>
    <sheet name="Cody Dockery" sheetId="315" r:id="rId34"/>
    <sheet name="Connal Rowe" sheetId="423" r:id="rId35"/>
    <sheet name="Courtney Muse" sheetId="409" r:id="rId36"/>
    <sheet name="Dale Taft" sheetId="366" r:id="rId37"/>
    <sheet name="Dan Patchin" sheetId="310" r:id="rId38"/>
    <sheet name="Daniel Penton" sheetId="434" r:id="rId39"/>
    <sheet name="Danny Sissom" sheetId="280" r:id="rId40"/>
    <sheet name="Darrell Castle" sheetId="402" r:id="rId41"/>
    <sheet name="Darrell Franchuk" sheetId="281" r:id="rId42"/>
    <sheet name="Darren Herald" sheetId="361" r:id="rId43"/>
    <sheet name="Darren Krumwiede" sheetId="316" r:id="rId44"/>
    <sheet name="Darryl Crawford" sheetId="252" r:id="rId45"/>
    <sheet name="David Bachman" sheetId="317" r:id="rId46"/>
    <sheet name="David Barnes" sheetId="320" r:id="rId47"/>
    <sheet name="David Brooks" sheetId="298" r:id="rId48"/>
    <sheet name="David Crawford" sheetId="253" r:id="rId49"/>
    <sheet name="David Durrant" sheetId="355" r:id="rId50"/>
    <sheet name="David Fisher" sheetId="292" r:id="rId51"/>
    <sheet name="David Motte" sheetId="415" r:id="rId52"/>
    <sheet name="David Strother" sheetId="254" r:id="rId53"/>
    <sheet name="Dennis Cooper" sheetId="321" r:id="rId54"/>
    <sheet name="Dennis Eyster" sheetId="420" r:id="rId55"/>
    <sheet name="Derrick Tomes" sheetId="350" r:id="rId56"/>
    <sheet name="Dewy Cunnigan" sheetId="324" r:id="rId57"/>
    <sheet name="Donald Osborne" sheetId="318" r:id="rId58"/>
    <sheet name="Dow Mathis" sheetId="308" r:id="rId59"/>
    <sheet name="Drew Wright" sheetId="393" r:id="rId60"/>
    <sheet name="Ed Simeral" sheetId="416" r:id="rId61"/>
    <sheet name="Ernest Harmon" sheetId="400" r:id="rId62"/>
    <sheet name="Forrest Bean" sheetId="333" r:id="rId63"/>
    <sheet name="Foster Arvin" sheetId="424" r:id="rId64"/>
    <sheet name="Frank Breland" sheetId="284" r:id="rId65"/>
    <sheet name="Frank DeGott" sheetId="274" r:id="rId66"/>
    <sheet name="Freddy Geiselbreth" sheetId="248" r:id="rId67"/>
    <sheet name="Gary Hicks" sheetId="255" r:id="rId68"/>
    <sheet name="Gavin Dedmon" sheetId="356" r:id="rId69"/>
    <sheet name="George Dockery" sheetId="325" r:id="rId70"/>
    <sheet name="George Flynn" sheetId="334" r:id="rId71"/>
    <sheet name="Gerry Rodriguez" sheetId="256" r:id="rId72"/>
    <sheet name="Glenn Delahoussaye" sheetId="299" r:id="rId73"/>
    <sheet name="Glenn Stinson" sheetId="335" r:id="rId74"/>
    <sheet name="Graham Climpson" sheetId="410" r:id="rId75"/>
    <sheet name="Greg Ayme" sheetId="403" r:id="rId76"/>
    <sheet name="Greg Farris" sheetId="372" r:id="rId77"/>
    <sheet name="Greg George" sheetId="362" r:id="rId78"/>
    <sheet name="Greg Watkins" sheetId="411" r:id="rId79"/>
    <sheet name="Harold Cook" sheetId="336" r:id="rId80"/>
    <sheet name="Harry Page" sheetId="404" r:id="rId81"/>
    <sheet name="Heath Sexton" sheetId="399" r:id="rId82"/>
    <sheet name="Howard Wilson" sheetId="337" r:id="rId83"/>
    <sheet name="Hubert Kelsheimer" sheetId="394" r:id="rId84"/>
    <sheet name="Jacob Rojan" sheetId="381" r:id="rId85"/>
    <sheet name="Jake Penton" sheetId="282" r:id="rId86"/>
    <sheet name="James Lopez" sheetId="408" r:id="rId87"/>
    <sheet name="Jamie Penton" sheetId="261" r:id="rId88"/>
    <sheet name="Jeff Boggs" sheetId="306" r:id="rId89"/>
    <sheet name="Jeff Kite" sheetId="338" r:id="rId90"/>
    <sheet name="Jeff Lee" sheetId="293" r:id="rId91"/>
    <sheet name="Jeff Velasquez" sheetId="373" r:id="rId92"/>
    <sheet name="Jerry Collins" sheetId="382" r:id="rId93"/>
    <sheet name="Jerry Willeford" sheetId="257" r:id="rId94"/>
    <sheet name="Jesse Zwiebel" sheetId="300" r:id="rId95"/>
    <sheet name="Jim Horner" sheetId="289" r:id="rId96"/>
    <sheet name="Jim Mathews" sheetId="374" r:id="rId97"/>
    <sheet name="Jim Riggs" sheetId="309" r:id="rId98"/>
    <sheet name="Jimmy Broussard" sheetId="425" r:id="rId99"/>
    <sheet name="Jock Owings" sheetId="267" r:id="rId100"/>
    <sheet name="Joe Happel" sheetId="383" r:id="rId101"/>
    <sheet name="Joe McSwain" sheetId="258" r:id="rId102"/>
    <sheet name="Joe Rose" sheetId="326" r:id="rId103"/>
    <sheet name="Joe Stephens" sheetId="268" r:id="rId104"/>
    <sheet name="Joe Yanez" sheetId="262" r:id="rId105"/>
    <sheet name="Johnathon Guillory" sheetId="301" r:id="rId106"/>
    <sheet name="John Caudill" sheetId="327" r:id="rId107"/>
    <sheet name="John Gallimore" sheetId="367" r:id="rId108"/>
    <sheet name="John Hoagland" sheetId="275" r:id="rId109"/>
    <sheet name="John Quesinberry" sheetId="412" r:id="rId110"/>
    <sheet name="John Rexroat" sheetId="339" r:id="rId111"/>
    <sheet name="Josh Franks" sheetId="294" r:id="rId112"/>
    <sheet name="Jud Denniston" sheetId="263" r:id="rId113"/>
    <sheet name="Kelvin Swilling" sheetId="322" r:id="rId114"/>
    <sheet name="Kemp Howard" sheetId="375" r:id="rId115"/>
    <sheet name="Ken Osmond" sheetId="259" r:id="rId116"/>
    <sheet name="Kenny Eyster" sheetId="430" r:id="rId117"/>
    <sheet name="Kevin Azbill" sheetId="426" r:id="rId118"/>
    <sheet name="Kirby Dahl" sheetId="431" r:id="rId119"/>
    <sheet name="Kristen Guillory" sheetId="395" r:id="rId120"/>
    <sheet name="Luis Ordorica" sheetId="302" r:id="rId121"/>
    <sheet name="Maria Ayme" sheetId="405" r:id="rId122"/>
    <sheet name="Mark Coats" sheetId="340" r:id="rId123"/>
    <sheet name="Mark Crownover" sheetId="303" r:id="rId124"/>
    <sheet name="Mark Gray" sheetId="328" r:id="rId125"/>
    <sheet name="Mark Haley" sheetId="428" r:id="rId126"/>
    <sheet name="Mark Parmenter" sheetId="295" r:id="rId127"/>
    <sheet name="Mark Zachman" sheetId="376" r:id="rId128"/>
    <sheet name="Mary Webb" sheetId="363" r:id="rId129"/>
    <sheet name="Matt Dingle" sheetId="341" r:id="rId130"/>
    <sheet name="Matt Dixon" sheetId="413" r:id="rId131"/>
    <sheet name="Melissa Allen" sheetId="283" r:id="rId132"/>
    <sheet name="Melvin Ferguson" sheetId="271" r:id="rId133"/>
    <sheet name="Michael Miller" sheetId="286" r:id="rId134"/>
    <sheet name="Michael Potter" sheetId="417" r:id="rId135"/>
    <sheet name="Michael Riggs" sheetId="433" r:id="rId136"/>
    <sheet name="Mike Burns" sheetId="287" r:id="rId137"/>
    <sheet name="Mike Conley" sheetId="351" r:id="rId138"/>
    <sheet name="Mike Gross" sheetId="266" r:id="rId139"/>
    <sheet name="Mike Mosbey" sheetId="304" r:id="rId140"/>
    <sheet name="Mike Rorer" sheetId="296" r:id="rId141"/>
    <sheet name="Mingo Harkness" sheetId="418" r:id="rId142"/>
    <sheet name="Nathan Gallimore" sheetId="368" r:id="rId143"/>
    <sheet name="Nick Smith" sheetId="264" r:id="rId144"/>
    <sheet name="Paul Browne" sheetId="384" r:id="rId145"/>
    <sheet name="Patrick Driscoll" sheetId="364" r:id="rId146"/>
    <sheet name="Philip Dedmon" sheetId="272" r:id="rId147"/>
    <sheet name="Randy Bohall" sheetId="388" r:id="rId148"/>
    <sheet name="Randy Luster" sheetId="352" r:id="rId149"/>
    <sheet name="Raymond Osborne" sheetId="343" r:id="rId150"/>
    <sheet name="Rick Marsh" sheetId="344" r:id="rId151"/>
    <sheet name="Ricky Finch" sheetId="345" r:id="rId152"/>
    <sheet name="Robert Benoit II" sheetId="285" r:id="rId153"/>
    <sheet name="Roger Snider" sheetId="346" r:id="rId154"/>
    <sheet name="Roland Odonnell" sheetId="385" r:id="rId155"/>
    <sheet name="Ross Reasor" sheetId="353" r:id="rId156"/>
    <sheet name="Russ Pope" sheetId="397" r:id="rId157"/>
    <sheet name="Ryan Lee" sheetId="369" r:id="rId158"/>
    <sheet name="Scott Brackett" sheetId="329" r:id="rId159"/>
    <sheet name="Scott Jackson" sheetId="357" r:id="rId160"/>
    <sheet name="Shawn Hudson" sheetId="319" r:id="rId161"/>
    <sheet name="Steven Washock Sr." sheetId="311" r:id="rId162"/>
    <sheet name="Teddy Riffe" sheetId="389" r:id="rId163"/>
    <sheet name="Teddy Vy" sheetId="358" r:id="rId164"/>
    <sheet name="Terry Johnson" sheetId="414" r:id="rId165"/>
    <sheet name="Terry Reynolds" sheetId="276" r:id="rId166"/>
    <sheet name="Terry Whitt" sheetId="277" r:id="rId167"/>
    <sheet name="Thomas Bausch" sheetId="421" r:id="rId168"/>
    <sheet name="Thomas Caldwell" sheetId="377" r:id="rId169"/>
    <sheet name="Tim Brown" sheetId="305" r:id="rId170"/>
    <sheet name="Tim Conway" sheetId="390" r:id="rId171"/>
    <sheet name="Tim Moore" sheetId="406" r:id="rId172"/>
    <sheet name="Todd Lyons" sheetId="297" r:id="rId173"/>
    <sheet name="Tom Ballinger" sheetId="391" r:id="rId174"/>
    <sheet name="Tom Brooks" sheetId="290" r:id="rId175"/>
    <sheet name="Tony Carruth" sheetId="407" r:id="rId176"/>
    <sheet name="Tony Kaiser" sheetId="278" r:id="rId177"/>
    <sheet name="Tony Kitchens" sheetId="323" r:id="rId178"/>
    <sheet name="Tony Washock" sheetId="312" r:id="rId179"/>
    <sheet name="Traci Benoit" sheetId="396" r:id="rId180"/>
    <sheet name="Tyler Hart" sheetId="347" r:id="rId181"/>
    <sheet name="Tyler Price" sheetId="265" r:id="rId182"/>
    <sheet name="Walt Betts" sheetId="378" r:id="rId183"/>
    <sheet name="Waylon Chandler" sheetId="307" r:id="rId184"/>
    <sheet name="Wayne Phipps" sheetId="429" r:id="rId185"/>
    <sheet name="WL Parker" sheetId="427" r:id="rId186"/>
    <sheet name="Zach Turner" sheetId="260" r:id="rId187"/>
  </sheets>
  <externalReferences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</externalReferences>
  <definedNames>
    <definedName name="_xlnm._FilterDatabase" localSheetId="0" hidden="1">'OLF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3" i="1" l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62" i="1"/>
  <c r="I87" i="1"/>
  <c r="H87" i="1"/>
  <c r="G87" i="1"/>
  <c r="F87" i="1"/>
  <c r="E87" i="1"/>
  <c r="D87" i="1"/>
  <c r="U5" i="434"/>
  <c r="T5" i="434"/>
  <c r="R5" i="434"/>
  <c r="Q5" i="434"/>
  <c r="V39" i="279"/>
  <c r="S5" i="434" l="1"/>
  <c r="V5" i="434" s="1"/>
  <c r="I154" i="1"/>
  <c r="H154" i="1"/>
  <c r="G154" i="1"/>
  <c r="F154" i="1"/>
  <c r="E154" i="1"/>
  <c r="D154" i="1"/>
  <c r="U4" i="433"/>
  <c r="T4" i="433"/>
  <c r="R4" i="433"/>
  <c r="Q4" i="433"/>
  <c r="I123" i="1"/>
  <c r="H123" i="1"/>
  <c r="G123" i="1"/>
  <c r="F123" i="1"/>
  <c r="E123" i="1"/>
  <c r="D123" i="1"/>
  <c r="U4" i="432"/>
  <c r="T4" i="432"/>
  <c r="R4" i="432"/>
  <c r="Q4" i="432"/>
  <c r="S4" i="433" l="1"/>
  <c r="V4" i="433" s="1"/>
  <c r="S4" i="432"/>
  <c r="V4" i="432" s="1"/>
  <c r="I180" i="1"/>
  <c r="H180" i="1"/>
  <c r="G180" i="1"/>
  <c r="F180" i="1"/>
  <c r="E180" i="1"/>
  <c r="D180" i="1"/>
  <c r="U4" i="431"/>
  <c r="T4" i="431"/>
  <c r="R4" i="431"/>
  <c r="Q4" i="431"/>
  <c r="I166" i="1"/>
  <c r="H166" i="1"/>
  <c r="G166" i="1"/>
  <c r="F166" i="1"/>
  <c r="E166" i="1"/>
  <c r="D166" i="1"/>
  <c r="U4" i="430"/>
  <c r="T4" i="430"/>
  <c r="R4" i="430"/>
  <c r="Q4" i="430"/>
  <c r="S4" i="431" l="1"/>
  <c r="V4" i="431" s="1"/>
  <c r="S4" i="430"/>
  <c r="V4" i="430" s="1"/>
  <c r="I109" i="1"/>
  <c r="H109" i="1"/>
  <c r="G109" i="1"/>
  <c r="F109" i="1"/>
  <c r="E109" i="1"/>
  <c r="D109" i="1"/>
  <c r="U4" i="429"/>
  <c r="T4" i="429"/>
  <c r="R4" i="429"/>
  <c r="Q4" i="429"/>
  <c r="I182" i="1"/>
  <c r="H182" i="1"/>
  <c r="G182" i="1"/>
  <c r="F182" i="1"/>
  <c r="E182" i="1"/>
  <c r="D182" i="1"/>
  <c r="U4" i="428"/>
  <c r="T4" i="428"/>
  <c r="R4" i="428"/>
  <c r="S4" i="428" s="1"/>
  <c r="V4" i="428" s="1"/>
  <c r="Q4" i="428"/>
  <c r="V27" i="261"/>
  <c r="S4" i="429" l="1"/>
  <c r="V4" i="429" s="1"/>
  <c r="U8" i="427"/>
  <c r="H53" i="1" s="1"/>
  <c r="T8" i="427"/>
  <c r="G53" i="1" s="1"/>
  <c r="R8" i="427"/>
  <c r="Q8" i="427"/>
  <c r="D53" i="1" s="1"/>
  <c r="I104" i="1"/>
  <c r="H104" i="1"/>
  <c r="G104" i="1"/>
  <c r="F104" i="1"/>
  <c r="E104" i="1"/>
  <c r="D104" i="1"/>
  <c r="U4" i="426"/>
  <c r="T4" i="426"/>
  <c r="R4" i="426"/>
  <c r="S4" i="426" s="1"/>
  <c r="V4" i="426" s="1"/>
  <c r="Q4" i="426"/>
  <c r="I74" i="1"/>
  <c r="H74" i="1"/>
  <c r="G74" i="1"/>
  <c r="F74" i="1"/>
  <c r="E74" i="1"/>
  <c r="D74" i="1"/>
  <c r="V2" i="425"/>
  <c r="U4" i="425"/>
  <c r="T4" i="425"/>
  <c r="R4" i="425"/>
  <c r="S4" i="425" s="1"/>
  <c r="V4" i="425" s="1"/>
  <c r="Q4" i="425"/>
  <c r="V15" i="306"/>
  <c r="U8" i="424"/>
  <c r="H41" i="1" s="1"/>
  <c r="T8" i="424"/>
  <c r="G41" i="1" s="1"/>
  <c r="R8" i="424"/>
  <c r="Q8" i="424"/>
  <c r="D41" i="1" s="1"/>
  <c r="H36" i="1"/>
  <c r="G36" i="1"/>
  <c r="E36" i="1"/>
  <c r="D36" i="1"/>
  <c r="U8" i="423"/>
  <c r="T8" i="423"/>
  <c r="R8" i="423"/>
  <c r="Q8" i="423"/>
  <c r="I129" i="1"/>
  <c r="H129" i="1"/>
  <c r="G129" i="1"/>
  <c r="F129" i="1"/>
  <c r="E129" i="1"/>
  <c r="D129" i="1"/>
  <c r="U4" i="422"/>
  <c r="T4" i="422"/>
  <c r="R4" i="422"/>
  <c r="S4" i="422" s="1"/>
  <c r="V4" i="422" s="1"/>
  <c r="Q4" i="422"/>
  <c r="S8" i="427" l="1"/>
  <c r="E53" i="1"/>
  <c r="S8" i="424"/>
  <c r="E41" i="1"/>
  <c r="S8" i="423"/>
  <c r="H90" i="1"/>
  <c r="E90" i="1"/>
  <c r="D90" i="1"/>
  <c r="U5" i="421"/>
  <c r="T5" i="421"/>
  <c r="G90" i="1" s="1"/>
  <c r="R5" i="421"/>
  <c r="Q5" i="421"/>
  <c r="V6" i="363"/>
  <c r="U5" i="420"/>
  <c r="H66" i="1" s="1"/>
  <c r="T5" i="420"/>
  <c r="G66" i="1" s="1"/>
  <c r="R5" i="420"/>
  <c r="S5" i="420" s="1"/>
  <c r="V5" i="420" s="1"/>
  <c r="I66" i="1" s="1"/>
  <c r="Q5" i="420"/>
  <c r="D66" i="1" s="1"/>
  <c r="H171" i="1"/>
  <c r="G171" i="1"/>
  <c r="U5" i="419"/>
  <c r="T5" i="419"/>
  <c r="R5" i="419"/>
  <c r="Q5" i="419"/>
  <c r="D171" i="1" s="1"/>
  <c r="V8" i="427" l="1"/>
  <c r="I53" i="1" s="1"/>
  <c r="F53" i="1"/>
  <c r="E66" i="1"/>
  <c r="F66" i="1"/>
  <c r="V8" i="424"/>
  <c r="I41" i="1" s="1"/>
  <c r="F41" i="1"/>
  <c r="V8" i="423"/>
  <c r="I36" i="1" s="1"/>
  <c r="F36" i="1"/>
  <c r="S5" i="419"/>
  <c r="E171" i="1"/>
  <c r="S5" i="421"/>
  <c r="I170" i="1"/>
  <c r="H170" i="1"/>
  <c r="G170" i="1"/>
  <c r="F170" i="1"/>
  <c r="E170" i="1"/>
  <c r="D170" i="1"/>
  <c r="U4" i="418"/>
  <c r="T4" i="418"/>
  <c r="R4" i="418"/>
  <c r="Q4" i="418"/>
  <c r="T2" i="396"/>
  <c r="I148" i="1"/>
  <c r="H148" i="1"/>
  <c r="G148" i="1"/>
  <c r="F148" i="1"/>
  <c r="E148" i="1"/>
  <c r="D148" i="1"/>
  <c r="U4" i="417"/>
  <c r="T4" i="417"/>
  <c r="R4" i="417"/>
  <c r="Q4" i="417"/>
  <c r="I94" i="1"/>
  <c r="H94" i="1"/>
  <c r="G94" i="1"/>
  <c r="F94" i="1"/>
  <c r="E94" i="1"/>
  <c r="D94" i="1"/>
  <c r="U4" i="416"/>
  <c r="T4" i="416"/>
  <c r="R4" i="416"/>
  <c r="S4" i="416" s="1"/>
  <c r="V4" i="416" s="1"/>
  <c r="Q4" i="416"/>
  <c r="I147" i="1"/>
  <c r="H147" i="1"/>
  <c r="G147" i="1"/>
  <c r="F147" i="1"/>
  <c r="E147" i="1"/>
  <c r="D147" i="1"/>
  <c r="U4" i="415"/>
  <c r="T4" i="415"/>
  <c r="R4" i="415"/>
  <c r="S4" i="415" s="1"/>
  <c r="V4" i="415" s="1"/>
  <c r="Q4" i="415"/>
  <c r="V18" i="298"/>
  <c r="V2" i="409"/>
  <c r="V2" i="414"/>
  <c r="V2" i="413"/>
  <c r="V2" i="412"/>
  <c r="V2" i="410"/>
  <c r="V2" i="411"/>
  <c r="V4" i="359"/>
  <c r="V5" i="365"/>
  <c r="G114" i="1"/>
  <c r="F114" i="1"/>
  <c r="E114" i="1"/>
  <c r="D114" i="1"/>
  <c r="U5" i="414"/>
  <c r="H114" i="1" s="1"/>
  <c r="T5" i="414"/>
  <c r="R5" i="414"/>
  <c r="Q5" i="414"/>
  <c r="S5" i="414" s="1"/>
  <c r="I142" i="1"/>
  <c r="H142" i="1"/>
  <c r="G142" i="1"/>
  <c r="F142" i="1"/>
  <c r="E142" i="1"/>
  <c r="D142" i="1"/>
  <c r="U4" i="413"/>
  <c r="T4" i="413"/>
  <c r="R4" i="413"/>
  <c r="S4" i="413" s="1"/>
  <c r="V4" i="413" s="1"/>
  <c r="Q4" i="413"/>
  <c r="U5" i="412"/>
  <c r="H137" i="1" s="1"/>
  <c r="T5" i="412"/>
  <c r="G137" i="1" s="1"/>
  <c r="R5" i="412"/>
  <c r="E137" i="1" s="1"/>
  <c r="Q5" i="412"/>
  <c r="D137" i="1" s="1"/>
  <c r="I160" i="1"/>
  <c r="H160" i="1"/>
  <c r="G160" i="1"/>
  <c r="F160" i="1"/>
  <c r="E160" i="1"/>
  <c r="D160" i="1"/>
  <c r="U4" i="411"/>
  <c r="T4" i="411"/>
  <c r="R4" i="411"/>
  <c r="Q4" i="411"/>
  <c r="I81" i="1"/>
  <c r="H81" i="1"/>
  <c r="G81" i="1"/>
  <c r="F81" i="1"/>
  <c r="E81" i="1"/>
  <c r="D81" i="1"/>
  <c r="U4" i="410"/>
  <c r="T4" i="410"/>
  <c r="R4" i="410"/>
  <c r="S4" i="410" s="1"/>
  <c r="V4" i="410" s="1"/>
  <c r="Q4" i="410"/>
  <c r="I152" i="1"/>
  <c r="H152" i="1"/>
  <c r="G152" i="1"/>
  <c r="F152" i="1"/>
  <c r="E152" i="1"/>
  <c r="E130" i="1"/>
  <c r="F130" i="1"/>
  <c r="G130" i="1"/>
  <c r="H130" i="1"/>
  <c r="I130" i="1"/>
  <c r="D152" i="1"/>
  <c r="U4" i="409"/>
  <c r="T4" i="409"/>
  <c r="R4" i="409"/>
  <c r="S4" i="409" s="1"/>
  <c r="V4" i="409" s="1"/>
  <c r="Q4" i="409"/>
  <c r="I141" i="1"/>
  <c r="H141" i="1"/>
  <c r="G141" i="1"/>
  <c r="F141" i="1"/>
  <c r="E141" i="1"/>
  <c r="D141" i="1"/>
  <c r="U4" i="408"/>
  <c r="T4" i="408"/>
  <c r="R4" i="408"/>
  <c r="Q4" i="408"/>
  <c r="U11" i="407"/>
  <c r="H58" i="1" s="1"/>
  <c r="T11" i="407"/>
  <c r="G58" i="1" s="1"/>
  <c r="R11" i="407"/>
  <c r="E58" i="1" s="1"/>
  <c r="Q11" i="407"/>
  <c r="S11" i="407" s="1"/>
  <c r="V11" i="407" s="1"/>
  <c r="I58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U8" i="406"/>
  <c r="H122" i="1" s="1"/>
  <c r="T8" i="406"/>
  <c r="G122" i="1" s="1"/>
  <c r="R8" i="406"/>
  <c r="E122" i="1" s="1"/>
  <c r="Q8" i="406"/>
  <c r="D122" i="1" s="1"/>
  <c r="I186" i="1"/>
  <c r="H186" i="1"/>
  <c r="G186" i="1"/>
  <c r="F186" i="1"/>
  <c r="E186" i="1"/>
  <c r="D186" i="1"/>
  <c r="U4" i="405"/>
  <c r="T4" i="405"/>
  <c r="R4" i="405"/>
  <c r="Q4" i="405"/>
  <c r="I159" i="1"/>
  <c r="H159" i="1"/>
  <c r="G159" i="1"/>
  <c r="F159" i="1"/>
  <c r="E159" i="1"/>
  <c r="D159" i="1"/>
  <c r="U4" i="404"/>
  <c r="T4" i="404"/>
  <c r="R4" i="404"/>
  <c r="S4" i="404" s="1"/>
  <c r="V4" i="404" s="1"/>
  <c r="Q4" i="404"/>
  <c r="I139" i="1"/>
  <c r="H139" i="1"/>
  <c r="G139" i="1"/>
  <c r="F139" i="1"/>
  <c r="E139" i="1"/>
  <c r="D139" i="1"/>
  <c r="U4" i="403"/>
  <c r="T4" i="403"/>
  <c r="R4" i="403"/>
  <c r="Q4" i="403"/>
  <c r="I107" i="1"/>
  <c r="H107" i="1"/>
  <c r="G107" i="1"/>
  <c r="F107" i="1"/>
  <c r="E107" i="1"/>
  <c r="D107" i="1"/>
  <c r="U4" i="402"/>
  <c r="T4" i="402"/>
  <c r="R4" i="402"/>
  <c r="Q4" i="402"/>
  <c r="G100" i="1"/>
  <c r="E100" i="1"/>
  <c r="D100" i="1"/>
  <c r="H116" i="1"/>
  <c r="G116" i="1"/>
  <c r="F116" i="1"/>
  <c r="D79" i="1"/>
  <c r="U6" i="400"/>
  <c r="H79" i="1" s="1"/>
  <c r="T6" i="400"/>
  <c r="G79" i="1" s="1"/>
  <c r="R6" i="400"/>
  <c r="Q6" i="400"/>
  <c r="U4" i="399"/>
  <c r="T4" i="399"/>
  <c r="R4" i="399"/>
  <c r="S4" i="399" s="1"/>
  <c r="Q4" i="399"/>
  <c r="D116" i="1" s="1"/>
  <c r="U5" i="397"/>
  <c r="H100" i="1" s="1"/>
  <c r="T5" i="397"/>
  <c r="R5" i="397"/>
  <c r="Q5" i="397"/>
  <c r="E150" i="1"/>
  <c r="H185" i="1"/>
  <c r="G185" i="1"/>
  <c r="H83" i="1"/>
  <c r="G83" i="1"/>
  <c r="E83" i="1"/>
  <c r="D150" i="1"/>
  <c r="T5" i="396"/>
  <c r="G150" i="1" s="1"/>
  <c r="U5" i="396"/>
  <c r="H150" i="1" s="1"/>
  <c r="R5" i="396"/>
  <c r="Q5" i="396"/>
  <c r="U4" i="395"/>
  <c r="T4" i="395"/>
  <c r="R4" i="395"/>
  <c r="Q4" i="395"/>
  <c r="D185" i="1" s="1"/>
  <c r="U6" i="394"/>
  <c r="H68" i="1" s="1"/>
  <c r="T6" i="394"/>
  <c r="G68" i="1" s="1"/>
  <c r="R6" i="394"/>
  <c r="E68" i="1" s="1"/>
  <c r="Q6" i="394"/>
  <c r="D68" i="1" s="1"/>
  <c r="D83" i="1"/>
  <c r="U4" i="393"/>
  <c r="T4" i="393"/>
  <c r="R4" i="393"/>
  <c r="Q4" i="393"/>
  <c r="U4" i="392"/>
  <c r="H112" i="1" s="1"/>
  <c r="T4" i="392"/>
  <c r="G112" i="1" s="1"/>
  <c r="R4" i="392"/>
  <c r="E112" i="1" s="1"/>
  <c r="Q4" i="392"/>
  <c r="D112" i="1" s="1"/>
  <c r="H30" i="1"/>
  <c r="E163" i="1"/>
  <c r="H131" i="1"/>
  <c r="F88" i="1"/>
  <c r="E88" i="1"/>
  <c r="H108" i="1"/>
  <c r="G108" i="1"/>
  <c r="E108" i="1"/>
  <c r="U5" i="391"/>
  <c r="H163" i="1" s="1"/>
  <c r="T5" i="391"/>
  <c r="G163" i="1" s="1"/>
  <c r="R5" i="391"/>
  <c r="Q5" i="391"/>
  <c r="D163" i="1" s="1"/>
  <c r="U4" i="390"/>
  <c r="T4" i="390"/>
  <c r="G131" i="1" s="1"/>
  <c r="R4" i="390"/>
  <c r="E131" i="1" s="1"/>
  <c r="Q4" i="390"/>
  <c r="D131" i="1" s="1"/>
  <c r="D88" i="1"/>
  <c r="U4" i="389"/>
  <c r="H88" i="1" s="1"/>
  <c r="T4" i="389"/>
  <c r="G88" i="1" s="1"/>
  <c r="R4" i="389"/>
  <c r="S4" i="389" s="1"/>
  <c r="Q4" i="389"/>
  <c r="U4" i="388"/>
  <c r="T4" i="388"/>
  <c r="R4" i="388"/>
  <c r="Q4" i="388"/>
  <c r="D108" i="1" s="1"/>
  <c r="U6" i="387"/>
  <c r="H91" i="1" s="1"/>
  <c r="T6" i="387"/>
  <c r="G91" i="1" s="1"/>
  <c r="R6" i="387"/>
  <c r="E91" i="1" s="1"/>
  <c r="Q6" i="387"/>
  <c r="D91" i="1" s="1"/>
  <c r="E46" i="1"/>
  <c r="U4" i="386"/>
  <c r="H64" i="1" s="1"/>
  <c r="T4" i="386"/>
  <c r="G64" i="1" s="1"/>
  <c r="R4" i="386"/>
  <c r="E64" i="1" s="1"/>
  <c r="Q4" i="386"/>
  <c r="D64" i="1" s="1"/>
  <c r="H78" i="1"/>
  <c r="G78" i="1"/>
  <c r="E78" i="1"/>
  <c r="H102" i="1"/>
  <c r="G106" i="1"/>
  <c r="E106" i="1"/>
  <c r="H119" i="1"/>
  <c r="G119" i="1"/>
  <c r="H174" i="1"/>
  <c r="G174" i="1"/>
  <c r="E174" i="1"/>
  <c r="D188" i="1"/>
  <c r="U4" i="385"/>
  <c r="H188" i="1" s="1"/>
  <c r="T4" i="385"/>
  <c r="G188" i="1" s="1"/>
  <c r="R4" i="385"/>
  <c r="E188" i="1" s="1"/>
  <c r="Q4" i="385"/>
  <c r="U4" i="384"/>
  <c r="T4" i="384"/>
  <c r="R4" i="384"/>
  <c r="Q4" i="384"/>
  <c r="S4" i="384" s="1"/>
  <c r="V4" i="384" s="1"/>
  <c r="I78" i="1" s="1"/>
  <c r="D102" i="1"/>
  <c r="U4" i="383"/>
  <c r="T4" i="383"/>
  <c r="G102" i="1" s="1"/>
  <c r="R4" i="383"/>
  <c r="E102" i="1" s="1"/>
  <c r="Q4" i="383"/>
  <c r="U4" i="382"/>
  <c r="H106" i="1" s="1"/>
  <c r="T4" i="382"/>
  <c r="R4" i="382"/>
  <c r="Q4" i="382"/>
  <c r="D106" i="1" s="1"/>
  <c r="U4" i="381"/>
  <c r="T4" i="381"/>
  <c r="R4" i="381"/>
  <c r="E119" i="1" s="1"/>
  <c r="Q4" i="381"/>
  <c r="D119" i="1" s="1"/>
  <c r="D126" i="1"/>
  <c r="U4" i="380"/>
  <c r="H126" i="1" s="1"/>
  <c r="T4" i="380"/>
  <c r="G126" i="1" s="1"/>
  <c r="R4" i="380"/>
  <c r="S4" i="380" s="1"/>
  <c r="Q4" i="380"/>
  <c r="U4" i="379"/>
  <c r="T4" i="379"/>
  <c r="R4" i="379"/>
  <c r="Q4" i="379"/>
  <c r="D174" i="1" s="1"/>
  <c r="G169" i="1"/>
  <c r="H72" i="1"/>
  <c r="G72" i="1"/>
  <c r="E72" i="1"/>
  <c r="H157" i="1"/>
  <c r="G157" i="1"/>
  <c r="U6" i="378"/>
  <c r="H169" i="1" s="1"/>
  <c r="T6" i="378"/>
  <c r="R6" i="378"/>
  <c r="Q6" i="378"/>
  <c r="D169" i="1" s="1"/>
  <c r="U5" i="377"/>
  <c r="T5" i="377"/>
  <c r="R5" i="377"/>
  <c r="Q5" i="377"/>
  <c r="D72" i="1" s="1"/>
  <c r="U5" i="376"/>
  <c r="H75" i="1" s="1"/>
  <c r="T5" i="376"/>
  <c r="G75" i="1" s="1"/>
  <c r="R5" i="376"/>
  <c r="E75" i="1" s="1"/>
  <c r="Q5" i="376"/>
  <c r="D75" i="1" s="1"/>
  <c r="U6" i="375"/>
  <c r="H191" i="1" s="1"/>
  <c r="T6" i="375"/>
  <c r="G191" i="1" s="1"/>
  <c r="R6" i="375"/>
  <c r="Q6" i="375"/>
  <c r="D191" i="1" s="1"/>
  <c r="U8" i="374"/>
  <c r="H43" i="1" s="1"/>
  <c r="T8" i="374"/>
  <c r="G43" i="1" s="1"/>
  <c r="R8" i="374"/>
  <c r="E43" i="1" s="1"/>
  <c r="Q8" i="374"/>
  <c r="D43" i="1" s="1"/>
  <c r="D95" i="1"/>
  <c r="U4" i="373"/>
  <c r="H95" i="1" s="1"/>
  <c r="T4" i="373"/>
  <c r="G95" i="1" s="1"/>
  <c r="R4" i="373"/>
  <c r="S4" i="373" s="1"/>
  <c r="F95" i="1" s="1"/>
  <c r="Q4" i="373"/>
  <c r="U5" i="372"/>
  <c r="H117" i="1" s="1"/>
  <c r="T5" i="372"/>
  <c r="G117" i="1" s="1"/>
  <c r="R5" i="372"/>
  <c r="E117" i="1" s="1"/>
  <c r="Q5" i="372"/>
  <c r="D117" i="1" s="1"/>
  <c r="U4" i="371"/>
  <c r="T4" i="371"/>
  <c r="R4" i="371"/>
  <c r="E157" i="1" s="1"/>
  <c r="Q4" i="371"/>
  <c r="D157" i="1" s="1"/>
  <c r="T9" i="246"/>
  <c r="R9" i="246"/>
  <c r="Q9" i="246"/>
  <c r="D31" i="1" s="1"/>
  <c r="U5" i="370"/>
  <c r="H70" i="1" s="1"/>
  <c r="T5" i="370"/>
  <c r="G70" i="1" s="1"/>
  <c r="R5" i="370"/>
  <c r="E70" i="1" s="1"/>
  <c r="Q5" i="370"/>
  <c r="D70" i="1" s="1"/>
  <c r="E153" i="1"/>
  <c r="H145" i="1"/>
  <c r="G145" i="1"/>
  <c r="U10" i="369"/>
  <c r="H45" i="1" s="1"/>
  <c r="T10" i="369"/>
  <c r="G45" i="1" s="1"/>
  <c r="R10" i="369"/>
  <c r="Q10" i="369"/>
  <c r="D45" i="1" s="1"/>
  <c r="U4" i="368"/>
  <c r="H153" i="1" s="1"/>
  <c r="T4" i="368"/>
  <c r="G153" i="1" s="1"/>
  <c r="S4" i="368"/>
  <c r="V4" i="368" s="1"/>
  <c r="I153" i="1" s="1"/>
  <c r="R4" i="368"/>
  <c r="Q4" i="368"/>
  <c r="D153" i="1" s="1"/>
  <c r="U9" i="367"/>
  <c r="H32" i="1" s="1"/>
  <c r="T9" i="367"/>
  <c r="G32" i="1" s="1"/>
  <c r="R9" i="367"/>
  <c r="E32" i="1" s="1"/>
  <c r="Q9" i="367"/>
  <c r="D32" i="1" s="1"/>
  <c r="U4" i="366"/>
  <c r="T4" i="366"/>
  <c r="R4" i="366"/>
  <c r="Q4" i="366"/>
  <c r="D145" i="1" s="1"/>
  <c r="D192" i="1"/>
  <c r="U5" i="365"/>
  <c r="H192" i="1" s="1"/>
  <c r="T5" i="365"/>
  <c r="G192" i="1" s="1"/>
  <c r="R5" i="365"/>
  <c r="S5" i="365" s="1"/>
  <c r="F192" i="1" s="1"/>
  <c r="Q5" i="365"/>
  <c r="H69" i="1"/>
  <c r="E69" i="1"/>
  <c r="H121" i="1"/>
  <c r="D96" i="1"/>
  <c r="U4" i="364"/>
  <c r="H96" i="1" s="1"/>
  <c r="T4" i="364"/>
  <c r="G96" i="1" s="1"/>
  <c r="R4" i="364"/>
  <c r="S4" i="364" s="1"/>
  <c r="Q4" i="364"/>
  <c r="U9" i="363"/>
  <c r="H24" i="1" s="1"/>
  <c r="T9" i="363"/>
  <c r="G24" i="1" s="1"/>
  <c r="R9" i="363"/>
  <c r="E24" i="1" s="1"/>
  <c r="Q9" i="363"/>
  <c r="D24" i="1" s="1"/>
  <c r="U6" i="362"/>
  <c r="H65" i="1" s="1"/>
  <c r="T6" i="362"/>
  <c r="G65" i="1" s="1"/>
  <c r="R6" i="362"/>
  <c r="Q6" i="362"/>
  <c r="D65" i="1" s="1"/>
  <c r="D69" i="1"/>
  <c r="U5" i="361"/>
  <c r="T5" i="361"/>
  <c r="G69" i="1" s="1"/>
  <c r="R5" i="361"/>
  <c r="Q5" i="361"/>
  <c r="U4" i="360"/>
  <c r="T4" i="360"/>
  <c r="G121" i="1" s="1"/>
  <c r="R4" i="360"/>
  <c r="Q4" i="360"/>
  <c r="D121" i="1" s="1"/>
  <c r="U4" i="359"/>
  <c r="H175" i="1" s="1"/>
  <c r="T4" i="359"/>
  <c r="G175" i="1" s="1"/>
  <c r="R4" i="359"/>
  <c r="E175" i="1" s="1"/>
  <c r="Q4" i="359"/>
  <c r="D175" i="1" s="1"/>
  <c r="H183" i="1"/>
  <c r="G183" i="1"/>
  <c r="E183" i="1"/>
  <c r="H98" i="1"/>
  <c r="G98" i="1"/>
  <c r="E98" i="1"/>
  <c r="U4" i="358"/>
  <c r="T4" i="358"/>
  <c r="R4" i="358"/>
  <c r="Q4" i="358"/>
  <c r="D183" i="1" s="1"/>
  <c r="U5" i="357"/>
  <c r="H84" i="1" s="1"/>
  <c r="T5" i="357"/>
  <c r="G84" i="1" s="1"/>
  <c r="R5" i="357"/>
  <c r="E84" i="1" s="1"/>
  <c r="Q5" i="357"/>
  <c r="D84" i="1" s="1"/>
  <c r="U4" i="356"/>
  <c r="T4" i="356"/>
  <c r="R4" i="356"/>
  <c r="Q4" i="356"/>
  <c r="D98" i="1" s="1"/>
  <c r="U11" i="355"/>
  <c r="T11" i="355"/>
  <c r="G30" i="1" s="1"/>
  <c r="R11" i="355"/>
  <c r="E30" i="1" s="1"/>
  <c r="Q11" i="355"/>
  <c r="D30" i="1" s="1"/>
  <c r="D124" i="1"/>
  <c r="U4" i="354"/>
  <c r="H124" i="1" s="1"/>
  <c r="T4" i="354"/>
  <c r="G124" i="1" s="1"/>
  <c r="R4" i="354"/>
  <c r="E124" i="1" s="1"/>
  <c r="Q4" i="354"/>
  <c r="H103" i="1"/>
  <c r="G103" i="1"/>
  <c r="E103" i="1"/>
  <c r="H149" i="1"/>
  <c r="G149" i="1"/>
  <c r="U6" i="353"/>
  <c r="H176" i="1" s="1"/>
  <c r="T6" i="353"/>
  <c r="G176" i="1" s="1"/>
  <c r="R6" i="353"/>
  <c r="E176" i="1" s="1"/>
  <c r="Q6" i="353"/>
  <c r="D176" i="1" s="1"/>
  <c r="U8" i="352"/>
  <c r="H42" i="1" s="1"/>
  <c r="T8" i="352"/>
  <c r="G42" i="1" s="1"/>
  <c r="R8" i="352"/>
  <c r="E42" i="1" s="1"/>
  <c r="Q8" i="352"/>
  <c r="D42" i="1" s="1"/>
  <c r="D103" i="1"/>
  <c r="U4" i="351"/>
  <c r="T4" i="351"/>
  <c r="R4" i="351"/>
  <c r="Q4" i="351"/>
  <c r="U4" i="350"/>
  <c r="T4" i="350"/>
  <c r="R4" i="350"/>
  <c r="E149" i="1" s="1"/>
  <c r="Q4" i="350"/>
  <c r="D149" i="1" s="1"/>
  <c r="U11" i="349"/>
  <c r="H38" i="1" s="1"/>
  <c r="T11" i="349"/>
  <c r="G38" i="1" s="1"/>
  <c r="R11" i="349"/>
  <c r="E38" i="1" s="1"/>
  <c r="Q11" i="349"/>
  <c r="D38" i="1" s="1"/>
  <c r="U8" i="348"/>
  <c r="H56" i="1" s="1"/>
  <c r="T8" i="348"/>
  <c r="G56" i="1" s="1"/>
  <c r="R8" i="348"/>
  <c r="E56" i="1" s="1"/>
  <c r="Q8" i="348"/>
  <c r="D56" i="1" s="1"/>
  <c r="H172" i="1"/>
  <c r="D173" i="1"/>
  <c r="U4" i="347"/>
  <c r="H173" i="1" s="1"/>
  <c r="T4" i="347"/>
  <c r="G173" i="1" s="1"/>
  <c r="R4" i="347"/>
  <c r="E173" i="1" s="1"/>
  <c r="Q4" i="347"/>
  <c r="U10" i="346"/>
  <c r="H46" i="1" s="1"/>
  <c r="T10" i="346"/>
  <c r="G46" i="1" s="1"/>
  <c r="R10" i="346"/>
  <c r="Q10" i="346"/>
  <c r="D46" i="1" s="1"/>
  <c r="U4" i="345"/>
  <c r="T4" i="345"/>
  <c r="G172" i="1" s="1"/>
  <c r="R4" i="345"/>
  <c r="Q4" i="345"/>
  <c r="D172" i="1" s="1"/>
  <c r="U8" i="344"/>
  <c r="H48" i="1" s="1"/>
  <c r="T8" i="344"/>
  <c r="G48" i="1" s="1"/>
  <c r="R8" i="344"/>
  <c r="E48" i="1" s="1"/>
  <c r="Q8" i="344"/>
  <c r="D48" i="1" s="1"/>
  <c r="U6" i="343"/>
  <c r="H89" i="1" s="1"/>
  <c r="T6" i="343"/>
  <c r="G89" i="1" s="1"/>
  <c r="R6" i="343"/>
  <c r="E89" i="1" s="1"/>
  <c r="Q6" i="343"/>
  <c r="D89" i="1" s="1"/>
  <c r="U4" i="342"/>
  <c r="H156" i="1" s="1"/>
  <c r="T4" i="342"/>
  <c r="G156" i="1" s="1"/>
  <c r="R4" i="342"/>
  <c r="S4" i="342" s="1"/>
  <c r="V4" i="342" s="1"/>
  <c r="I156" i="1" s="1"/>
  <c r="Q4" i="342"/>
  <c r="D156" i="1" s="1"/>
  <c r="G167" i="1"/>
  <c r="E167" i="1"/>
  <c r="G158" i="1"/>
  <c r="U7" i="341"/>
  <c r="H62" i="1" s="1"/>
  <c r="T7" i="341"/>
  <c r="G62" i="1" s="1"/>
  <c r="R7" i="341"/>
  <c r="Q7" i="341"/>
  <c r="D62" i="1" s="1"/>
  <c r="D167" i="1"/>
  <c r="U4" i="340"/>
  <c r="H167" i="1" s="1"/>
  <c r="T4" i="340"/>
  <c r="R4" i="340"/>
  <c r="Q4" i="340"/>
  <c r="U5" i="339"/>
  <c r="H158" i="1" s="1"/>
  <c r="T5" i="339"/>
  <c r="R5" i="339"/>
  <c r="E158" i="1" s="1"/>
  <c r="Q5" i="339"/>
  <c r="D158" i="1" s="1"/>
  <c r="U10" i="338"/>
  <c r="H34" i="1" s="1"/>
  <c r="T10" i="338"/>
  <c r="G34" i="1" s="1"/>
  <c r="R10" i="338"/>
  <c r="E34" i="1" s="1"/>
  <c r="Q10" i="338"/>
  <c r="D34" i="1" s="1"/>
  <c r="U9" i="337"/>
  <c r="H51" i="1" s="1"/>
  <c r="T9" i="337"/>
  <c r="G51" i="1" s="1"/>
  <c r="R9" i="337"/>
  <c r="E51" i="1" s="1"/>
  <c r="Q9" i="337"/>
  <c r="D51" i="1" s="1"/>
  <c r="U7" i="336"/>
  <c r="H71" i="1" s="1"/>
  <c r="T7" i="336"/>
  <c r="G71" i="1" s="1"/>
  <c r="R7" i="336"/>
  <c r="E71" i="1" s="1"/>
  <c r="Q7" i="336"/>
  <c r="D71" i="1" s="1"/>
  <c r="U12" i="335"/>
  <c r="H50" i="1" s="1"/>
  <c r="T12" i="335"/>
  <c r="G50" i="1" s="1"/>
  <c r="R12" i="335"/>
  <c r="E50" i="1" s="1"/>
  <c r="Q12" i="335"/>
  <c r="D50" i="1" s="1"/>
  <c r="D151" i="1"/>
  <c r="U5" i="334"/>
  <c r="H151" i="1" s="1"/>
  <c r="T5" i="334"/>
  <c r="G151" i="1" s="1"/>
  <c r="R5" i="334"/>
  <c r="E151" i="1" s="1"/>
  <c r="Q5" i="334"/>
  <c r="U7" i="333"/>
  <c r="H136" i="1" s="1"/>
  <c r="T7" i="333"/>
  <c r="G136" i="1" s="1"/>
  <c r="R7" i="333"/>
  <c r="E136" i="1" s="1"/>
  <c r="Q7" i="333"/>
  <c r="D136" i="1" s="1"/>
  <c r="D128" i="1"/>
  <c r="U5" i="332"/>
  <c r="H128" i="1" s="1"/>
  <c r="T5" i="332"/>
  <c r="G128" i="1" s="1"/>
  <c r="R5" i="332"/>
  <c r="E128" i="1" s="1"/>
  <c r="Q5" i="332"/>
  <c r="U9" i="331"/>
  <c r="H162" i="1" s="1"/>
  <c r="T9" i="331"/>
  <c r="G162" i="1" s="1"/>
  <c r="R9" i="331"/>
  <c r="E162" i="1" s="1"/>
  <c r="Q9" i="331"/>
  <c r="D162" i="1" s="1"/>
  <c r="U7" i="330"/>
  <c r="H184" i="1" s="1"/>
  <c r="T7" i="330"/>
  <c r="G184" i="1" s="1"/>
  <c r="R7" i="330"/>
  <c r="E184" i="1" s="1"/>
  <c r="Q7" i="330"/>
  <c r="D184" i="1" s="1"/>
  <c r="H85" i="1"/>
  <c r="G85" i="1"/>
  <c r="E85" i="1"/>
  <c r="G178" i="1"/>
  <c r="U4" i="329"/>
  <c r="H80" i="1" s="1"/>
  <c r="T4" i="329"/>
  <c r="G80" i="1" s="1"/>
  <c r="R4" i="329"/>
  <c r="Q4" i="329"/>
  <c r="D80" i="1" s="1"/>
  <c r="D85" i="1"/>
  <c r="U4" i="328"/>
  <c r="T4" i="328"/>
  <c r="R4" i="328"/>
  <c r="Q4" i="328"/>
  <c r="U13" i="327"/>
  <c r="H49" i="1" s="1"/>
  <c r="T13" i="327"/>
  <c r="G49" i="1" s="1"/>
  <c r="R13" i="327"/>
  <c r="E49" i="1" s="1"/>
  <c r="Q13" i="327"/>
  <c r="D49" i="1" s="1"/>
  <c r="D178" i="1"/>
  <c r="U4" i="326"/>
  <c r="H178" i="1" s="1"/>
  <c r="T4" i="326"/>
  <c r="R4" i="326"/>
  <c r="E178" i="1" s="1"/>
  <c r="Q4" i="326"/>
  <c r="U7" i="325"/>
  <c r="H25" i="1" s="1"/>
  <c r="T7" i="325"/>
  <c r="G25" i="1" s="1"/>
  <c r="R7" i="325"/>
  <c r="E25" i="1" s="1"/>
  <c r="Q7" i="325"/>
  <c r="D25" i="1" s="1"/>
  <c r="U4" i="324"/>
  <c r="H118" i="1" s="1"/>
  <c r="T4" i="324"/>
  <c r="G118" i="1" s="1"/>
  <c r="R4" i="324"/>
  <c r="E118" i="1" s="1"/>
  <c r="Q4" i="324"/>
  <c r="D118" i="1" s="1"/>
  <c r="H144" i="1"/>
  <c r="G144" i="1"/>
  <c r="U6" i="323"/>
  <c r="H82" i="1" s="1"/>
  <c r="T6" i="323"/>
  <c r="G82" i="1" s="1"/>
  <c r="R6" i="323"/>
  <c r="Q6" i="323"/>
  <c r="D82" i="1" s="1"/>
  <c r="D144" i="1"/>
  <c r="U11" i="322"/>
  <c r="H21" i="1" s="1"/>
  <c r="T11" i="322"/>
  <c r="G21" i="1" s="1"/>
  <c r="R11" i="322"/>
  <c r="E21" i="1" s="1"/>
  <c r="Q11" i="322"/>
  <c r="D21" i="1" s="1"/>
  <c r="U4" i="321"/>
  <c r="T4" i="321"/>
  <c r="R4" i="321"/>
  <c r="Q4" i="321"/>
  <c r="U12" i="320"/>
  <c r="H44" i="1" s="1"/>
  <c r="T12" i="320"/>
  <c r="G44" i="1" s="1"/>
  <c r="R12" i="320"/>
  <c r="E44" i="1" s="1"/>
  <c r="Q12" i="320"/>
  <c r="D44" i="1" s="1"/>
  <c r="H110" i="1"/>
  <c r="G110" i="1"/>
  <c r="E187" i="1"/>
  <c r="H138" i="1"/>
  <c r="G138" i="1"/>
  <c r="E138" i="1"/>
  <c r="U16" i="319"/>
  <c r="H20" i="1" s="1"/>
  <c r="T16" i="319"/>
  <c r="G20" i="1" s="1"/>
  <c r="R16" i="319"/>
  <c r="E20" i="1" s="1"/>
  <c r="Q16" i="319"/>
  <c r="U6" i="318"/>
  <c r="T6" i="318"/>
  <c r="R6" i="318"/>
  <c r="Q6" i="318"/>
  <c r="D110" i="1" s="1"/>
  <c r="U21" i="317"/>
  <c r="H18" i="1" s="1"/>
  <c r="T21" i="317"/>
  <c r="G18" i="1" s="1"/>
  <c r="R21" i="317"/>
  <c r="E18" i="1" s="1"/>
  <c r="Q21" i="317"/>
  <c r="D18" i="1" s="1"/>
  <c r="D187" i="1"/>
  <c r="U4" i="316"/>
  <c r="H187" i="1" s="1"/>
  <c r="T4" i="316"/>
  <c r="G187" i="1" s="1"/>
  <c r="R4" i="316"/>
  <c r="S4" i="316" s="1"/>
  <c r="Q4" i="316"/>
  <c r="U15" i="315"/>
  <c r="H12" i="1" s="1"/>
  <c r="T15" i="315"/>
  <c r="G12" i="1" s="1"/>
  <c r="R15" i="315"/>
  <c r="E12" i="1" s="1"/>
  <c r="Q15" i="315"/>
  <c r="D12" i="1" s="1"/>
  <c r="U8" i="314"/>
  <c r="H59" i="1" s="1"/>
  <c r="T8" i="314"/>
  <c r="G59" i="1" s="1"/>
  <c r="R8" i="314"/>
  <c r="E59" i="1" s="1"/>
  <c r="Q8" i="314"/>
  <c r="D59" i="1" s="1"/>
  <c r="D138" i="1"/>
  <c r="U4" i="313"/>
  <c r="T4" i="313"/>
  <c r="R4" i="313"/>
  <c r="Q4" i="313"/>
  <c r="H127" i="1"/>
  <c r="F127" i="1"/>
  <c r="U6" i="312"/>
  <c r="H93" i="1" s="1"/>
  <c r="T6" i="312"/>
  <c r="G93" i="1" s="1"/>
  <c r="R6" i="312"/>
  <c r="Q6" i="312"/>
  <c r="D93" i="1" s="1"/>
  <c r="U9" i="311"/>
  <c r="H40" i="1" s="1"/>
  <c r="T9" i="311"/>
  <c r="G40" i="1" s="1"/>
  <c r="R9" i="311"/>
  <c r="Q9" i="311"/>
  <c r="D40" i="1" s="1"/>
  <c r="D127" i="1"/>
  <c r="U4" i="310"/>
  <c r="T4" i="310"/>
  <c r="G127" i="1" s="1"/>
  <c r="R4" i="310"/>
  <c r="S4" i="310" s="1"/>
  <c r="Q4" i="310"/>
  <c r="U5" i="309"/>
  <c r="H125" i="1" s="1"/>
  <c r="T5" i="309"/>
  <c r="G125" i="1" s="1"/>
  <c r="R5" i="309"/>
  <c r="E125" i="1" s="1"/>
  <c r="Q5" i="309"/>
  <c r="D125" i="1" s="1"/>
  <c r="U5" i="308"/>
  <c r="H92" i="1" s="1"/>
  <c r="T5" i="308"/>
  <c r="G92" i="1" s="1"/>
  <c r="R5" i="308"/>
  <c r="E92" i="1" s="1"/>
  <c r="Q5" i="308"/>
  <c r="D92" i="1" s="1"/>
  <c r="H73" i="1"/>
  <c r="G73" i="1"/>
  <c r="U5" i="307"/>
  <c r="H143" i="1" s="1"/>
  <c r="T5" i="307"/>
  <c r="G143" i="1" s="1"/>
  <c r="R5" i="307"/>
  <c r="E143" i="1" s="1"/>
  <c r="Q5" i="307"/>
  <c r="D143" i="1" s="1"/>
  <c r="U17" i="306"/>
  <c r="H15" i="1" s="1"/>
  <c r="T17" i="306"/>
  <c r="G15" i="1" s="1"/>
  <c r="R17" i="306"/>
  <c r="E15" i="1" s="1"/>
  <c r="Q17" i="306"/>
  <c r="D15" i="1" s="1"/>
  <c r="U15" i="305"/>
  <c r="H28" i="1" s="1"/>
  <c r="T15" i="305"/>
  <c r="G28" i="1" s="1"/>
  <c r="R15" i="305"/>
  <c r="E28" i="1" s="1"/>
  <c r="Q15" i="305"/>
  <c r="D28" i="1" s="1"/>
  <c r="U4" i="304"/>
  <c r="T4" i="304"/>
  <c r="R4" i="304"/>
  <c r="E73" i="1" s="1"/>
  <c r="Q4" i="304"/>
  <c r="D73" i="1" s="1"/>
  <c r="G120" i="1"/>
  <c r="E120" i="1"/>
  <c r="G177" i="1"/>
  <c r="D120" i="1"/>
  <c r="U4" i="303"/>
  <c r="H120" i="1" s="1"/>
  <c r="T4" i="303"/>
  <c r="R4" i="303"/>
  <c r="Q4" i="303"/>
  <c r="U10" i="302"/>
  <c r="H39" i="1" s="1"/>
  <c r="T10" i="302"/>
  <c r="G39" i="1" s="1"/>
  <c r="R10" i="302"/>
  <c r="E39" i="1" s="1"/>
  <c r="Q10" i="302"/>
  <c r="D39" i="1" s="1"/>
  <c r="U5" i="301"/>
  <c r="H97" i="1" s="1"/>
  <c r="T5" i="301"/>
  <c r="G97" i="1" s="1"/>
  <c r="R5" i="301"/>
  <c r="S5" i="301" s="1"/>
  <c r="V5" i="301" s="1"/>
  <c r="I97" i="1" s="1"/>
  <c r="Q5" i="301"/>
  <c r="D97" i="1" s="1"/>
  <c r="D76" i="1"/>
  <c r="U5" i="300"/>
  <c r="H76" i="1" s="1"/>
  <c r="T5" i="300"/>
  <c r="G76" i="1" s="1"/>
  <c r="R5" i="300"/>
  <c r="E76" i="1" s="1"/>
  <c r="Q5" i="300"/>
  <c r="U9" i="299"/>
  <c r="H177" i="1" s="1"/>
  <c r="T9" i="299"/>
  <c r="R9" i="299"/>
  <c r="Q9" i="299"/>
  <c r="D177" i="1" s="1"/>
  <c r="U26" i="298"/>
  <c r="H17" i="1" s="1"/>
  <c r="T26" i="298"/>
  <c r="G17" i="1" s="1"/>
  <c r="R26" i="298"/>
  <c r="E17" i="1" s="1"/>
  <c r="Q26" i="298"/>
  <c r="D17" i="1" s="1"/>
  <c r="E165" i="1"/>
  <c r="H146" i="1"/>
  <c r="H189" i="1"/>
  <c r="G189" i="1"/>
  <c r="E189" i="1"/>
  <c r="D165" i="1"/>
  <c r="U4" i="297"/>
  <c r="H165" i="1" s="1"/>
  <c r="T4" i="297"/>
  <c r="G165" i="1" s="1"/>
  <c r="R4" i="297"/>
  <c r="S4" i="297" s="1"/>
  <c r="Q4" i="297"/>
  <c r="U5" i="296"/>
  <c r="H181" i="1" s="1"/>
  <c r="T5" i="296"/>
  <c r="G181" i="1" s="1"/>
  <c r="R5" i="296"/>
  <c r="E181" i="1" s="1"/>
  <c r="Q5" i="296"/>
  <c r="D181" i="1" s="1"/>
  <c r="D146" i="1"/>
  <c r="U4" i="295"/>
  <c r="T4" i="295"/>
  <c r="G146" i="1" s="1"/>
  <c r="R4" i="295"/>
  <c r="Q4" i="295"/>
  <c r="U4" i="294"/>
  <c r="T4" i="294"/>
  <c r="R4" i="294"/>
  <c r="Q4" i="294"/>
  <c r="D189" i="1" s="1"/>
  <c r="U12" i="293"/>
  <c r="H37" i="1" s="1"/>
  <c r="T12" i="293"/>
  <c r="G37" i="1" s="1"/>
  <c r="R12" i="293"/>
  <c r="E37" i="1" s="1"/>
  <c r="Q12" i="293"/>
  <c r="D37" i="1" s="1"/>
  <c r="U6" i="292"/>
  <c r="H77" i="1" s="1"/>
  <c r="T6" i="292"/>
  <c r="G77" i="1" s="1"/>
  <c r="R6" i="292"/>
  <c r="E77" i="1" s="1"/>
  <c r="Q6" i="292"/>
  <c r="D77" i="1" s="1"/>
  <c r="U7" i="291"/>
  <c r="H63" i="1" s="1"/>
  <c r="T7" i="291"/>
  <c r="G63" i="1" s="1"/>
  <c r="R7" i="291"/>
  <c r="Q7" i="291"/>
  <c r="D63" i="1" s="1"/>
  <c r="H132" i="1"/>
  <c r="G132" i="1"/>
  <c r="E132" i="1"/>
  <c r="U16" i="290"/>
  <c r="H11" i="1" s="1"/>
  <c r="T16" i="290"/>
  <c r="G11" i="1" s="1"/>
  <c r="R16" i="290"/>
  <c r="E11" i="1" s="1"/>
  <c r="Q16" i="290"/>
  <c r="D11" i="1" s="1"/>
  <c r="U4" i="289"/>
  <c r="T4" i="289"/>
  <c r="R4" i="289"/>
  <c r="Q4" i="289"/>
  <c r="D132" i="1" s="1"/>
  <c r="U10" i="288"/>
  <c r="H47" i="1" s="1"/>
  <c r="T10" i="288"/>
  <c r="G47" i="1" s="1"/>
  <c r="R10" i="288"/>
  <c r="E47" i="1" s="1"/>
  <c r="Q10" i="288"/>
  <c r="D47" i="1" s="1"/>
  <c r="E134" i="1"/>
  <c r="H101" i="1"/>
  <c r="G101" i="1"/>
  <c r="E101" i="1"/>
  <c r="D134" i="1"/>
  <c r="U4" i="287"/>
  <c r="H134" i="1" s="1"/>
  <c r="T4" i="287"/>
  <c r="G134" i="1" s="1"/>
  <c r="R4" i="287"/>
  <c r="S4" i="287" s="1"/>
  <c r="Q4" i="287"/>
  <c r="U4" i="286"/>
  <c r="T4" i="286"/>
  <c r="R4" i="286"/>
  <c r="Q4" i="286"/>
  <c r="D101" i="1" s="1"/>
  <c r="U11" i="285"/>
  <c r="H26" i="1" s="1"/>
  <c r="T11" i="285"/>
  <c r="G26" i="1" s="1"/>
  <c r="R11" i="285"/>
  <c r="E26" i="1" s="1"/>
  <c r="Q11" i="285"/>
  <c r="D26" i="1" s="1"/>
  <c r="U14" i="284"/>
  <c r="H22" i="1" s="1"/>
  <c r="T14" i="284"/>
  <c r="G22" i="1" s="1"/>
  <c r="R14" i="284"/>
  <c r="E22" i="1" s="1"/>
  <c r="Q14" i="284"/>
  <c r="D22" i="1" s="1"/>
  <c r="H135" i="1"/>
  <c r="G135" i="1"/>
  <c r="E135" i="1"/>
  <c r="H179" i="1"/>
  <c r="G179" i="1"/>
  <c r="U4" i="283"/>
  <c r="T4" i="283"/>
  <c r="R4" i="283"/>
  <c r="Q4" i="283"/>
  <c r="D135" i="1" s="1"/>
  <c r="U7" i="282"/>
  <c r="H61" i="1" s="1"/>
  <c r="T7" i="282"/>
  <c r="G61" i="1" s="1"/>
  <c r="R7" i="282"/>
  <c r="E61" i="1" s="1"/>
  <c r="Q7" i="282"/>
  <c r="D61" i="1" s="1"/>
  <c r="U12" i="281"/>
  <c r="H33" i="1" s="1"/>
  <c r="T12" i="281"/>
  <c r="G33" i="1" s="1"/>
  <c r="R12" i="281"/>
  <c r="E33" i="1" s="1"/>
  <c r="Q12" i="281"/>
  <c r="D33" i="1" s="1"/>
  <c r="U4" i="280"/>
  <c r="T4" i="280"/>
  <c r="R4" i="280"/>
  <c r="E179" i="1" s="1"/>
  <c r="Q4" i="280"/>
  <c r="D179" i="1" s="1"/>
  <c r="U41" i="279"/>
  <c r="H9" i="1" s="1"/>
  <c r="T41" i="279"/>
  <c r="G9" i="1" s="1"/>
  <c r="R41" i="279"/>
  <c r="E9" i="1" s="1"/>
  <c r="Q41" i="279"/>
  <c r="D9" i="1" s="1"/>
  <c r="U10" i="278"/>
  <c r="H27" i="1" s="1"/>
  <c r="T10" i="278"/>
  <c r="G27" i="1" s="1"/>
  <c r="R10" i="278"/>
  <c r="E27" i="1" s="1"/>
  <c r="Q10" i="278"/>
  <c r="D27" i="1" s="1"/>
  <c r="U9" i="277"/>
  <c r="H57" i="1" s="1"/>
  <c r="T9" i="277"/>
  <c r="G57" i="1" s="1"/>
  <c r="R9" i="277"/>
  <c r="E57" i="1" s="1"/>
  <c r="Q9" i="277"/>
  <c r="D57" i="1" s="1"/>
  <c r="U19" i="276"/>
  <c r="H13" i="1" s="1"/>
  <c r="T19" i="276"/>
  <c r="G13" i="1" s="1"/>
  <c r="R19" i="276"/>
  <c r="E13" i="1" s="1"/>
  <c r="Q19" i="276"/>
  <c r="D13" i="1" s="1"/>
  <c r="U5" i="275"/>
  <c r="H111" i="1" s="1"/>
  <c r="T5" i="275"/>
  <c r="G111" i="1" s="1"/>
  <c r="R5" i="275"/>
  <c r="E111" i="1" s="1"/>
  <c r="Q5" i="275"/>
  <c r="D111" i="1" s="1"/>
  <c r="U6" i="274"/>
  <c r="H155" i="1" s="1"/>
  <c r="T6" i="274"/>
  <c r="G155" i="1" s="1"/>
  <c r="R6" i="274"/>
  <c r="E155" i="1" s="1"/>
  <c r="Q6" i="274"/>
  <c r="D155" i="1" s="1"/>
  <c r="U11" i="273"/>
  <c r="H35" i="1" s="1"/>
  <c r="T11" i="273"/>
  <c r="G35" i="1" s="1"/>
  <c r="R11" i="273"/>
  <c r="E35" i="1" s="1"/>
  <c r="Q11" i="273"/>
  <c r="D35" i="1" s="1"/>
  <c r="V5" i="421" l="1"/>
  <c r="I90" i="1" s="1"/>
  <c r="F90" i="1"/>
  <c r="V5" i="414"/>
  <c r="I114" i="1" s="1"/>
  <c r="V5" i="419"/>
  <c r="I171" i="1" s="1"/>
  <c r="F171" i="1"/>
  <c r="S4" i="418"/>
  <c r="V4" i="418" s="1"/>
  <c r="S4" i="417"/>
  <c r="V4" i="417" s="1"/>
  <c r="S6" i="400"/>
  <c r="V6" i="400" s="1"/>
  <c r="I79" i="1" s="1"/>
  <c r="S5" i="412"/>
  <c r="S4" i="411"/>
  <c r="V4" i="411" s="1"/>
  <c r="D58" i="1"/>
  <c r="F58" i="1"/>
  <c r="S4" i="408"/>
  <c r="V4" i="408" s="1"/>
  <c r="S6" i="378"/>
  <c r="F169" i="1" s="1"/>
  <c r="E169" i="1"/>
  <c r="S8" i="406"/>
  <c r="S4" i="405"/>
  <c r="V4" i="405" s="1"/>
  <c r="S4" i="403"/>
  <c r="V4" i="403" s="1"/>
  <c r="S4" i="402"/>
  <c r="V4" i="402" s="1"/>
  <c r="S4" i="295"/>
  <c r="E146" i="1"/>
  <c r="S4" i="360"/>
  <c r="S7" i="291"/>
  <c r="F63" i="1" s="1"/>
  <c r="S10" i="369"/>
  <c r="F45" i="1" s="1"/>
  <c r="V4" i="287"/>
  <c r="I134" i="1" s="1"/>
  <c r="V4" i="297"/>
  <c r="I165" i="1" s="1"/>
  <c r="V4" i="316"/>
  <c r="I187" i="1" s="1"/>
  <c r="S16" i="319"/>
  <c r="V16" i="319" s="1"/>
  <c r="I20" i="1" s="1"/>
  <c r="V4" i="380"/>
  <c r="I126" i="1" s="1"/>
  <c r="V4" i="389"/>
  <c r="I88" i="1" s="1"/>
  <c r="E156" i="1"/>
  <c r="S4" i="366"/>
  <c r="F156" i="1"/>
  <c r="S5" i="377"/>
  <c r="E79" i="1"/>
  <c r="V4" i="310"/>
  <c r="I127" i="1" s="1"/>
  <c r="E127" i="1"/>
  <c r="V4" i="399"/>
  <c r="I116" i="1" s="1"/>
  <c r="E116" i="1"/>
  <c r="V4" i="364"/>
  <c r="I96" i="1" s="1"/>
  <c r="E145" i="1"/>
  <c r="V4" i="373"/>
  <c r="I95" i="1" s="1"/>
  <c r="S4" i="329"/>
  <c r="S4" i="359"/>
  <c r="S4" i="371"/>
  <c r="S4" i="381"/>
  <c r="S4" i="390"/>
  <c r="S6" i="362"/>
  <c r="V6" i="362" s="1"/>
  <c r="I65" i="1" s="1"/>
  <c r="S4" i="289"/>
  <c r="E96" i="1"/>
  <c r="F78" i="1"/>
  <c r="S4" i="395"/>
  <c r="S5" i="397"/>
  <c r="F134" i="1"/>
  <c r="F165" i="1"/>
  <c r="E97" i="1"/>
  <c r="F187" i="1"/>
  <c r="S4" i="321"/>
  <c r="E144" i="1"/>
  <c r="E80" i="1"/>
  <c r="S4" i="382"/>
  <c r="E126" i="1"/>
  <c r="S5" i="391"/>
  <c r="E185" i="1"/>
  <c r="S4" i="345"/>
  <c r="S4" i="280"/>
  <c r="S4" i="286"/>
  <c r="S5" i="296"/>
  <c r="S4" i="358"/>
  <c r="F96" i="1"/>
  <c r="F153" i="1"/>
  <c r="E95" i="1"/>
  <c r="F79" i="1"/>
  <c r="S4" i="294"/>
  <c r="S5" i="300"/>
  <c r="F97" i="1"/>
  <c r="S4" i="313"/>
  <c r="E172" i="1"/>
  <c r="S4" i="351"/>
  <c r="F103" i="1" s="1"/>
  <c r="E121" i="1"/>
  <c r="S6" i="375"/>
  <c r="F191" i="1" s="1"/>
  <c r="D78" i="1"/>
  <c r="F126" i="1"/>
  <c r="E191" i="1"/>
  <c r="E45" i="1"/>
  <c r="E65" i="1"/>
  <c r="S5" i="396"/>
  <c r="S6" i="394"/>
  <c r="S4" i="393"/>
  <c r="S4" i="392"/>
  <c r="S9" i="299"/>
  <c r="V9" i="299" s="1"/>
  <c r="I177" i="1" s="1"/>
  <c r="S4" i="388"/>
  <c r="S6" i="387"/>
  <c r="S6" i="353"/>
  <c r="S8" i="352"/>
  <c r="F42" i="1" s="1"/>
  <c r="S4" i="386"/>
  <c r="S4" i="385"/>
  <c r="S4" i="383"/>
  <c r="S4" i="379"/>
  <c r="S7" i="341"/>
  <c r="F62" i="1" s="1"/>
  <c r="E62" i="1"/>
  <c r="S6" i="318"/>
  <c r="E110" i="1"/>
  <c r="S5" i="376"/>
  <c r="S8" i="374"/>
  <c r="S5" i="372"/>
  <c r="D20" i="1"/>
  <c r="S7" i="282"/>
  <c r="V7" i="282" s="1"/>
  <c r="I61" i="1" s="1"/>
  <c r="F61" i="1"/>
  <c r="S5" i="370"/>
  <c r="I192" i="1"/>
  <c r="E192" i="1"/>
  <c r="S9" i="367"/>
  <c r="S6" i="323"/>
  <c r="V6" i="323" s="1"/>
  <c r="I82" i="1" s="1"/>
  <c r="S9" i="363"/>
  <c r="S5" i="361"/>
  <c r="S13" i="327"/>
  <c r="F49" i="1" s="1"/>
  <c r="S5" i="357"/>
  <c r="S4" i="356"/>
  <c r="S11" i="355"/>
  <c r="F30" i="1" s="1"/>
  <c r="S4" i="354"/>
  <c r="S16" i="290"/>
  <c r="F11" i="1" s="1"/>
  <c r="S9" i="311"/>
  <c r="V9" i="311" s="1"/>
  <c r="I40" i="1" s="1"/>
  <c r="S11" i="322"/>
  <c r="F21" i="1" s="1"/>
  <c r="S17" i="306"/>
  <c r="S9" i="331"/>
  <c r="V4" i="351"/>
  <c r="I103" i="1" s="1"/>
  <c r="S4" i="350"/>
  <c r="S11" i="349"/>
  <c r="F38" i="1" s="1"/>
  <c r="S8" i="348"/>
  <c r="V8" i="348" s="1"/>
  <c r="E82" i="1"/>
  <c r="S4" i="347"/>
  <c r="S10" i="346"/>
  <c r="F46" i="1" s="1"/>
  <c r="S8" i="344"/>
  <c r="S6" i="343"/>
  <c r="S10" i="278"/>
  <c r="V7" i="291"/>
  <c r="I63" i="1" s="1"/>
  <c r="S4" i="340"/>
  <c r="S5" i="339"/>
  <c r="S10" i="338"/>
  <c r="F34" i="1" s="1"/>
  <c r="S9" i="337"/>
  <c r="F51" i="1" s="1"/>
  <c r="S7" i="336"/>
  <c r="S12" i="335"/>
  <c r="F50" i="1" s="1"/>
  <c r="S5" i="334"/>
  <c r="S7" i="333"/>
  <c r="S5" i="332"/>
  <c r="S7" i="330"/>
  <c r="S6" i="312"/>
  <c r="E93" i="1"/>
  <c r="E40" i="1"/>
  <c r="E177" i="1"/>
  <c r="E63" i="1"/>
  <c r="S4" i="328"/>
  <c r="S4" i="326"/>
  <c r="S7" i="325"/>
  <c r="S4" i="324"/>
  <c r="S15" i="305"/>
  <c r="F28" i="1" s="1"/>
  <c r="S19" i="276"/>
  <c r="S12" i="281"/>
  <c r="S9" i="277"/>
  <c r="S8" i="314"/>
  <c r="S12" i="320"/>
  <c r="S21" i="317"/>
  <c r="F18" i="1" s="1"/>
  <c r="S15" i="315"/>
  <c r="S26" i="298"/>
  <c r="S5" i="309"/>
  <c r="S5" i="308"/>
  <c r="S5" i="307"/>
  <c r="S4" i="304"/>
  <c r="S4" i="303"/>
  <c r="S10" i="302"/>
  <c r="F39" i="1" s="1"/>
  <c r="S12" i="293"/>
  <c r="F37" i="1" s="1"/>
  <c r="S6" i="292"/>
  <c r="S10" i="288"/>
  <c r="F47" i="1" s="1"/>
  <c r="S14" i="284"/>
  <c r="F22" i="1" s="1"/>
  <c r="S41" i="279"/>
  <c r="F9" i="1" s="1"/>
  <c r="S11" i="285"/>
  <c r="S4" i="283"/>
  <c r="S5" i="275"/>
  <c r="S6" i="274"/>
  <c r="S11" i="273"/>
  <c r="F35" i="1" s="1"/>
  <c r="G99" i="1"/>
  <c r="U12" i="272"/>
  <c r="H14" i="1" s="1"/>
  <c r="T12" i="272"/>
  <c r="G14" i="1" s="1"/>
  <c r="R12" i="272"/>
  <c r="E14" i="1" s="1"/>
  <c r="Q12" i="272"/>
  <c r="D14" i="1" s="1"/>
  <c r="U6" i="271"/>
  <c r="H99" i="1" s="1"/>
  <c r="T6" i="271"/>
  <c r="R6" i="271"/>
  <c r="E99" i="1" s="1"/>
  <c r="Q6" i="271"/>
  <c r="D99" i="1" s="1"/>
  <c r="U9" i="270"/>
  <c r="H54" i="1" s="1"/>
  <c r="T9" i="270"/>
  <c r="G54" i="1" s="1"/>
  <c r="R9" i="270"/>
  <c r="E54" i="1" s="1"/>
  <c r="Q9" i="270"/>
  <c r="D54" i="1" s="1"/>
  <c r="U7" i="269"/>
  <c r="H105" i="1" s="1"/>
  <c r="T7" i="269"/>
  <c r="G105" i="1" s="1"/>
  <c r="R7" i="269"/>
  <c r="E105" i="1" s="1"/>
  <c r="Q7" i="269"/>
  <c r="D105" i="1" s="1"/>
  <c r="V5" i="412" l="1"/>
  <c r="I137" i="1" s="1"/>
  <c r="F137" i="1"/>
  <c r="F40" i="1"/>
  <c r="F177" i="1"/>
  <c r="V6" i="378"/>
  <c r="I169" i="1" s="1"/>
  <c r="V8" i="406"/>
  <c r="I122" i="1" s="1"/>
  <c r="F122" i="1"/>
  <c r="V10" i="369"/>
  <c r="I45" i="1" s="1"/>
  <c r="V6" i="375"/>
  <c r="I191" i="1" s="1"/>
  <c r="F65" i="1"/>
  <c r="V5" i="357"/>
  <c r="I84" i="1" s="1"/>
  <c r="F84" i="1"/>
  <c r="V4" i="385"/>
  <c r="I188" i="1" s="1"/>
  <c r="F188" i="1"/>
  <c r="V5" i="397"/>
  <c r="I100" i="1" s="1"/>
  <c r="F100" i="1"/>
  <c r="V5" i="391"/>
  <c r="I163" i="1" s="1"/>
  <c r="F163" i="1"/>
  <c r="V4" i="294"/>
  <c r="I189" i="1" s="1"/>
  <c r="F189" i="1"/>
  <c r="V4" i="382"/>
  <c r="I106" i="1" s="1"/>
  <c r="F106" i="1"/>
  <c r="V5" i="300"/>
  <c r="I76" i="1" s="1"/>
  <c r="F76" i="1"/>
  <c r="V4" i="289"/>
  <c r="I132" i="1" s="1"/>
  <c r="F132" i="1"/>
  <c r="V4" i="356"/>
  <c r="I98" i="1" s="1"/>
  <c r="F98" i="1"/>
  <c r="V4" i="313"/>
  <c r="I138" i="1" s="1"/>
  <c r="F138" i="1"/>
  <c r="V4" i="386"/>
  <c r="I64" i="1" s="1"/>
  <c r="F64" i="1"/>
  <c r="V4" i="304"/>
  <c r="I73" i="1" s="1"/>
  <c r="F73" i="1"/>
  <c r="V4" i="324"/>
  <c r="I118" i="1" s="1"/>
  <c r="F118" i="1"/>
  <c r="V4" i="388"/>
  <c r="I108" i="1" s="1"/>
  <c r="F108" i="1"/>
  <c r="V4" i="350"/>
  <c r="I149" i="1" s="1"/>
  <c r="F149" i="1"/>
  <c r="V7" i="341"/>
  <c r="I62" i="1" s="1"/>
  <c r="V4" i="321"/>
  <c r="I144" i="1" s="1"/>
  <c r="F144" i="1"/>
  <c r="V4" i="390"/>
  <c r="I131" i="1" s="1"/>
  <c r="F131" i="1"/>
  <c r="V4" i="395"/>
  <c r="I185" i="1" s="1"/>
  <c r="F185" i="1"/>
  <c r="V4" i="283"/>
  <c r="I135" i="1" s="1"/>
  <c r="F135" i="1"/>
  <c r="V4" i="326"/>
  <c r="I178" i="1" s="1"/>
  <c r="F178" i="1"/>
  <c r="V4" i="392"/>
  <c r="I112" i="1" s="1"/>
  <c r="F112" i="1"/>
  <c r="V4" i="358"/>
  <c r="I183" i="1" s="1"/>
  <c r="F183" i="1"/>
  <c r="V4" i="381"/>
  <c r="I119" i="1" s="1"/>
  <c r="F119" i="1"/>
  <c r="V5" i="377"/>
  <c r="I72" i="1" s="1"/>
  <c r="F72" i="1"/>
  <c r="V4" i="303"/>
  <c r="I120" i="1" s="1"/>
  <c r="F120" i="1"/>
  <c r="V4" i="328"/>
  <c r="I85" i="1" s="1"/>
  <c r="F85" i="1"/>
  <c r="V4" i="371"/>
  <c r="I157" i="1" s="1"/>
  <c r="F157" i="1"/>
  <c r="V4" i="360"/>
  <c r="I121" i="1" s="1"/>
  <c r="F121" i="1"/>
  <c r="V4" i="383"/>
  <c r="I102" i="1" s="1"/>
  <c r="F102" i="1"/>
  <c r="V4" i="340"/>
  <c r="I167" i="1" s="1"/>
  <c r="F167" i="1"/>
  <c r="V6" i="394"/>
  <c r="I68" i="1" s="1"/>
  <c r="F68" i="1"/>
  <c r="V4" i="286"/>
  <c r="I101" i="1" s="1"/>
  <c r="F101" i="1"/>
  <c r="I175" i="1"/>
  <c r="F175" i="1"/>
  <c r="V4" i="366"/>
  <c r="I145" i="1" s="1"/>
  <c r="F145" i="1"/>
  <c r="V4" i="345"/>
  <c r="I172" i="1" s="1"/>
  <c r="F172" i="1"/>
  <c r="V4" i="347"/>
  <c r="I173" i="1" s="1"/>
  <c r="F173" i="1"/>
  <c r="V4" i="393"/>
  <c r="I83" i="1" s="1"/>
  <c r="F83" i="1"/>
  <c r="V5" i="296"/>
  <c r="I181" i="1" s="1"/>
  <c r="F181" i="1"/>
  <c r="F82" i="1"/>
  <c r="V4" i="354"/>
  <c r="I124" i="1" s="1"/>
  <c r="F124" i="1"/>
  <c r="F20" i="1"/>
  <c r="V4" i="379"/>
  <c r="I174" i="1" s="1"/>
  <c r="F174" i="1"/>
  <c r="V5" i="396"/>
  <c r="I150" i="1" s="1"/>
  <c r="F150" i="1"/>
  <c r="V4" i="280"/>
  <c r="I179" i="1" s="1"/>
  <c r="F179" i="1"/>
  <c r="V4" i="329"/>
  <c r="I80" i="1" s="1"/>
  <c r="F80" i="1"/>
  <c r="V4" i="295"/>
  <c r="I146" i="1" s="1"/>
  <c r="F146" i="1"/>
  <c r="V10" i="278"/>
  <c r="I27" i="1" s="1"/>
  <c r="F27" i="1"/>
  <c r="V5" i="372"/>
  <c r="I117" i="1" s="1"/>
  <c r="F117" i="1"/>
  <c r="V6" i="387"/>
  <c r="I91" i="1" s="1"/>
  <c r="F91" i="1"/>
  <c r="V7" i="330"/>
  <c r="I184" i="1" s="1"/>
  <c r="F184" i="1"/>
  <c r="V6" i="353"/>
  <c r="I176" i="1" s="1"/>
  <c r="F176" i="1"/>
  <c r="V8" i="352"/>
  <c r="I42" i="1" s="1"/>
  <c r="V9" i="363"/>
  <c r="I24" i="1" s="1"/>
  <c r="F24" i="1"/>
  <c r="V8" i="374"/>
  <c r="I43" i="1" s="1"/>
  <c r="F43" i="1"/>
  <c r="I56" i="1"/>
  <c r="F56" i="1"/>
  <c r="V9" i="277"/>
  <c r="I57" i="1" s="1"/>
  <c r="F57" i="1"/>
  <c r="V6" i="343"/>
  <c r="I89" i="1" s="1"/>
  <c r="F89" i="1"/>
  <c r="V5" i="376"/>
  <c r="I75" i="1" s="1"/>
  <c r="F75" i="1"/>
  <c r="V17" i="306"/>
  <c r="I15" i="1" s="1"/>
  <c r="F15" i="1"/>
  <c r="V5" i="334"/>
  <c r="I151" i="1" s="1"/>
  <c r="F151" i="1"/>
  <c r="V6" i="318"/>
  <c r="I110" i="1" s="1"/>
  <c r="F110" i="1"/>
  <c r="V5" i="361"/>
  <c r="I69" i="1" s="1"/>
  <c r="F69" i="1"/>
  <c r="V5" i="332"/>
  <c r="I128" i="1" s="1"/>
  <c r="F128" i="1"/>
  <c r="V5" i="370"/>
  <c r="I70" i="1" s="1"/>
  <c r="F70" i="1"/>
  <c r="V9" i="367"/>
  <c r="I32" i="1" s="1"/>
  <c r="F32" i="1"/>
  <c r="V5" i="309"/>
  <c r="I125" i="1" s="1"/>
  <c r="F125" i="1"/>
  <c r="V11" i="355"/>
  <c r="I30" i="1" s="1"/>
  <c r="V12" i="281"/>
  <c r="I33" i="1" s="1"/>
  <c r="F33" i="1"/>
  <c r="V8" i="344"/>
  <c r="I48" i="1" s="1"/>
  <c r="F48" i="1"/>
  <c r="V10" i="346"/>
  <c r="I46" i="1" s="1"/>
  <c r="V19" i="276"/>
  <c r="I13" i="1" s="1"/>
  <c r="F13" i="1"/>
  <c r="V5" i="339"/>
  <c r="I158" i="1" s="1"/>
  <c r="F158" i="1"/>
  <c r="V13" i="327"/>
  <c r="I49" i="1" s="1"/>
  <c r="V12" i="320"/>
  <c r="I44" i="1" s="1"/>
  <c r="F44" i="1"/>
  <c r="V11" i="349"/>
  <c r="I38" i="1" s="1"/>
  <c r="V16" i="290"/>
  <c r="I11" i="1" s="1"/>
  <c r="V11" i="322"/>
  <c r="I21" i="1" s="1"/>
  <c r="V10" i="338"/>
  <c r="I34" i="1" s="1"/>
  <c r="V7" i="336"/>
  <c r="I71" i="1" s="1"/>
  <c r="F71" i="1"/>
  <c r="V7" i="325"/>
  <c r="I25" i="1" s="1"/>
  <c r="F25" i="1"/>
  <c r="V7" i="333"/>
  <c r="I136" i="1" s="1"/>
  <c r="F136" i="1"/>
  <c r="V9" i="331"/>
  <c r="I162" i="1" s="1"/>
  <c r="F162" i="1"/>
  <c r="V5" i="308"/>
  <c r="I92" i="1" s="1"/>
  <c r="F92" i="1"/>
  <c r="V9" i="337"/>
  <c r="I51" i="1" s="1"/>
  <c r="V12" i="335"/>
  <c r="I50" i="1" s="1"/>
  <c r="V6" i="312"/>
  <c r="I93" i="1" s="1"/>
  <c r="F93" i="1"/>
  <c r="V15" i="315"/>
  <c r="I12" i="1" s="1"/>
  <c r="F12" i="1"/>
  <c r="V5" i="307"/>
  <c r="I143" i="1" s="1"/>
  <c r="F143" i="1"/>
  <c r="V15" i="305"/>
  <c r="I28" i="1" s="1"/>
  <c r="V12" i="293"/>
  <c r="I37" i="1" s="1"/>
  <c r="V26" i="298"/>
  <c r="I17" i="1" s="1"/>
  <c r="F17" i="1"/>
  <c r="V21" i="317"/>
  <c r="I18" i="1" s="1"/>
  <c r="V8" i="314"/>
  <c r="I59" i="1" s="1"/>
  <c r="F59" i="1"/>
  <c r="V6" i="292"/>
  <c r="I77" i="1" s="1"/>
  <c r="F77" i="1"/>
  <c r="V10" i="302"/>
  <c r="I39" i="1" s="1"/>
  <c r="V10" i="288"/>
  <c r="I47" i="1" s="1"/>
  <c r="V11" i="285"/>
  <c r="I26" i="1" s="1"/>
  <c r="F26" i="1"/>
  <c r="V6" i="274"/>
  <c r="I155" i="1" s="1"/>
  <c r="F155" i="1"/>
  <c r="V14" i="284"/>
  <c r="I22" i="1" s="1"/>
  <c r="V11" i="273"/>
  <c r="I35" i="1" s="1"/>
  <c r="V41" i="279"/>
  <c r="I9" i="1" s="1"/>
  <c r="V5" i="275"/>
  <c r="I111" i="1" s="1"/>
  <c r="F111" i="1"/>
  <c r="S12" i="272"/>
  <c r="S6" i="271"/>
  <c r="S9" i="270"/>
  <c r="F54" i="1" s="1"/>
  <c r="S7" i="269"/>
  <c r="H67" i="1"/>
  <c r="U8" i="268"/>
  <c r="H52" i="1" s="1"/>
  <c r="T8" i="268"/>
  <c r="G52" i="1" s="1"/>
  <c r="R8" i="268"/>
  <c r="E52" i="1" s="1"/>
  <c r="Q8" i="268"/>
  <c r="D52" i="1" s="1"/>
  <c r="U6" i="267"/>
  <c r="T6" i="267"/>
  <c r="G67" i="1" s="1"/>
  <c r="R6" i="267"/>
  <c r="E67" i="1" s="1"/>
  <c r="Q6" i="267"/>
  <c r="D67" i="1" s="1"/>
  <c r="U14" i="266"/>
  <c r="H23" i="1" s="1"/>
  <c r="T14" i="266"/>
  <c r="G23" i="1" s="1"/>
  <c r="R14" i="266"/>
  <c r="E23" i="1" s="1"/>
  <c r="Q14" i="266"/>
  <c r="D23" i="1" s="1"/>
  <c r="G168" i="1"/>
  <c r="E168" i="1"/>
  <c r="U6" i="265"/>
  <c r="H140" i="1" s="1"/>
  <c r="T6" i="265"/>
  <c r="G140" i="1" s="1"/>
  <c r="R6" i="265"/>
  <c r="Q6" i="265"/>
  <c r="D140" i="1" s="1"/>
  <c r="U4" i="264"/>
  <c r="H168" i="1" s="1"/>
  <c r="T4" i="264"/>
  <c r="R4" i="264"/>
  <c r="Q4" i="264"/>
  <c r="D168" i="1" s="1"/>
  <c r="U9" i="263"/>
  <c r="H55" i="1" s="1"/>
  <c r="T9" i="263"/>
  <c r="G55" i="1" s="1"/>
  <c r="R9" i="263"/>
  <c r="E55" i="1" s="1"/>
  <c r="Q9" i="263"/>
  <c r="D55" i="1" s="1"/>
  <c r="U34" i="262"/>
  <c r="H10" i="1" s="1"/>
  <c r="T34" i="262"/>
  <c r="G10" i="1" s="1"/>
  <c r="R34" i="262"/>
  <c r="E10" i="1" s="1"/>
  <c r="Q34" i="262"/>
  <c r="D10" i="1" s="1"/>
  <c r="U45" i="261"/>
  <c r="H6" i="1" s="1"/>
  <c r="T45" i="261"/>
  <c r="G6" i="1" s="1"/>
  <c r="R45" i="261"/>
  <c r="E6" i="1" s="1"/>
  <c r="Q45" i="261"/>
  <c r="D6" i="1" s="1"/>
  <c r="E161" i="1"/>
  <c r="H133" i="1"/>
  <c r="E133" i="1"/>
  <c r="G86" i="1"/>
  <c r="G190" i="1"/>
  <c r="E190" i="1"/>
  <c r="U4" i="260"/>
  <c r="H161" i="1" s="1"/>
  <c r="T4" i="260"/>
  <c r="G161" i="1" s="1"/>
  <c r="R4" i="260"/>
  <c r="Q4" i="260"/>
  <c r="D161" i="1" s="1"/>
  <c r="U18" i="259"/>
  <c r="H19" i="1" s="1"/>
  <c r="T18" i="259"/>
  <c r="G19" i="1" s="1"/>
  <c r="R18" i="259"/>
  <c r="E19" i="1" s="1"/>
  <c r="Q18" i="259"/>
  <c r="D19" i="1" s="1"/>
  <c r="U7" i="258"/>
  <c r="H113" i="1" s="1"/>
  <c r="T7" i="258"/>
  <c r="G113" i="1" s="1"/>
  <c r="R7" i="258"/>
  <c r="Q7" i="258"/>
  <c r="D113" i="1" s="1"/>
  <c r="U41" i="257"/>
  <c r="H7" i="1" s="1"/>
  <c r="T41" i="257"/>
  <c r="G7" i="1" s="1"/>
  <c r="R41" i="257"/>
  <c r="Q41" i="257"/>
  <c r="D7" i="1" s="1"/>
  <c r="D133" i="1"/>
  <c r="U4" i="256"/>
  <c r="T4" i="256"/>
  <c r="G133" i="1" s="1"/>
  <c r="R4" i="256"/>
  <c r="Q4" i="256"/>
  <c r="U19" i="255"/>
  <c r="H29" i="1" s="1"/>
  <c r="T19" i="255"/>
  <c r="G29" i="1" s="1"/>
  <c r="R19" i="255"/>
  <c r="E29" i="1" s="1"/>
  <c r="Q19" i="255"/>
  <c r="D29" i="1" s="1"/>
  <c r="U7" i="254"/>
  <c r="H164" i="1" s="1"/>
  <c r="T7" i="254"/>
  <c r="G164" i="1" s="1"/>
  <c r="R7" i="254"/>
  <c r="Q7" i="254"/>
  <c r="D164" i="1" s="1"/>
  <c r="U21" i="253"/>
  <c r="H16" i="1" s="1"/>
  <c r="T21" i="253"/>
  <c r="G16" i="1" s="1"/>
  <c r="R21" i="253"/>
  <c r="Q21" i="253"/>
  <c r="D16" i="1" s="1"/>
  <c r="U5" i="252"/>
  <c r="H86" i="1" s="1"/>
  <c r="T5" i="252"/>
  <c r="R5" i="252"/>
  <c r="Q5" i="252"/>
  <c r="D86" i="1" s="1"/>
  <c r="U48" i="251"/>
  <c r="H8" i="1" s="1"/>
  <c r="T48" i="251"/>
  <c r="G8" i="1" s="1"/>
  <c r="R48" i="251"/>
  <c r="E8" i="1" s="1"/>
  <c r="Q48" i="251"/>
  <c r="D8" i="1" s="1"/>
  <c r="D190" i="1"/>
  <c r="U4" i="250"/>
  <c r="H190" i="1" s="1"/>
  <c r="T4" i="250"/>
  <c r="R4" i="250"/>
  <c r="Q4" i="250"/>
  <c r="U4" i="249"/>
  <c r="T4" i="249"/>
  <c r="R4" i="249"/>
  <c r="Q4" i="249"/>
  <c r="D130" i="1" s="1"/>
  <c r="H115" i="1"/>
  <c r="G115" i="1"/>
  <c r="F115" i="1"/>
  <c r="D115" i="1"/>
  <c r="U6" i="248"/>
  <c r="T6" i="248"/>
  <c r="R6" i="248"/>
  <c r="S6" i="248" s="1"/>
  <c r="V6" i="248" s="1"/>
  <c r="I115" i="1" s="1"/>
  <c r="Q6" i="248"/>
  <c r="U9" i="246"/>
  <c r="H31" i="1" s="1"/>
  <c r="G31" i="1"/>
  <c r="E31" i="1"/>
  <c r="S4" i="260" l="1"/>
  <c r="S7" i="258"/>
  <c r="S4" i="249"/>
  <c r="S4" i="250"/>
  <c r="S4" i="256"/>
  <c r="S41" i="257"/>
  <c r="V41" i="257" s="1"/>
  <c r="I7" i="1" s="1"/>
  <c r="S21" i="253"/>
  <c r="F16" i="1" s="1"/>
  <c r="E16" i="1"/>
  <c r="S45" i="261"/>
  <c r="F6" i="1" s="1"/>
  <c r="S7" i="254"/>
  <c r="E164" i="1"/>
  <c r="V12" i="272"/>
  <c r="I14" i="1" s="1"/>
  <c r="F14" i="1"/>
  <c r="V6" i="271"/>
  <c r="I99" i="1" s="1"/>
  <c r="F99" i="1"/>
  <c r="V7" i="258"/>
  <c r="I113" i="1" s="1"/>
  <c r="F113" i="1"/>
  <c r="E113" i="1"/>
  <c r="V9" i="270"/>
  <c r="I54" i="1" s="1"/>
  <c r="S8" i="268"/>
  <c r="F52" i="1" s="1"/>
  <c r="V7" i="269"/>
  <c r="I105" i="1" s="1"/>
  <c r="F105" i="1"/>
  <c r="E7" i="1"/>
  <c r="S6" i="265"/>
  <c r="V6" i="265" s="1"/>
  <c r="I140" i="1" s="1"/>
  <c r="S34" i="262"/>
  <c r="S5" i="252"/>
  <c r="E86" i="1"/>
  <c r="S6" i="267"/>
  <c r="S14" i="266"/>
  <c r="E140" i="1"/>
  <c r="S18" i="259"/>
  <c r="F19" i="1" s="1"/>
  <c r="S4" i="264"/>
  <c r="S9" i="263"/>
  <c r="F55" i="1" s="1"/>
  <c r="S19" i="255"/>
  <c r="F29" i="1" s="1"/>
  <c r="S48" i="251"/>
  <c r="F8" i="1" s="1"/>
  <c r="E115" i="1"/>
  <c r="S9" i="246"/>
  <c r="V4" i="264" l="1"/>
  <c r="I168" i="1" s="1"/>
  <c r="F168" i="1"/>
  <c r="V4" i="256"/>
  <c r="I133" i="1" s="1"/>
  <c r="F133" i="1"/>
  <c r="V4" i="250"/>
  <c r="I190" i="1" s="1"/>
  <c r="F190" i="1"/>
  <c r="V4" i="249"/>
  <c r="V4" i="260"/>
  <c r="I161" i="1" s="1"/>
  <c r="F161" i="1"/>
  <c r="F7" i="1"/>
  <c r="V21" i="253"/>
  <c r="I16" i="1" s="1"/>
  <c r="V6" i="267"/>
  <c r="I67" i="1" s="1"/>
  <c r="F67" i="1"/>
  <c r="V34" i="262"/>
  <c r="I10" i="1" s="1"/>
  <c r="F10" i="1"/>
  <c r="V45" i="261"/>
  <c r="I6" i="1" s="1"/>
  <c r="V7" i="254"/>
  <c r="I164" i="1" s="1"/>
  <c r="F164" i="1"/>
  <c r="V8" i="268"/>
  <c r="I52" i="1" s="1"/>
  <c r="F140" i="1"/>
  <c r="V14" i="266"/>
  <c r="I23" i="1" s="1"/>
  <c r="F23" i="1"/>
  <c r="V9" i="263"/>
  <c r="I55" i="1" s="1"/>
  <c r="V5" i="252"/>
  <c r="I86" i="1" s="1"/>
  <c r="F86" i="1"/>
  <c r="V18" i="259"/>
  <c r="I19" i="1" s="1"/>
  <c r="V19" i="255"/>
  <c r="I29" i="1" s="1"/>
  <c r="V48" i="251"/>
  <c r="I8" i="1" s="1"/>
  <c r="V9" i="246"/>
  <c r="I31" i="1" s="1"/>
  <c r="F31" i="1"/>
</calcChain>
</file>

<file path=xl/sharedStrings.xml><?xml version="1.0" encoding="utf-8"?>
<sst xmlns="http://schemas.openxmlformats.org/spreadsheetml/2006/main" count="7249" uniqueCount="260">
  <si>
    <t>Class</t>
  </si>
  <si>
    <t>Competitor</t>
  </si>
  <si>
    <t>Date</t>
  </si>
  <si>
    <t>Range Location</t>
  </si>
  <si>
    <t>AGG</t>
  </si>
  <si>
    <t>Points</t>
  </si>
  <si>
    <t>Agg + Points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</si>
  <si>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</si>
  <si>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</si>
  <si>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</si>
  <si>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</si>
  <si>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</si>
  <si>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</si>
  <si>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</si>
  <si>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</si>
  <si>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</si>
  <si>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</si>
  <si>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</si>
  <si>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Beaumont, MS</t>
  </si>
  <si>
    <t>Return to Rankings</t>
  </si>
  <si>
    <t>Bobby Young</t>
  </si>
  <si>
    <t>Outlaw Factory</t>
  </si>
  <si>
    <t>Outlaw Fac</t>
  </si>
  <si>
    <t>Freddy Geiselbreth</t>
  </si>
  <si>
    <t>ABRA NATIONAL OUTLAW FACTORY RANKING 2025</t>
  </si>
  <si>
    <t>Brent Lott</t>
  </si>
  <si>
    <t>BW Kennedy</t>
  </si>
  <si>
    <t>Chris Bradley</t>
  </si>
  <si>
    <t>Darryl Crawford</t>
  </si>
  <si>
    <t>David Crawford</t>
  </si>
  <si>
    <t>David Strother</t>
  </si>
  <si>
    <t>Gary Hicks</t>
  </si>
  <si>
    <t>Gerry Rodriguez</t>
  </si>
  <si>
    <t>Jerry Willeford</t>
  </si>
  <si>
    <t>Joe McSwain</t>
  </si>
  <si>
    <t>Ken Osmond</t>
  </si>
  <si>
    <t>Zach Turner</t>
  </si>
  <si>
    <t>San Angelo, TX</t>
  </si>
  <si>
    <t>Jackson, KY</t>
  </si>
  <si>
    <t>Boerne, TX</t>
  </si>
  <si>
    <t>Edinburg, TX</t>
  </si>
  <si>
    <t>Biloxi, MS</t>
  </si>
  <si>
    <t>Jamie Penton</t>
  </si>
  <si>
    <t>Joe Yanez</t>
  </si>
  <si>
    <t>Jud Denniston</t>
  </si>
  <si>
    <t>Nick Smith</t>
  </si>
  <si>
    <t>Tyler Price</t>
  </si>
  <si>
    <t>Mike Gross</t>
  </si>
  <si>
    <t>Jock Owings</t>
  </si>
  <si>
    <t>Joe Stephens</t>
  </si>
  <si>
    <t>Jock  Owings</t>
  </si>
  <si>
    <t>Hurt, VA</t>
  </si>
  <si>
    <t>Bob Benavidez</t>
  </si>
  <si>
    <t>Brian Vincent</t>
  </si>
  <si>
    <t>Melvin Ferguson</t>
  </si>
  <si>
    <t>Philip Dedmon</t>
  </si>
  <si>
    <t>Belton, SC</t>
  </si>
  <si>
    <t>Phillip Dedmen</t>
  </si>
  <si>
    <t>Chuck Miller</t>
  </si>
  <si>
    <t>Frank DeGott</t>
  </si>
  <si>
    <t>John Hoagland</t>
  </si>
  <si>
    <t>Terry Reynolds</t>
  </si>
  <si>
    <t>Terry Whitt</t>
  </si>
  <si>
    <t>Tony Kaiser</t>
  </si>
  <si>
    <t>Louisville, KY</t>
  </si>
  <si>
    <t>Charles Chaplin</t>
  </si>
  <si>
    <t>Danny Sissom</t>
  </si>
  <si>
    <t>Darrell Franchuk</t>
  </si>
  <si>
    <t>Jake Penton</t>
  </si>
  <si>
    <t>Melissa Allen</t>
  </si>
  <si>
    <t>Madisonville, TN</t>
  </si>
  <si>
    <t>Frank Breland</t>
  </si>
  <si>
    <t>Robert Benoit II</t>
  </si>
  <si>
    <t>Iowa, LA</t>
  </si>
  <si>
    <t>Laurel, MS</t>
  </si>
  <si>
    <t>Michael Miller</t>
  </si>
  <si>
    <t>Mike Burns</t>
  </si>
  <si>
    <t>Micheal Miller</t>
  </si>
  <si>
    <t>Brad Sandy</t>
  </si>
  <si>
    <t>Jim Horner</t>
  </si>
  <si>
    <t>Tom Brooks</t>
  </si>
  <si>
    <t>Charles Miller</t>
  </si>
  <si>
    <t>David Fisher</t>
  </si>
  <si>
    <t>Jeff Lee</t>
  </si>
  <si>
    <t>Josh Franks</t>
  </si>
  <si>
    <t>Mark Parmenter</t>
  </si>
  <si>
    <t>Mike Rorer</t>
  </si>
  <si>
    <t>Todd Lyons</t>
  </si>
  <si>
    <t>Puryear, TN</t>
  </si>
  <si>
    <t>Louisville, KY 2</t>
  </si>
  <si>
    <t>David Brooks</t>
  </si>
  <si>
    <t>Glenn Delahoussaye</t>
  </si>
  <si>
    <t>Jesse Zwiebel</t>
  </si>
  <si>
    <t>Johnathon Guillory</t>
  </si>
  <si>
    <t>Luis Ordorica</t>
  </si>
  <si>
    <t>Mark Crownover</t>
  </si>
  <si>
    <t>Wilmore,KY</t>
  </si>
  <si>
    <t>Mt. Sterling, KY</t>
  </si>
  <si>
    <t>Mike Mosbey</t>
  </si>
  <si>
    <t>Tim Brown</t>
  </si>
  <si>
    <t>Jeff Boggs</t>
  </si>
  <si>
    <t>Waylon Chandler</t>
  </si>
  <si>
    <t>Dow Mathis</t>
  </si>
  <si>
    <t>Jim Riggs</t>
  </si>
  <si>
    <t>Dan Patchin</t>
  </si>
  <si>
    <t>Steven Washock Sr.</t>
  </si>
  <si>
    <t>Tony Washock</t>
  </si>
  <si>
    <t>Ashtabula, OH</t>
  </si>
  <si>
    <t>Ariel Jacala</t>
  </si>
  <si>
    <t>Bill Smith</t>
  </si>
  <si>
    <t>Cody Dockery</t>
  </si>
  <si>
    <t>Darren Krumwiede</t>
  </si>
  <si>
    <t>David Bachman</t>
  </si>
  <si>
    <t>Donald Osborne</t>
  </si>
  <si>
    <t>Shawn Hudson</t>
  </si>
  <si>
    <t>Bristol, VA</t>
  </si>
  <si>
    <t>David Barnes</t>
  </si>
  <si>
    <t>Dennis Cooper</t>
  </si>
  <si>
    <t>Kelvin Swilling</t>
  </si>
  <si>
    <t>Tony Kitchens</t>
  </si>
  <si>
    <t>Elberton, GA</t>
  </si>
  <si>
    <t>George Dockery</t>
  </si>
  <si>
    <t>Joe Rose</t>
  </si>
  <si>
    <t>John Caudill</t>
  </si>
  <si>
    <t>Mark Gray</t>
  </si>
  <si>
    <t>Scott Brackett</t>
  </si>
  <si>
    <t>Dewy Cunnigan</t>
  </si>
  <si>
    <t>Bristol,VA</t>
  </si>
  <si>
    <t>Steven Washock Sr</t>
  </si>
  <si>
    <t>Alvin Delahoussaye</t>
  </si>
  <si>
    <t>Baylor Benoit</t>
  </si>
  <si>
    <t>Chuck Kinnaird</t>
  </si>
  <si>
    <t>Forrest Bean</t>
  </si>
  <si>
    <t>George Flynn</t>
  </si>
  <si>
    <t>Glenn Stinson</t>
  </si>
  <si>
    <t>Harold Cook</t>
  </si>
  <si>
    <t>Howard Wilson</t>
  </si>
  <si>
    <t>Jeff Kite</t>
  </si>
  <si>
    <t>John Rexroat</t>
  </si>
  <si>
    <t>Mark Coats</t>
  </si>
  <si>
    <t>Matt Dingle</t>
  </si>
  <si>
    <t>Bill Driver</t>
  </si>
  <si>
    <t>Raymond Osborne</t>
  </si>
  <si>
    <t>Rick Marsh</t>
  </si>
  <si>
    <t>Ricky Finch</t>
  </si>
  <si>
    <t>Roger Snider</t>
  </si>
  <si>
    <t>Tyler Hart</t>
  </si>
  <si>
    <t>Windber, PA</t>
  </si>
  <si>
    <t>Adam Patton</t>
  </si>
  <si>
    <t>Brady Penton</t>
  </si>
  <si>
    <t>Derrick Tomes</t>
  </si>
  <si>
    <t>Mike Conley</t>
  </si>
  <si>
    <t>Randy Luster</t>
  </si>
  <si>
    <t>Ross Reasor</t>
  </si>
  <si>
    <t>Sugar Grove, OH</t>
  </si>
  <si>
    <t>Tommy Brooks</t>
  </si>
  <si>
    <t>Chase Muse</t>
  </si>
  <si>
    <t>David Durrant</t>
  </si>
  <si>
    <t>Gavin Dedmon</t>
  </si>
  <si>
    <t>Scott Jackson</t>
  </si>
  <si>
    <t>Teddy Vy</t>
  </si>
  <si>
    <t>Adam Smeek</t>
  </si>
  <si>
    <t>Chris Helton</t>
  </si>
  <si>
    <t>Darren Herald</t>
  </si>
  <si>
    <t>Greg George</t>
  </si>
  <si>
    <t>Mary Webb</t>
  </si>
  <si>
    <t>Patrick Driscoll</t>
  </si>
  <si>
    <t>Adien Lee</t>
  </si>
  <si>
    <t>John Gallimore</t>
  </si>
  <si>
    <t>Nathan Gallimore</t>
  </si>
  <si>
    <t>Ryan Lee</t>
  </si>
  <si>
    <t>Dale Taft</t>
  </si>
  <si>
    <t>Aidan Lee</t>
  </si>
  <si>
    <t>Bob Huth</t>
  </si>
  <si>
    <t>Darrell Franchuck</t>
  </si>
  <si>
    <t>David Durant</t>
  </si>
  <si>
    <t>Ben Brackett</t>
  </si>
  <si>
    <t>Greg Farris</t>
  </si>
  <si>
    <t>Jeff Velasquez</t>
  </si>
  <si>
    <t>Jim Mathews</t>
  </si>
  <si>
    <t>Kemp Howard</t>
  </si>
  <si>
    <t>Thomas Caldwell</t>
  </si>
  <si>
    <t>Walt Betts</t>
  </si>
  <si>
    <t>Mark Zachman</t>
  </si>
  <si>
    <t>Rank</t>
  </si>
  <si>
    <t># Of Targets</t>
  </si>
  <si>
    <t>Target Total</t>
  </si>
  <si>
    <t>Agg</t>
  </si>
  <si>
    <t>X-Count</t>
  </si>
  <si>
    <t>Darrin Herald</t>
  </si>
  <si>
    <t xml:space="preserve">Matt Dingle </t>
  </si>
  <si>
    <t>Ben Morris</t>
  </si>
  <si>
    <t>Chris Workman</t>
  </si>
  <si>
    <t>Jacob Rojan</t>
  </si>
  <si>
    <t>Jerry Collins</t>
  </si>
  <si>
    <t>Joe Happel</t>
  </si>
  <si>
    <t>Paul Browne</t>
  </si>
  <si>
    <t>Roland Odonnell</t>
  </si>
  <si>
    <t>Charles Sentner</t>
  </si>
  <si>
    <t>Brett Higgins</t>
  </si>
  <si>
    <t>Randy Bohall</t>
  </si>
  <si>
    <t>Teddy Riffe</t>
  </si>
  <si>
    <t>Tim Conway</t>
  </si>
  <si>
    <t>Tom Ballinger</t>
  </si>
  <si>
    <t>Bristol,VA ODR</t>
  </si>
  <si>
    <t>Andrew Bertrand</t>
  </si>
  <si>
    <t>Drew Wright</t>
  </si>
  <si>
    <t>Hubert Kelsheimer</t>
  </si>
  <si>
    <t>Kristen Guillory</t>
  </si>
  <si>
    <t>Traci Benoit</t>
  </si>
  <si>
    <t xml:space="preserve">Traci Benoit </t>
  </si>
  <si>
    <t>Greg Faris</t>
  </si>
  <si>
    <t>Ernest Harmon</t>
  </si>
  <si>
    <t>Heath Sexton</t>
  </si>
  <si>
    <t>Russ Pope</t>
  </si>
  <si>
    <t>Darrell Castle</t>
  </si>
  <si>
    <t>Greg Ayme</t>
  </si>
  <si>
    <t>Harry Page</t>
  </si>
  <si>
    <t>Maria Ayme</t>
  </si>
  <si>
    <t>Tim Moore</t>
  </si>
  <si>
    <t>Tony Carruth</t>
  </si>
  <si>
    <t>James Lopez</t>
  </si>
  <si>
    <t>Courtney Muse</t>
  </si>
  <si>
    <t>Graham Climpson</t>
  </si>
  <si>
    <t>Beaverdale, PA</t>
  </si>
  <si>
    <t>Greg Watkins</t>
  </si>
  <si>
    <t>John Quesinberry</t>
  </si>
  <si>
    <t>Matt Dixon</t>
  </si>
  <si>
    <t>Ross Reiser</t>
  </si>
  <si>
    <t>Terry Johnson</t>
  </si>
  <si>
    <t>Waynesboro, MS</t>
  </si>
  <si>
    <t>David Motte</t>
  </si>
  <si>
    <t>Ed Simeral</t>
  </si>
  <si>
    <t>Michael Potter</t>
  </si>
  <si>
    <t>Mingo Harkness</t>
  </si>
  <si>
    <t>Philip Dedman</t>
  </si>
  <si>
    <t>Steve Washock Sr.</t>
  </si>
  <si>
    <t>Dennis Eyster</t>
  </si>
  <si>
    <t>Thomas Bausch</t>
  </si>
  <si>
    <t>Aiden Bodner</t>
  </si>
  <si>
    <t>Connal Rowe</t>
  </si>
  <si>
    <t>Foster Arvin</t>
  </si>
  <si>
    <t>Jimmy Broussard</t>
  </si>
  <si>
    <t>Kevin Azbill</t>
  </si>
  <si>
    <t>W.L. Parker</t>
  </si>
  <si>
    <t>WL Parker</t>
  </si>
  <si>
    <t>Mark Haley</t>
  </si>
  <si>
    <t>Tom Bausch</t>
  </si>
  <si>
    <t>Wayne Phipps</t>
  </si>
  <si>
    <t>11/072025</t>
  </si>
  <si>
    <t>Hubert Keisheimer</t>
  </si>
  <si>
    <t>Kenny Eyster</t>
  </si>
  <si>
    <t>Kirby Dahl</t>
  </si>
  <si>
    <t>Charlie Huebner</t>
  </si>
  <si>
    <t>Michael Riggs</t>
  </si>
  <si>
    <t>Daniel Penton</t>
  </si>
  <si>
    <t>McLain, MS</t>
  </si>
  <si>
    <t>Mclain,MS</t>
  </si>
  <si>
    <t>W L Parker</t>
  </si>
  <si>
    <t>Amy Ceissau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</si>
</sst>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Calibri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name val="Book Antiqua"/>
      <family val="1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9" fillId="0" borderId="1" xfId="0" applyNumberFormat="1" applyFont="1" applyBorder="1" applyAlignment="1" applyProtection="1">
      <alignment horizontal="center"/>
      <protection locked="0"/>
    </xf>
    <xf numFmtId="1" fontId="9" fillId="0" borderId="1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2" fontId="8" fillId="2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12" fillId="2" borderId="2" xfId="1" applyNumberFormat="1" applyFont="1" applyFill="1" applyBorder="1" applyAlignment="1" applyProtection="1">
      <alignment horizontal="center" vertical="center"/>
      <protection hidden="1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center"/>
      <protection locked="0"/>
    </xf>
    <xf numFmtId="1" fontId="9" fillId="0" borderId="1" xfId="0" applyNumberFormat="1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3" fillId="3" borderId="0" xfId="0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/>
    </xf>
    <xf numFmtId="0" fontId="14" fillId="0" borderId="0" xfId="1" applyFont="1" applyAlignment="1">
      <alignment horizontal="center"/>
    </xf>
    <xf numFmtId="1" fontId="15" fillId="0" borderId="1" xfId="0" applyNumberFormat="1" applyFont="1" applyBorder="1" applyAlignment="1" applyProtection="1">
      <alignment horizontal="center"/>
      <protection locked="0"/>
    </xf>
    <xf numFmtId="1" fontId="16" fillId="0" borderId="1" xfId="0" applyNumberFormat="1" applyFont="1" applyBorder="1" applyAlignment="1" applyProtection="1">
      <alignment horizontal="center"/>
      <protection locked="0"/>
    </xf>
    <xf numFmtId="1" fontId="17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1" fontId="18" fillId="0" borderId="1" xfId="0" applyNumberFormat="1" applyFont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9" fillId="4" borderId="1" xfId="0" applyNumberFormat="1" applyFont="1" applyFill="1" applyBorder="1" applyAlignment="1" applyProtection="1">
      <alignment horizontal="center"/>
      <protection locked="0"/>
    </xf>
    <xf numFmtId="1" fontId="13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shrinkToFi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" fontId="13" fillId="5" borderId="1" xfId="0" applyNumberFormat="1" applyFont="1" applyFill="1" applyBorder="1" applyAlignment="1" applyProtection="1">
      <alignment horizontal="center" vertical="center"/>
      <protection locked="0"/>
    </xf>
    <xf numFmtId="1" fontId="2" fillId="5" borderId="1" xfId="0" applyNumberFormat="1" applyFont="1" applyFill="1" applyBorder="1" applyAlignment="1" applyProtection="1">
      <alignment horizontal="center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1" fontId="8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/>
    <xf numFmtId="0" fontId="2" fillId="0" borderId="1" xfId="0" applyFont="1" applyFill="1" applyBorder="1" applyAlignment="1">
      <alignment horizontal="center" wrapText="1" shrinkToFit="1"/>
    </xf>
    <xf numFmtId="0" fontId="2" fillId="0" borderId="1" xfId="0" applyFont="1" applyFill="1" applyBorder="1" applyAlignment="1" applyProtection="1">
      <alignment horizontal="center"/>
      <protection locked="0"/>
    </xf>
    <xf numFmtId="14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1" fontId="9" fillId="0" borderId="1" xfId="0" applyNumberFormat="1" applyFont="1" applyFill="1" applyBorder="1" applyAlignment="1" applyProtection="1">
      <alignment horizontal="center"/>
      <protection locked="0"/>
    </xf>
    <xf numFmtId="1" fontId="13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Fill="1" applyBorder="1" applyAlignment="1" applyProtection="1">
      <alignment horizontal="center" wrapText="1"/>
      <protection hidden="1"/>
    </xf>
    <xf numFmtId="2" fontId="2" fillId="0" borderId="1" xfId="0" applyNumberFormat="1" applyFont="1" applyFill="1" applyBorder="1" applyAlignment="1" applyProtection="1">
      <alignment horizontal="center"/>
      <protection hidden="1"/>
    </xf>
    <xf numFmtId="1" fontId="9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/>
      <protection hidden="1"/>
    </xf>
    <xf numFmtId="2" fontId="2" fillId="0" borderId="1" xfId="0" applyNumberFormat="1" applyFont="1" applyFill="1" applyBorder="1" applyAlignment="1" applyProtection="1">
      <alignment horizontal="center" wrapText="1"/>
      <protection hidden="1"/>
    </xf>
    <xf numFmtId="0" fontId="0" fillId="0" borderId="0" xfId="0" applyFill="1"/>
    <xf numFmtId="1" fontId="13" fillId="0" borderId="1" xfId="0" applyNumberFormat="1" applyFont="1" applyFill="1" applyBorder="1" applyAlignment="1" applyProtection="1">
      <alignment horizontal="center"/>
      <protection locked="0"/>
    </xf>
    <xf numFmtId="0" fontId="20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808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externalLink" Target="externalLinks/externalLink4.xml"/><Relationship Id="rId205" Type="http://schemas.openxmlformats.org/officeDocument/2006/relationships/externalLink" Target="externalLinks/externalLink1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externalLink" Target="externalLinks/externalLink5.xml"/><Relationship Id="rId206" Type="http://schemas.openxmlformats.org/officeDocument/2006/relationships/externalLink" Target="externalLinks/externalLink19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externalLink" Target="externalLinks/externalLink6.xml"/><Relationship Id="rId207" Type="http://schemas.openxmlformats.org/officeDocument/2006/relationships/theme" Target="theme/theme1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externalLink" Target="externalLinks/externalLink7.xml"/><Relationship Id="rId199" Type="http://schemas.openxmlformats.org/officeDocument/2006/relationships/externalLink" Target="externalLinks/externalLink12.xml"/><Relationship Id="rId203" Type="http://schemas.openxmlformats.org/officeDocument/2006/relationships/externalLink" Target="externalLinks/externalLink16.xml"/><Relationship Id="rId208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externalLink" Target="externalLinks/externalLink8.xml"/><Relationship Id="rId209" Type="http://schemas.openxmlformats.org/officeDocument/2006/relationships/sharedStrings" Target="sharedStrings.xml"/><Relationship Id="rId190" Type="http://schemas.openxmlformats.org/officeDocument/2006/relationships/externalLink" Target="externalLinks/externalLink3.xml"/><Relationship Id="rId204" Type="http://schemas.openxmlformats.org/officeDocument/2006/relationships/externalLink" Target="externalLinks/externalLink17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calcChain" Target="calcChain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externalLink" Target="externalLinks/externalLink9.xml"/><Relationship Id="rId200" Type="http://schemas.openxmlformats.org/officeDocument/2006/relationships/externalLink" Target="externalLinks/externalLink1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externalLink" Target="externalLinks/externalLink10.xml"/><Relationship Id="rId201" Type="http://schemas.openxmlformats.org/officeDocument/2006/relationships/externalLink" Target="externalLinks/externalLink14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externalLink" Target="externalLinks/externalLink11.xml"/><Relationship Id="rId202" Type="http://schemas.openxmlformats.org/officeDocument/2006/relationships/externalLink" Target="externalLinks/externalLink15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externalLink" Target="externalLinks/externalLink1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23-25-ABRA%20Edinburg%20TX%20Results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05-01-25-ABRA%202025%20(Hurt,%20VA%20)brushy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25-25-ABRA%20Edinburg%20TX%20Results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5-2025-ABRA%202025%20(Madisonville,%20TN)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C-11-16-2025-ABRA%202025%20STATE%20(Boerne%20TX)%20Scoring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r%20abra%2011-19-25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1-20-25-ABRA%20Edinburg%20TX%20Results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aster%20Scoring%20Workbook_10.01.25B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21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21%20herritag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_10-25-25-ABRA%202025%20San%20Angelo%20Texas%20Scor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_11-13-25-ABRA%20Edinburg%20TX%20Result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3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7%20(1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1-01-2025-Buck%20Hollow%20(Outdoor)%20ABRA%202025%20Club%20Tournament(Town,%20ST)%20Scoring%20MASTER%20%20ver%202.3%20(2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4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BSC-11-09-2025-ABRA%202025%20(Boerne%20TX)%20Scoring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ster%20Scoring%20Workbook2_10.01.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192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9.140625" style="14"/>
    <col min="2" max="2" width="17.28515625" style="14" customWidth="1"/>
    <col min="3" max="3" width="23.42578125" style="14" customWidth="1"/>
    <col min="4" max="4" width="15.7109375" style="14" bestFit="1" customWidth="1"/>
    <col min="5" max="5" width="16.140625" style="14" bestFit="1" customWidth="1"/>
    <col min="6" max="7" width="9.140625" style="15"/>
    <col min="8" max="8" width="9.140625" style="16"/>
    <col min="9" max="9" width="16.28515625" style="15" bestFit="1" customWidth="1"/>
    <col min="10" max="16384" width="9.140625" style="12"/>
  </cols>
  <sheetData>
    <row r="1" spans="1:9" ht="13.9" x14ac:dyDescent="0.25">
      <c r="A1" s="10"/>
      <c r="B1" s="10"/>
      <c r="C1" s="10"/>
      <c r="D1" s="10"/>
      <c r="E1" s="10"/>
      <c r="F1" s="11"/>
      <c r="G1" s="11"/>
      <c r="H1" s="17"/>
      <c r="I1" s="11"/>
    </row>
    <row r="2" spans="1:9" ht="28.9" x14ac:dyDescent="0.25">
      <c r="A2" s="89" t="s">
        <v>24</v>
      </c>
      <c r="B2" s="90"/>
      <c r="C2" s="90"/>
      <c r="D2" s="90"/>
      <c r="E2" s="90"/>
      <c r="F2" s="90"/>
      <c r="G2" s="90"/>
      <c r="H2" s="90"/>
      <c r="I2" s="90"/>
    </row>
    <row r="3" spans="1:9" ht="18" x14ac:dyDescent="0.35">
      <c r="A3" s="91" t="s">
        <v>6</v>
      </c>
      <c r="B3" s="92"/>
      <c r="C3" s="92"/>
      <c r="D3" s="92"/>
      <c r="E3" s="92"/>
      <c r="F3" s="92"/>
      <c r="G3" s="92"/>
      <c r="H3" s="92"/>
      <c r="I3" s="92"/>
    </row>
    <row r="4" spans="1:9" ht="17.45" x14ac:dyDescent="0.3">
      <c r="A4" s="10"/>
      <c r="B4" s="10"/>
      <c r="C4" s="10"/>
      <c r="D4" s="13"/>
      <c r="E4" s="10"/>
      <c r="F4" s="11"/>
      <c r="G4" s="11"/>
      <c r="H4" s="17"/>
      <c r="I4" s="11"/>
    </row>
    <row r="5" spans="1:9" ht="13.9" x14ac:dyDescent="0.25">
      <c r="A5" s="58" t="s">
        <v>184</v>
      </c>
      <c r="B5" s="59" t="s">
        <v>0</v>
      </c>
      <c r="C5" s="59" t="s">
        <v>1</v>
      </c>
      <c r="D5" s="58" t="s">
        <v>185</v>
      </c>
      <c r="E5" s="58" t="s">
        <v>186</v>
      </c>
      <c r="F5" s="59" t="s">
        <v>187</v>
      </c>
      <c r="G5" s="58" t="s">
        <v>188</v>
      </c>
      <c r="H5" s="58" t="s">
        <v>5</v>
      </c>
      <c r="I5" s="59" t="s">
        <v>6</v>
      </c>
    </row>
    <row r="6" spans="1:9" x14ac:dyDescent="0.25">
      <c r="A6" s="14">
        <v>1</v>
      </c>
      <c r="B6" s="14" t="s">
        <v>21</v>
      </c>
      <c r="C6" s="28" t="s">
        <v>42</v>
      </c>
      <c r="D6" s="16">
        <f>SUM('Jamie Penton'!Q45)</f>
        <v>176</v>
      </c>
      <c r="E6" s="16">
        <f>SUM('Jamie Penton'!R45)</f>
        <v>33377.023000000001</v>
      </c>
      <c r="F6" s="15">
        <f>SUM('Jamie Penton'!S45)</f>
        <v>189.64217613636364</v>
      </c>
      <c r="G6" s="16">
        <f>SUM('Jamie Penton'!T45)</f>
        <v>293</v>
      </c>
      <c r="H6" s="16">
        <f>SUM('Jamie Penton'!U45)</f>
        <v>503</v>
      </c>
      <c r="I6" s="15">
        <f>SUM('Jamie Penton'!V45)</f>
        <v>692.64217613636367</v>
      </c>
    </row>
    <row r="7" spans="1:9" x14ac:dyDescent="0.25">
      <c r="A7" s="14">
        <f>+A6+1</f>
        <v>2</v>
      </c>
      <c r="B7" s="14" t="s">
        <v>21</v>
      </c>
      <c r="C7" s="28" t="s">
        <v>33</v>
      </c>
      <c r="D7" s="16">
        <f>SUM('Jerry Willeford'!Q41)</f>
        <v>160</v>
      </c>
      <c r="E7" s="16">
        <f>SUM('Jerry Willeford'!R41)</f>
        <v>29364.010000000002</v>
      </c>
      <c r="F7" s="15">
        <f>SUM('Jerry Willeford'!S41)</f>
        <v>183.52506250000002</v>
      </c>
      <c r="G7" s="16">
        <f>SUM('Jerry Willeford'!T41)</f>
        <v>160</v>
      </c>
      <c r="H7" s="16">
        <f>SUM('Jerry Willeford'!U41)</f>
        <v>411</v>
      </c>
      <c r="I7" s="15">
        <f>SUM('Jerry Willeford'!V41)</f>
        <v>594.52506249999999</v>
      </c>
    </row>
    <row r="8" spans="1:9" ht="13.9" x14ac:dyDescent="0.25">
      <c r="A8" s="14">
        <f t="shared" ref="A8:A59" si="0">+A7+1</f>
        <v>3</v>
      </c>
      <c r="B8" s="14" t="s">
        <v>21</v>
      </c>
      <c r="C8" s="28" t="s">
        <v>27</v>
      </c>
      <c r="D8" s="16">
        <f>SUM('Chris Bradley'!Q48)</f>
        <v>188</v>
      </c>
      <c r="E8" s="16">
        <f>SUM('Chris Bradley'!R48)</f>
        <v>34985.906000000003</v>
      </c>
      <c r="F8" s="15">
        <f>SUM('Chris Bradley'!S48)</f>
        <v>186.09524468085107</v>
      </c>
      <c r="G8" s="16">
        <f>SUM('Chris Bradley'!T48)</f>
        <v>203</v>
      </c>
      <c r="H8" s="16">
        <f>SUM('Chris Bradley'!U48)</f>
        <v>322</v>
      </c>
      <c r="I8" s="15">
        <f>SUM('Chris Bradley'!V48)</f>
        <v>508.09524468085107</v>
      </c>
    </row>
    <row r="9" spans="1:9" ht="13.9" x14ac:dyDescent="0.25">
      <c r="A9" s="14">
        <f t="shared" si="0"/>
        <v>4</v>
      </c>
      <c r="B9" s="14" t="s">
        <v>21</v>
      </c>
      <c r="C9" s="28" t="s">
        <v>65</v>
      </c>
      <c r="D9" s="16">
        <f>SUM('Charles Chaplin'!Q41)</f>
        <v>162</v>
      </c>
      <c r="E9" s="16">
        <f>SUM('Charles Chaplin'!R41)</f>
        <v>29340.003000000001</v>
      </c>
      <c r="F9" s="15">
        <f>SUM('Charles Chaplin'!S41)</f>
        <v>181.11112962962963</v>
      </c>
      <c r="G9" s="16">
        <f>SUM('Charles Chaplin'!T41)</f>
        <v>135</v>
      </c>
      <c r="H9" s="16">
        <f>SUM('Charles Chaplin'!U41)</f>
        <v>301</v>
      </c>
      <c r="I9" s="15">
        <f>SUM('Charles Chaplin'!V41)</f>
        <v>482.11112962962966</v>
      </c>
    </row>
    <row r="10" spans="1:9" ht="13.9" x14ac:dyDescent="0.25">
      <c r="A10" s="14">
        <f t="shared" si="0"/>
        <v>5</v>
      </c>
      <c r="B10" s="14" t="s">
        <v>21</v>
      </c>
      <c r="C10" s="28" t="s">
        <v>43</v>
      </c>
      <c r="D10" s="16">
        <f>SUM('Joe Yanez'!Q34)</f>
        <v>128</v>
      </c>
      <c r="E10" s="16">
        <f>SUM('Joe Yanez'!R34)</f>
        <v>23306.002</v>
      </c>
      <c r="F10" s="15">
        <f>SUM('Joe Yanez'!S34)</f>
        <v>182.078140625</v>
      </c>
      <c r="G10" s="16">
        <f>SUM('Joe Yanez'!T34)</f>
        <v>90</v>
      </c>
      <c r="H10" s="16">
        <f>SUM('Joe Yanez'!U34)</f>
        <v>255</v>
      </c>
      <c r="I10" s="15">
        <f>SUM('Joe Yanez'!V34)</f>
        <v>437.078140625</v>
      </c>
    </row>
    <row r="11" spans="1:9" ht="13.9" x14ac:dyDescent="0.25">
      <c r="A11" s="14">
        <f t="shared" si="0"/>
        <v>6</v>
      </c>
      <c r="B11" s="14" t="s">
        <v>21</v>
      </c>
      <c r="C11" s="28" t="s">
        <v>80</v>
      </c>
      <c r="D11" s="16">
        <f>SUM('Tom Brooks'!Q16)</f>
        <v>58</v>
      </c>
      <c r="E11" s="16">
        <f>SUM('Tom Brooks'!R16)</f>
        <v>11240.003000000001</v>
      </c>
      <c r="F11" s="15">
        <f>SUM('Tom Brooks'!S16)</f>
        <v>193.7931551724138</v>
      </c>
      <c r="G11" s="16">
        <f>SUM('Tom Brooks'!T16)</f>
        <v>122</v>
      </c>
      <c r="H11" s="16">
        <f>SUM('Tom Brooks'!U16)</f>
        <v>182</v>
      </c>
      <c r="I11" s="15">
        <f>SUM('Tom Brooks'!V16)</f>
        <v>375.79315517241378</v>
      </c>
    </row>
    <row r="12" spans="1:9" ht="13.9" x14ac:dyDescent="0.25">
      <c r="A12" s="14">
        <f t="shared" si="0"/>
        <v>7</v>
      </c>
      <c r="B12" s="14" t="s">
        <v>21</v>
      </c>
      <c r="C12" s="28" t="s">
        <v>110</v>
      </c>
      <c r="D12" s="16">
        <f>SUM('Cody Dockery'!Q15)</f>
        <v>47</v>
      </c>
      <c r="E12" s="16">
        <f>SUM('Cody Dockery'!R15)</f>
        <v>9042.0030000000006</v>
      </c>
      <c r="F12" s="15">
        <f>SUM('Cody Dockery'!S15)</f>
        <v>192.3830425531915</v>
      </c>
      <c r="G12" s="16">
        <f>SUM('Cody Dockery'!T15)</f>
        <v>84</v>
      </c>
      <c r="H12" s="16">
        <f>SUM('Cody Dockery'!U15)</f>
        <v>145</v>
      </c>
      <c r="I12" s="15">
        <f>SUM('Cody Dockery'!V15)</f>
        <v>337.3830425531915</v>
      </c>
    </row>
    <row r="13" spans="1:9" ht="13.9" x14ac:dyDescent="0.25">
      <c r="A13" s="14">
        <f t="shared" si="0"/>
        <v>8</v>
      </c>
      <c r="B13" s="14" t="s">
        <v>21</v>
      </c>
      <c r="C13" s="28" t="s">
        <v>61</v>
      </c>
      <c r="D13" s="16">
        <f>SUM('Terry Reynolds'!Q19)</f>
        <v>61</v>
      </c>
      <c r="E13" s="16">
        <f>SUM('Terry Reynolds'!R19)</f>
        <v>11485.001</v>
      </c>
      <c r="F13" s="15">
        <f>SUM('Terry Reynolds'!S19)</f>
        <v>188.27870491803279</v>
      </c>
      <c r="G13" s="16">
        <f>SUM('Terry Reynolds'!T19)</f>
        <v>78</v>
      </c>
      <c r="H13" s="16">
        <f>SUM('Terry Reynolds'!U19)</f>
        <v>141</v>
      </c>
      <c r="I13" s="15">
        <f>SUM('Terry Reynolds'!V19)</f>
        <v>329.27870491803276</v>
      </c>
    </row>
    <row r="14" spans="1:9" ht="13.9" x14ac:dyDescent="0.25">
      <c r="A14" s="14">
        <f t="shared" si="0"/>
        <v>9</v>
      </c>
      <c r="B14" s="14" t="s">
        <v>21</v>
      </c>
      <c r="C14" s="28" t="s">
        <v>55</v>
      </c>
      <c r="D14" s="16">
        <f>SUM('Philip Dedmon'!Q12)</f>
        <v>40</v>
      </c>
      <c r="E14" s="16">
        <f>SUM('Philip Dedmon'!R12)</f>
        <v>7545.0020000000004</v>
      </c>
      <c r="F14" s="15">
        <f>SUM('Philip Dedmon'!S12)</f>
        <v>188.62505000000002</v>
      </c>
      <c r="G14" s="16">
        <f>SUM('Philip Dedmon'!T12)</f>
        <v>51</v>
      </c>
      <c r="H14" s="16">
        <f>SUM('Philip Dedmon'!U12)</f>
        <v>137</v>
      </c>
      <c r="I14" s="15">
        <f>SUM('Philip Dedmon'!V12)</f>
        <v>325.62504999999999</v>
      </c>
    </row>
    <row r="15" spans="1:9" ht="13.9" x14ac:dyDescent="0.25">
      <c r="A15" s="14">
        <f t="shared" si="0"/>
        <v>10</v>
      </c>
      <c r="B15" s="14" t="s">
        <v>21</v>
      </c>
      <c r="C15" s="28" t="s">
        <v>100</v>
      </c>
      <c r="D15" s="16">
        <f>SUM('Jeff Boggs'!Q17)</f>
        <v>64</v>
      </c>
      <c r="E15" s="16">
        <f>SUM('Jeff Boggs'!R17)</f>
        <v>12060.003000000001</v>
      </c>
      <c r="F15" s="15">
        <f>SUM('Jeff Boggs'!S17)</f>
        <v>188.43754687500001</v>
      </c>
      <c r="G15" s="16">
        <f>SUM('Jeff Boggs'!T17)</f>
        <v>65</v>
      </c>
      <c r="H15" s="16">
        <f>SUM('Jeff Boggs'!U17)</f>
        <v>127</v>
      </c>
      <c r="I15" s="15">
        <f>SUM('Jeff Boggs'!V17)</f>
        <v>315.43754687500001</v>
      </c>
    </row>
    <row r="16" spans="1:9" ht="13.9" x14ac:dyDescent="0.25">
      <c r="A16" s="14">
        <f t="shared" si="0"/>
        <v>11</v>
      </c>
      <c r="B16" s="14" t="s">
        <v>21</v>
      </c>
      <c r="C16" s="28" t="s">
        <v>29</v>
      </c>
      <c r="D16" s="16">
        <f>SUM('David Crawford'!Q21)</f>
        <v>78</v>
      </c>
      <c r="E16" s="16">
        <f>SUM('David Crawford'!R21)</f>
        <v>14131.003000000001</v>
      </c>
      <c r="F16" s="15">
        <f>SUM('David Crawford'!S21)</f>
        <v>181.16670512820514</v>
      </c>
      <c r="G16" s="16">
        <f>SUM('David Crawford'!T21)</f>
        <v>82</v>
      </c>
      <c r="H16" s="16">
        <f>SUM('David Crawford'!U21)</f>
        <v>131</v>
      </c>
      <c r="I16" s="15">
        <f>SUM('David Crawford'!V21)</f>
        <v>312.16670512820514</v>
      </c>
    </row>
    <row r="17" spans="1:9" ht="13.9" x14ac:dyDescent="0.25">
      <c r="A17" s="14">
        <f t="shared" si="0"/>
        <v>12</v>
      </c>
      <c r="B17" s="14" t="s">
        <v>21</v>
      </c>
      <c r="C17" s="28" t="s">
        <v>90</v>
      </c>
      <c r="D17" s="16">
        <f>SUM('David Brooks'!Q26)</f>
        <v>102</v>
      </c>
      <c r="E17" s="16">
        <f>SUM('David Brooks'!R26)</f>
        <v>18916.002</v>
      </c>
      <c r="F17" s="15">
        <f>SUM('David Brooks'!S26)</f>
        <v>185.45099999999999</v>
      </c>
      <c r="G17" s="16">
        <f>SUM('David Brooks'!T26)</f>
        <v>99</v>
      </c>
      <c r="H17" s="16">
        <f>SUM('David Brooks'!U26)</f>
        <v>116</v>
      </c>
      <c r="I17" s="15">
        <f>SUM('David Brooks'!V26)</f>
        <v>301.45100000000002</v>
      </c>
    </row>
    <row r="18" spans="1:9" ht="13.9" x14ac:dyDescent="0.25">
      <c r="A18" s="14">
        <f t="shared" si="0"/>
        <v>13</v>
      </c>
      <c r="B18" s="14" t="s">
        <v>21</v>
      </c>
      <c r="C18" s="28" t="s">
        <v>112</v>
      </c>
      <c r="D18" s="16">
        <f>SUM('David Bachman'!Q21)</f>
        <v>84</v>
      </c>
      <c r="E18" s="16">
        <f>SUM('David Bachman'!R21)</f>
        <v>15570.013000000001</v>
      </c>
      <c r="F18" s="15">
        <f>SUM('David Bachman'!S21)</f>
        <v>185.35729761904764</v>
      </c>
      <c r="G18" s="16">
        <f>SUM('David Bachman'!T21)</f>
        <v>93</v>
      </c>
      <c r="H18" s="16">
        <f>SUM('David Bachman'!U21)</f>
        <v>101</v>
      </c>
      <c r="I18" s="15">
        <f>SUM('David Bachman'!V21)</f>
        <v>286.35729761904764</v>
      </c>
    </row>
    <row r="19" spans="1:9" ht="13.9" x14ac:dyDescent="0.25">
      <c r="A19" s="14">
        <f t="shared" si="0"/>
        <v>14</v>
      </c>
      <c r="B19" s="14" t="s">
        <v>21</v>
      </c>
      <c r="C19" s="28" t="s">
        <v>35</v>
      </c>
      <c r="D19" s="16">
        <f>SUM('Ken Osmond'!Q18)</f>
        <v>62</v>
      </c>
      <c r="E19" s="16">
        <f>SUM('Ken Osmond'!R18)</f>
        <v>11072.002</v>
      </c>
      <c r="F19" s="15">
        <f>SUM('Ken Osmond'!S18)</f>
        <v>178.58067741935486</v>
      </c>
      <c r="G19" s="16">
        <f>SUM('Ken Osmond'!T18)</f>
        <v>52</v>
      </c>
      <c r="H19" s="16">
        <f>SUM('Ken Osmond'!U18)</f>
        <v>102</v>
      </c>
      <c r="I19" s="15">
        <f>SUM('Ken Osmond'!V18)</f>
        <v>280.58067741935486</v>
      </c>
    </row>
    <row r="20" spans="1:9" ht="13.9" x14ac:dyDescent="0.25">
      <c r="A20" s="14">
        <f t="shared" si="0"/>
        <v>15</v>
      </c>
      <c r="B20" s="14" t="s">
        <v>21</v>
      </c>
      <c r="C20" s="28" t="s">
        <v>114</v>
      </c>
      <c r="D20" s="16">
        <f>SUM('Shawn Hudson'!Q16)</f>
        <v>53</v>
      </c>
      <c r="E20" s="16">
        <f>SUM('Shawn Hudson'!R16)</f>
        <v>10078.002</v>
      </c>
      <c r="F20" s="15">
        <f>SUM('Shawn Hudson'!S16)</f>
        <v>190.15098113207549</v>
      </c>
      <c r="G20" s="16">
        <f>SUM('Shawn Hudson'!T16)</f>
        <v>81</v>
      </c>
      <c r="H20" s="16">
        <f>SUM('Shawn Hudson'!U16)</f>
        <v>90</v>
      </c>
      <c r="I20" s="15">
        <f>SUM('Shawn Hudson'!V16)</f>
        <v>280.15098113207546</v>
      </c>
    </row>
    <row r="21" spans="1:9" ht="13.9" x14ac:dyDescent="0.25">
      <c r="A21" s="14">
        <f t="shared" si="0"/>
        <v>16</v>
      </c>
      <c r="B21" s="14" t="s">
        <v>21</v>
      </c>
      <c r="C21" s="28" t="s">
        <v>118</v>
      </c>
      <c r="D21" s="16">
        <f>SUM('Kelvin Swilling'!Q11)</f>
        <v>42</v>
      </c>
      <c r="E21" s="16">
        <f>SUM('Kelvin Swilling'!R11)</f>
        <v>7829</v>
      </c>
      <c r="F21" s="15">
        <f>SUM('Kelvin Swilling'!S11)</f>
        <v>186.4047619047619</v>
      </c>
      <c r="G21" s="16">
        <f>SUM('Kelvin Swilling'!T11)</f>
        <v>51</v>
      </c>
      <c r="H21" s="16">
        <f>SUM('Kelvin Swilling'!U11)</f>
        <v>93</v>
      </c>
      <c r="I21" s="15">
        <f>SUM('Kelvin Swilling'!V11)</f>
        <v>279.40476190476193</v>
      </c>
    </row>
    <row r="22" spans="1:9" ht="13.9" x14ac:dyDescent="0.25">
      <c r="A22" s="14">
        <f t="shared" si="0"/>
        <v>17</v>
      </c>
      <c r="B22" s="14" t="s">
        <v>21</v>
      </c>
      <c r="C22" s="28" t="s">
        <v>71</v>
      </c>
      <c r="D22" s="16">
        <f>SUM('Frank Breland'!Q14)</f>
        <v>46</v>
      </c>
      <c r="E22" s="16">
        <f>SUM('Frank Breland'!R14)</f>
        <v>8659.0010000000002</v>
      </c>
      <c r="F22" s="15">
        <f>SUM('Frank Breland'!S14)</f>
        <v>188.23915217391306</v>
      </c>
      <c r="G22" s="16">
        <f>SUM('Frank Breland'!T14)</f>
        <v>45</v>
      </c>
      <c r="H22" s="16">
        <f>SUM('Frank Breland'!U14)</f>
        <v>81</v>
      </c>
      <c r="I22" s="15">
        <f>SUM('Frank Breland'!V14)</f>
        <v>269.23915217391306</v>
      </c>
    </row>
    <row r="23" spans="1:9" ht="13.9" x14ac:dyDescent="0.25">
      <c r="A23" s="14">
        <f t="shared" si="0"/>
        <v>18</v>
      </c>
      <c r="B23" s="14" t="s">
        <v>21</v>
      </c>
      <c r="C23" s="28" t="s">
        <v>47</v>
      </c>
      <c r="D23" s="16">
        <f>SUM('Mike Gross'!Q14)</f>
        <v>44</v>
      </c>
      <c r="E23" s="16">
        <f>SUM('Mike Gross'!R14)</f>
        <v>8189.0010000000002</v>
      </c>
      <c r="F23" s="15">
        <f>SUM('Mike Gross'!S14)</f>
        <v>186.1136590909091</v>
      </c>
      <c r="G23" s="16">
        <f>SUM('Mike Gross'!T14)</f>
        <v>50</v>
      </c>
      <c r="H23" s="16">
        <f>SUM('Mike Gross'!U14)</f>
        <v>82</v>
      </c>
      <c r="I23" s="15">
        <f>SUM('Mike Gross'!V14)</f>
        <v>268.1136590909091</v>
      </c>
    </row>
    <row r="24" spans="1:9" ht="13.9" x14ac:dyDescent="0.25">
      <c r="A24" s="14">
        <f t="shared" si="0"/>
        <v>19</v>
      </c>
      <c r="B24" s="14" t="s">
        <v>21</v>
      </c>
      <c r="C24" s="28" t="s">
        <v>165</v>
      </c>
      <c r="D24" s="16">
        <f>SUM('Mary Webb'!Q9)</f>
        <v>27</v>
      </c>
      <c r="E24" s="16">
        <f>SUM('Mary Webb'!R9)</f>
        <v>5139</v>
      </c>
      <c r="F24" s="15">
        <f>SUM('Mary Webb'!S9)</f>
        <v>190.33333333333334</v>
      </c>
      <c r="G24" s="16">
        <f>SUM('Mary Webb'!T9)</f>
        <v>41</v>
      </c>
      <c r="H24" s="16">
        <f>SUM('Mary Webb'!U9)</f>
        <v>73</v>
      </c>
      <c r="I24" s="15">
        <f>SUM('Mary Webb'!V9)</f>
        <v>263.33333333333337</v>
      </c>
    </row>
    <row r="25" spans="1:9" ht="13.9" x14ac:dyDescent="0.25">
      <c r="A25" s="14">
        <f t="shared" si="0"/>
        <v>20</v>
      </c>
      <c r="B25" s="14" t="s">
        <v>21</v>
      </c>
      <c r="C25" s="55" t="s">
        <v>121</v>
      </c>
      <c r="D25" s="16">
        <f>SUM('George Dockery'!Q7)</f>
        <v>22</v>
      </c>
      <c r="E25" s="16">
        <f>SUM('George Dockery'!R7)</f>
        <v>4053.0010000000002</v>
      </c>
      <c r="F25" s="15">
        <f>SUM('George Dockery'!S7)</f>
        <v>184.22731818181819</v>
      </c>
      <c r="G25" s="16">
        <f>SUM('George Dockery'!T7)</f>
        <v>24</v>
      </c>
      <c r="H25" s="16">
        <f>SUM('George Dockery'!U7)</f>
        <v>77</v>
      </c>
      <c r="I25" s="15">
        <f>SUM('George Dockery'!V7)</f>
        <v>261.22731818181819</v>
      </c>
    </row>
    <row r="26" spans="1:9" ht="13.9" x14ac:dyDescent="0.25">
      <c r="A26" s="14">
        <f t="shared" si="0"/>
        <v>21</v>
      </c>
      <c r="B26" s="14" t="s">
        <v>21</v>
      </c>
      <c r="C26" s="28" t="s">
        <v>72</v>
      </c>
      <c r="D26" s="16">
        <f>SUM('Robert Benoit II'!Q11)</f>
        <v>21</v>
      </c>
      <c r="E26" s="16">
        <f>SUM('Robert Benoit II'!R11)</f>
        <v>3841.0010000000002</v>
      </c>
      <c r="F26" s="15">
        <f>SUM('Robert Benoit II'!S11)</f>
        <v>182.90480952380955</v>
      </c>
      <c r="G26" s="16">
        <f>SUM('Robert Benoit II'!T11)</f>
        <v>15</v>
      </c>
      <c r="H26" s="16">
        <f>SUM('Robert Benoit II'!U11)</f>
        <v>75</v>
      </c>
      <c r="I26" s="15">
        <f>SUM('Robert Benoit II'!V11)</f>
        <v>257.90480952380955</v>
      </c>
    </row>
    <row r="27" spans="1:9" ht="13.9" x14ac:dyDescent="0.25">
      <c r="A27" s="14">
        <f t="shared" si="0"/>
        <v>22</v>
      </c>
      <c r="B27" s="14" t="s">
        <v>21</v>
      </c>
      <c r="C27" s="28" t="s">
        <v>63</v>
      </c>
      <c r="D27" s="16">
        <f>SUM('Tony Kaiser'!Q10)</f>
        <v>34</v>
      </c>
      <c r="E27" s="16">
        <f>SUM('Tony Kaiser'!R10)</f>
        <v>6482.0030000000006</v>
      </c>
      <c r="F27" s="15">
        <f>SUM('Tony Kaiser'!S10)</f>
        <v>190.64714705882355</v>
      </c>
      <c r="G27" s="16">
        <f>SUM('Tony Kaiser'!T10)</f>
        <v>55</v>
      </c>
      <c r="H27" s="16">
        <f>SUM('Tony Kaiser'!U10)</f>
        <v>64</v>
      </c>
      <c r="I27" s="15">
        <f>SUM('Tony Kaiser'!V10)</f>
        <v>254.64714705882355</v>
      </c>
    </row>
    <row r="28" spans="1:9" ht="13.9" x14ac:dyDescent="0.25">
      <c r="A28" s="14">
        <f t="shared" si="0"/>
        <v>23</v>
      </c>
      <c r="B28" s="14" t="s">
        <v>21</v>
      </c>
      <c r="C28" s="28" t="s">
        <v>99</v>
      </c>
      <c r="D28" s="16">
        <f>SUM('Tim Brown'!Q15)</f>
        <v>54</v>
      </c>
      <c r="E28" s="16">
        <f>SUM('Tim Brown'!R15)</f>
        <v>10069.001</v>
      </c>
      <c r="F28" s="15">
        <f>SUM('Tim Brown'!S15)</f>
        <v>186.46298148148148</v>
      </c>
      <c r="G28" s="16">
        <f>SUM('Tim Brown'!T15)</f>
        <v>57</v>
      </c>
      <c r="H28" s="16">
        <f>SUM('Tim Brown'!U15)</f>
        <v>65</v>
      </c>
      <c r="I28" s="15">
        <f>SUM('Tim Brown'!V15)</f>
        <v>251.46298148148148</v>
      </c>
    </row>
    <row r="29" spans="1:9" ht="13.9" x14ac:dyDescent="0.25">
      <c r="A29" s="14">
        <f t="shared" si="0"/>
        <v>24</v>
      </c>
      <c r="B29" s="14" t="s">
        <v>21</v>
      </c>
      <c r="C29" s="28" t="s">
        <v>31</v>
      </c>
      <c r="D29" s="16">
        <f>SUM('Gary Hicks'!Q19)</f>
        <v>66</v>
      </c>
      <c r="E29" s="16">
        <f>SUM('Gary Hicks'!R19)</f>
        <v>11503.002</v>
      </c>
      <c r="F29" s="15">
        <f>SUM('Gary Hicks'!S19)</f>
        <v>174.2879090909091</v>
      </c>
      <c r="G29" s="16">
        <f>SUM('Gary Hicks'!T19)</f>
        <v>41</v>
      </c>
      <c r="H29" s="16">
        <f>SUM('Gary Hicks'!U19)</f>
        <v>77</v>
      </c>
      <c r="I29" s="15">
        <f>SUM('Gary Hicks'!V19)</f>
        <v>251.2879090909091</v>
      </c>
    </row>
    <row r="30" spans="1:9" ht="13.9" x14ac:dyDescent="0.25">
      <c r="A30" s="14">
        <f t="shared" si="0"/>
        <v>25</v>
      </c>
      <c r="B30" s="14" t="s">
        <v>21</v>
      </c>
      <c r="C30" s="28" t="s">
        <v>157</v>
      </c>
      <c r="D30" s="16">
        <f>SUM('David Durrant'!Q11)</f>
        <v>36</v>
      </c>
      <c r="E30" s="16">
        <f>SUM('David Durrant'!R11)</f>
        <v>6537</v>
      </c>
      <c r="F30" s="15">
        <f>SUM('David Durrant'!S11)</f>
        <v>181.58333333333334</v>
      </c>
      <c r="G30" s="16">
        <f>SUM('David Durrant'!T11)</f>
        <v>25</v>
      </c>
      <c r="H30" s="16">
        <f>SUM('David Durrant'!U11)</f>
        <v>68</v>
      </c>
      <c r="I30" s="15">
        <f>SUM('David Durrant'!V11)</f>
        <v>249.58333333333334</v>
      </c>
    </row>
    <row r="31" spans="1:9" ht="13.9" x14ac:dyDescent="0.25">
      <c r="A31" s="14">
        <f t="shared" si="0"/>
        <v>26</v>
      </c>
      <c r="B31" s="14" t="s">
        <v>21</v>
      </c>
      <c r="C31" s="28" t="s">
        <v>20</v>
      </c>
      <c r="D31" s="16">
        <f>SUM('Bobby Young'!Q9)</f>
        <v>24</v>
      </c>
      <c r="E31" s="16">
        <f>SUM('Bobby Young'!R9)</f>
        <v>4541</v>
      </c>
      <c r="F31" s="15">
        <f>SUM('Bobby Young'!S9)</f>
        <v>189.20833333333334</v>
      </c>
      <c r="G31" s="16">
        <f>SUM('Bobby Young'!T9)</f>
        <v>34</v>
      </c>
      <c r="H31" s="16">
        <f>SUM('Bobby Young'!U9)</f>
        <v>59</v>
      </c>
      <c r="I31" s="15">
        <f>SUM('Bobby Young'!V9)</f>
        <v>248.20833333333334</v>
      </c>
    </row>
    <row r="32" spans="1:9" ht="13.9" x14ac:dyDescent="0.25">
      <c r="A32" s="14">
        <f t="shared" si="0"/>
        <v>27</v>
      </c>
      <c r="B32" s="14" t="s">
        <v>21</v>
      </c>
      <c r="C32" s="28" t="s">
        <v>168</v>
      </c>
      <c r="D32" s="16">
        <f>SUM('John Gallimore'!Q9)</f>
        <v>24</v>
      </c>
      <c r="E32" s="16">
        <f>SUM('John Gallimore'!R9)</f>
        <v>4460</v>
      </c>
      <c r="F32" s="15">
        <f>SUM('John Gallimore'!S9)</f>
        <v>185.83333333333334</v>
      </c>
      <c r="G32" s="16">
        <f>SUM('John Gallimore'!T9)</f>
        <v>19</v>
      </c>
      <c r="H32" s="16">
        <f>SUM('John Gallimore'!U9)</f>
        <v>60</v>
      </c>
      <c r="I32" s="15">
        <f>SUM('John Gallimore'!V9)</f>
        <v>245.83333333333334</v>
      </c>
    </row>
    <row r="33" spans="1:9" ht="13.9" x14ac:dyDescent="0.25">
      <c r="A33" s="14">
        <f t="shared" si="0"/>
        <v>28</v>
      </c>
      <c r="B33" s="14" t="s">
        <v>21</v>
      </c>
      <c r="C33" s="28" t="s">
        <v>67</v>
      </c>
      <c r="D33" s="16">
        <f>SUM('Darrell Franchuk'!Q12)</f>
        <v>42</v>
      </c>
      <c r="E33" s="16">
        <f>SUM('Darrell Franchuk'!R12)</f>
        <v>7489.0010000000002</v>
      </c>
      <c r="F33" s="15">
        <f>SUM('Darrell Franchuk'!S12)</f>
        <v>178.30954761904763</v>
      </c>
      <c r="G33" s="16">
        <f>SUM('Darrell Franchuk'!T12)</f>
        <v>19</v>
      </c>
      <c r="H33" s="16">
        <f>SUM('Darrell Franchuk'!U12)</f>
        <v>63</v>
      </c>
      <c r="I33" s="15">
        <f>SUM('Darrell Franchuk'!V12)</f>
        <v>241.30954761904763</v>
      </c>
    </row>
    <row r="34" spans="1:9" ht="13.9" x14ac:dyDescent="0.25">
      <c r="A34" s="14">
        <f t="shared" si="0"/>
        <v>29</v>
      </c>
      <c r="B34" s="14" t="s">
        <v>21</v>
      </c>
      <c r="C34" s="28" t="s">
        <v>137</v>
      </c>
      <c r="D34" s="16">
        <f>SUM('Jeff Kite'!Q10)</f>
        <v>32</v>
      </c>
      <c r="E34" s="16">
        <f>SUM('Jeff Kite'!R10)</f>
        <v>6111</v>
      </c>
      <c r="F34" s="15">
        <f>SUM('Jeff Kite'!S10)</f>
        <v>190.96875</v>
      </c>
      <c r="G34" s="16">
        <f>SUM('Jeff Kite'!T10)</f>
        <v>41</v>
      </c>
      <c r="H34" s="16">
        <f>SUM('Jeff Kite'!U10)</f>
        <v>48</v>
      </c>
      <c r="I34" s="15">
        <f>SUM('Jeff Kite'!V10)</f>
        <v>238.96875</v>
      </c>
    </row>
    <row r="35" spans="1:9" ht="13.9" x14ac:dyDescent="0.25">
      <c r="A35" s="14">
        <f t="shared" si="0"/>
        <v>30</v>
      </c>
      <c r="B35" s="14" t="s">
        <v>21</v>
      </c>
      <c r="C35" s="28" t="s">
        <v>58</v>
      </c>
      <c r="D35" s="16">
        <f>SUM('Chuck Miller'!Q11)</f>
        <v>32</v>
      </c>
      <c r="E35" s="16">
        <f>SUM('Chuck Miller'!R11)</f>
        <v>5974.0020000000004</v>
      </c>
      <c r="F35" s="15">
        <f>SUM('Chuck Miller'!S11)</f>
        <v>186.68756250000001</v>
      </c>
      <c r="G35" s="16">
        <f>SUM('Chuck Miller'!T11)</f>
        <v>29</v>
      </c>
      <c r="H35" s="16">
        <f>SUM('Chuck Miller'!U11)</f>
        <v>51</v>
      </c>
      <c r="I35" s="15">
        <f>SUM('Chuck Miller'!V11)</f>
        <v>237.68756250000001</v>
      </c>
    </row>
    <row r="36" spans="1:9" x14ac:dyDescent="0.25">
      <c r="A36" s="14">
        <f t="shared" si="0"/>
        <v>31</v>
      </c>
      <c r="B36" s="14" t="s">
        <v>21</v>
      </c>
      <c r="C36" s="28" t="s">
        <v>240</v>
      </c>
      <c r="D36" s="16">
        <f>+'Connal Rowe'!Q8</f>
        <v>20</v>
      </c>
      <c r="E36" s="16">
        <f>+'Connal Rowe'!R8</f>
        <v>3841.0010000000002</v>
      </c>
      <c r="F36" s="15">
        <f>+'Connal Rowe'!S8</f>
        <v>192.05005</v>
      </c>
      <c r="G36" s="16">
        <f>+'Connal Rowe'!T8</f>
        <v>36</v>
      </c>
      <c r="H36" s="16">
        <f>+'Connal Rowe'!U8</f>
        <v>44</v>
      </c>
      <c r="I36" s="15">
        <f>+'Connal Rowe'!V8</f>
        <v>236.05005</v>
      </c>
    </row>
    <row r="37" spans="1:9" x14ac:dyDescent="0.25">
      <c r="A37" s="14">
        <f t="shared" si="0"/>
        <v>32</v>
      </c>
      <c r="B37" s="14" t="s">
        <v>21</v>
      </c>
      <c r="C37" s="28" t="s">
        <v>83</v>
      </c>
      <c r="D37" s="16">
        <f>SUM('Jeff Lee'!Q12)</f>
        <v>42</v>
      </c>
      <c r="E37" s="16">
        <f>SUM('Jeff Lee'!R12)</f>
        <v>7719</v>
      </c>
      <c r="F37" s="15">
        <f>SUM('Jeff Lee'!S12)</f>
        <v>183.78571428571428</v>
      </c>
      <c r="G37" s="16">
        <f>SUM('Jeff Lee'!T12)</f>
        <v>33</v>
      </c>
      <c r="H37" s="16">
        <f>SUM('Jeff Lee'!U12)</f>
        <v>48</v>
      </c>
      <c r="I37" s="15">
        <f>SUM('Jeff Lee'!V12)</f>
        <v>231.78571428571428</v>
      </c>
    </row>
    <row r="38" spans="1:9" x14ac:dyDescent="0.25">
      <c r="A38" s="14">
        <f t="shared" si="0"/>
        <v>33</v>
      </c>
      <c r="B38" s="14" t="s">
        <v>21</v>
      </c>
      <c r="C38" s="28" t="s">
        <v>149</v>
      </c>
      <c r="D38" s="16">
        <f>SUM('Brady Penton'!Q11)</f>
        <v>32</v>
      </c>
      <c r="E38" s="16">
        <f>SUM('Brady Penton'!R11)</f>
        <v>6245</v>
      </c>
      <c r="F38" s="15">
        <f>SUM('Brady Penton'!S11)</f>
        <v>195.15625</v>
      </c>
      <c r="G38" s="16">
        <f>SUM('Brady Penton'!T11)</f>
        <v>48</v>
      </c>
      <c r="H38" s="16">
        <f>SUM('Brady Penton'!U11)</f>
        <v>35</v>
      </c>
      <c r="I38" s="15">
        <f>SUM('Brady Penton'!V11)</f>
        <v>230.15625</v>
      </c>
    </row>
    <row r="39" spans="1:9" x14ac:dyDescent="0.25">
      <c r="A39" s="14">
        <f t="shared" si="0"/>
        <v>34</v>
      </c>
      <c r="B39" s="14" t="s">
        <v>21</v>
      </c>
      <c r="C39" s="28" t="s">
        <v>94</v>
      </c>
      <c r="D39" s="16">
        <f>SUM('Luis Ordorica'!Q10)</f>
        <v>30</v>
      </c>
      <c r="E39" s="16">
        <f>SUM('Luis Ordorica'!R10)</f>
        <v>5262</v>
      </c>
      <c r="F39" s="15">
        <f>SUM('Luis Ordorica'!S10)</f>
        <v>175.4</v>
      </c>
      <c r="G39" s="16">
        <f>SUM('Luis Ordorica'!T10)</f>
        <v>18</v>
      </c>
      <c r="H39" s="16">
        <f>SUM('Luis Ordorica'!U10)</f>
        <v>52</v>
      </c>
      <c r="I39" s="15">
        <f>SUM('Luis Ordorica'!V10)</f>
        <v>227.4</v>
      </c>
    </row>
    <row r="40" spans="1:9" x14ac:dyDescent="0.25">
      <c r="A40" s="14">
        <f t="shared" si="0"/>
        <v>35</v>
      </c>
      <c r="B40" s="14" t="s">
        <v>21</v>
      </c>
      <c r="C40" s="28" t="s">
        <v>105</v>
      </c>
      <c r="D40" s="16">
        <f>SUM('Steven Washock Sr.'!Q9)</f>
        <v>24</v>
      </c>
      <c r="E40" s="16">
        <f>SUM('Steven Washock Sr.'!R9)</f>
        <v>4432.0010000000002</v>
      </c>
      <c r="F40" s="15">
        <f>SUM('Steven Washock Sr.'!S9)</f>
        <v>184.66670833333333</v>
      </c>
      <c r="G40" s="16">
        <f>SUM('Steven Washock Sr.'!T9)</f>
        <v>23</v>
      </c>
      <c r="H40" s="16">
        <f>SUM('Steven Washock Sr.'!U9)</f>
        <v>41</v>
      </c>
      <c r="I40" s="15">
        <f>SUM('Steven Washock Sr.'!V9)</f>
        <v>225.66670833333333</v>
      </c>
    </row>
    <row r="41" spans="1:9" x14ac:dyDescent="0.25">
      <c r="A41" s="14">
        <f t="shared" si="0"/>
        <v>36</v>
      </c>
      <c r="B41" s="14" t="s">
        <v>21</v>
      </c>
      <c r="C41" s="28" t="s">
        <v>241</v>
      </c>
      <c r="D41" s="16">
        <f>+'Foster Arvin'!Q8</f>
        <v>20</v>
      </c>
      <c r="E41" s="16">
        <f>+'Foster Arvin'!R8</f>
        <v>3805.0030000000002</v>
      </c>
      <c r="F41" s="15">
        <f>+'Foster Arvin'!S8</f>
        <v>190.25015000000002</v>
      </c>
      <c r="G41" s="16">
        <f>+'Foster Arvin'!T8</f>
        <v>41</v>
      </c>
      <c r="H41" s="16">
        <f>+'Foster Arvin'!U8</f>
        <v>35</v>
      </c>
      <c r="I41" s="15">
        <f>+'Foster Arvin'!V8</f>
        <v>225.25015000000002</v>
      </c>
    </row>
    <row r="42" spans="1:9" x14ac:dyDescent="0.25">
      <c r="A42" s="14">
        <f t="shared" si="0"/>
        <v>37</v>
      </c>
      <c r="B42" s="14" t="s">
        <v>21</v>
      </c>
      <c r="C42" s="28" t="s">
        <v>152</v>
      </c>
      <c r="D42" s="16">
        <f>SUM('Randy Luster'!Q8)</f>
        <v>21</v>
      </c>
      <c r="E42" s="16">
        <f>SUM('Randy Luster'!R8)</f>
        <v>3931</v>
      </c>
      <c r="F42" s="15">
        <f>SUM('Randy Luster'!S8)</f>
        <v>187.1904761904762</v>
      </c>
      <c r="G42" s="16">
        <f>SUM('Randy Luster'!T8)</f>
        <v>15</v>
      </c>
      <c r="H42" s="16">
        <f>SUM('Randy Luster'!U8)</f>
        <v>38</v>
      </c>
      <c r="I42" s="15">
        <f>SUM('Randy Luster'!V8)</f>
        <v>225.1904761904762</v>
      </c>
    </row>
    <row r="43" spans="1:9" x14ac:dyDescent="0.25">
      <c r="A43" s="14">
        <f t="shared" si="0"/>
        <v>38</v>
      </c>
      <c r="B43" s="14" t="s">
        <v>21</v>
      </c>
      <c r="C43" s="28" t="s">
        <v>179</v>
      </c>
      <c r="D43" s="16">
        <f>SUM('Jim Mathews'!Q8)</f>
        <v>20</v>
      </c>
      <c r="E43" s="16">
        <f>SUM('Jim Mathews'!R8)</f>
        <v>3739.0020000000004</v>
      </c>
      <c r="F43" s="15">
        <f>SUM('Jim Mathews'!S8)</f>
        <v>186.95010000000002</v>
      </c>
      <c r="G43" s="16">
        <f>SUM('Jim Mathews'!T8)</f>
        <v>22</v>
      </c>
      <c r="H43" s="16">
        <f>SUM('Jim Mathews'!U8)</f>
        <v>38</v>
      </c>
      <c r="I43" s="15">
        <f>SUM('Jim Mathews'!V8)</f>
        <v>224.95010000000002</v>
      </c>
    </row>
    <row r="44" spans="1:9" x14ac:dyDescent="0.25">
      <c r="A44" s="14">
        <f t="shared" si="0"/>
        <v>39</v>
      </c>
      <c r="B44" s="14" t="s">
        <v>21</v>
      </c>
      <c r="C44" s="52" t="s">
        <v>116</v>
      </c>
      <c r="D44" s="16">
        <f>SUM('David Barnes'!Q12)</f>
        <v>31</v>
      </c>
      <c r="E44" s="16">
        <f>SUM('David Barnes'!R12)</f>
        <v>5704</v>
      </c>
      <c r="F44" s="15">
        <f>SUM('David Barnes'!S12)</f>
        <v>184</v>
      </c>
      <c r="G44" s="16">
        <f>SUM('David Barnes'!T12)</f>
        <v>31</v>
      </c>
      <c r="H44" s="16">
        <f>SUM('David Barnes'!U12)</f>
        <v>39</v>
      </c>
      <c r="I44" s="15">
        <f>SUM('David Barnes'!V12)</f>
        <v>223</v>
      </c>
    </row>
    <row r="45" spans="1:9" x14ac:dyDescent="0.25">
      <c r="A45" s="14">
        <f t="shared" si="0"/>
        <v>40</v>
      </c>
      <c r="B45" s="14" t="s">
        <v>21</v>
      </c>
      <c r="C45" s="28" t="s">
        <v>170</v>
      </c>
      <c r="D45" s="16">
        <f>SUM('Ryan Lee'!Q10)</f>
        <v>32</v>
      </c>
      <c r="E45" s="16">
        <f>SUM('Ryan Lee'!R10)</f>
        <v>5930.0010000000002</v>
      </c>
      <c r="F45" s="15">
        <f>SUM('Ryan Lee'!S10)</f>
        <v>185.31253125000001</v>
      </c>
      <c r="G45" s="16">
        <f>SUM('Ryan Lee'!T10)</f>
        <v>38</v>
      </c>
      <c r="H45" s="16">
        <f>SUM('Ryan Lee'!U10)</f>
        <v>34</v>
      </c>
      <c r="I45" s="15">
        <f>SUM('Ryan Lee'!V10)</f>
        <v>219.31253125000001</v>
      </c>
    </row>
    <row r="46" spans="1:9" x14ac:dyDescent="0.25">
      <c r="A46" s="14">
        <f t="shared" si="0"/>
        <v>41</v>
      </c>
      <c r="B46" s="14" t="s">
        <v>21</v>
      </c>
      <c r="C46" s="28" t="s">
        <v>145</v>
      </c>
      <c r="D46" s="16">
        <f>SUM('Roger Snider'!Q10)</f>
        <v>34</v>
      </c>
      <c r="E46" s="16">
        <f>SUM('Roger Snider'!R10)</f>
        <v>6220</v>
      </c>
      <c r="F46" s="15">
        <f>SUM('Roger Snider'!S10)</f>
        <v>182.94117647058823</v>
      </c>
      <c r="G46" s="16">
        <f>SUM('Roger Snider'!T10)</f>
        <v>31</v>
      </c>
      <c r="H46" s="16">
        <f>SUM('Roger Snider'!U10)</f>
        <v>33</v>
      </c>
      <c r="I46" s="15">
        <f>SUM('Roger Snider'!V10)</f>
        <v>215.94117647058823</v>
      </c>
    </row>
    <row r="47" spans="1:9" x14ac:dyDescent="0.25">
      <c r="A47" s="14">
        <f t="shared" si="0"/>
        <v>42</v>
      </c>
      <c r="B47" s="14" t="s">
        <v>21</v>
      </c>
      <c r="C47" s="28" t="s">
        <v>78</v>
      </c>
      <c r="D47" s="16">
        <f>SUM('Brad Sandy'!Q10)</f>
        <v>32</v>
      </c>
      <c r="E47" s="16">
        <f>SUM('Brad Sandy'!R10)</f>
        <v>6027.0010000000002</v>
      </c>
      <c r="F47" s="15">
        <f>SUM('Brad Sandy'!S10)</f>
        <v>188.34378125000001</v>
      </c>
      <c r="G47" s="16">
        <f>SUM('Brad Sandy'!T10)</f>
        <v>40</v>
      </c>
      <c r="H47" s="16">
        <f>SUM('Brad Sandy'!U10)</f>
        <v>27</v>
      </c>
      <c r="I47" s="15">
        <f>SUM('Brad Sandy'!V10)</f>
        <v>215.34378125000001</v>
      </c>
    </row>
    <row r="48" spans="1:9" x14ac:dyDescent="0.25">
      <c r="A48" s="14">
        <f t="shared" si="0"/>
        <v>43</v>
      </c>
      <c r="B48" s="14" t="s">
        <v>21</v>
      </c>
      <c r="C48" s="28" t="s">
        <v>143</v>
      </c>
      <c r="D48" s="16">
        <f>SUM('Rick Marsh'!Q8)</f>
        <v>26</v>
      </c>
      <c r="E48" s="16">
        <f>SUM('Rick Marsh'!R8)</f>
        <v>4736</v>
      </c>
      <c r="F48" s="15">
        <f>SUM('Rick Marsh'!S8)</f>
        <v>182.15384615384616</v>
      </c>
      <c r="G48" s="16">
        <f>SUM('Rick Marsh'!T8)</f>
        <v>22</v>
      </c>
      <c r="H48" s="16">
        <f>SUM('Rick Marsh'!U8)</f>
        <v>32</v>
      </c>
      <c r="I48" s="15">
        <f>SUM('Rick Marsh'!V8)</f>
        <v>214.15384615384616</v>
      </c>
    </row>
    <row r="49" spans="1:9" x14ac:dyDescent="0.25">
      <c r="A49" s="14">
        <f t="shared" si="0"/>
        <v>44</v>
      </c>
      <c r="B49" s="14" t="s">
        <v>21</v>
      </c>
      <c r="C49" s="55" t="s">
        <v>123</v>
      </c>
      <c r="D49" s="16">
        <f>SUM('John Caudill'!Q13)</f>
        <v>42</v>
      </c>
      <c r="E49" s="16">
        <f>SUM('John Caudill'!R13)</f>
        <v>7683</v>
      </c>
      <c r="F49" s="15">
        <f>SUM('John Caudill'!S13)</f>
        <v>182.92857142857142</v>
      </c>
      <c r="G49" s="16">
        <f>SUM('John Caudill'!T13)</f>
        <v>35</v>
      </c>
      <c r="H49" s="16">
        <f>SUM('John Caudill'!U13)</f>
        <v>28</v>
      </c>
      <c r="I49" s="15">
        <f>SUM('John Caudill'!V13)</f>
        <v>210.92857142857142</v>
      </c>
    </row>
    <row r="50" spans="1:9" x14ac:dyDescent="0.25">
      <c r="A50" s="14">
        <f t="shared" si="0"/>
        <v>45</v>
      </c>
      <c r="B50" s="14" t="s">
        <v>21</v>
      </c>
      <c r="C50" s="28" t="s">
        <v>134</v>
      </c>
      <c r="D50" s="16">
        <f>SUM('Glenn Stinson'!Q12)</f>
        <v>36</v>
      </c>
      <c r="E50" s="16">
        <f>SUM('Glenn Stinson'!R12)</f>
        <v>6397.0010000000002</v>
      </c>
      <c r="F50" s="15">
        <f>SUM('Glenn Stinson'!S12)</f>
        <v>177.69447222222223</v>
      </c>
      <c r="G50" s="16">
        <f>SUM('Glenn Stinson'!T12)</f>
        <v>34</v>
      </c>
      <c r="H50" s="16">
        <f>SUM('Glenn Stinson'!U12)</f>
        <v>33</v>
      </c>
      <c r="I50" s="15">
        <f>SUM('Glenn Stinson'!V12)</f>
        <v>210.69447222222223</v>
      </c>
    </row>
    <row r="51" spans="1:9" x14ac:dyDescent="0.25">
      <c r="A51" s="14">
        <f t="shared" si="0"/>
        <v>46</v>
      </c>
      <c r="B51" s="14" t="s">
        <v>21</v>
      </c>
      <c r="C51" s="28" t="s">
        <v>136</v>
      </c>
      <c r="D51" s="16">
        <f>SUM('Howard Wilson'!Q9)</f>
        <v>24</v>
      </c>
      <c r="E51" s="16">
        <f>SUM('Howard Wilson'!R9)</f>
        <v>4286</v>
      </c>
      <c r="F51" s="15">
        <f>SUM('Howard Wilson'!S9)</f>
        <v>178.58333333333334</v>
      </c>
      <c r="G51" s="16">
        <f>SUM('Howard Wilson'!T9)</f>
        <v>24</v>
      </c>
      <c r="H51" s="16">
        <f>SUM('Howard Wilson'!U9)</f>
        <v>30</v>
      </c>
      <c r="I51" s="15">
        <f>SUM('Howard Wilson'!V9)</f>
        <v>208.58333333333334</v>
      </c>
    </row>
    <row r="52" spans="1:9" x14ac:dyDescent="0.25">
      <c r="A52" s="14">
        <f t="shared" si="0"/>
        <v>47</v>
      </c>
      <c r="B52" s="14" t="s">
        <v>21</v>
      </c>
      <c r="C52" s="28" t="s">
        <v>49</v>
      </c>
      <c r="D52" s="16">
        <f>SUM('Joe Stephens'!Q8)</f>
        <v>20</v>
      </c>
      <c r="E52" s="16">
        <f>SUM('Joe Stephens'!R8)</f>
        <v>3522</v>
      </c>
      <c r="F52" s="15">
        <f>SUM('Joe Stephens'!S8)</f>
        <v>176.1</v>
      </c>
      <c r="G52" s="16">
        <f>SUM('Joe Stephens'!T8)</f>
        <v>15</v>
      </c>
      <c r="H52" s="16">
        <f>SUM('Joe Stephens'!U8)</f>
        <v>32</v>
      </c>
      <c r="I52" s="15">
        <f>SUM('Joe Stephens'!V8)</f>
        <v>208.1</v>
      </c>
    </row>
    <row r="53" spans="1:9" x14ac:dyDescent="0.25">
      <c r="A53" s="14">
        <f t="shared" si="0"/>
        <v>48</v>
      </c>
      <c r="B53" s="14" t="s">
        <v>21</v>
      </c>
      <c r="C53" s="28" t="s">
        <v>245</v>
      </c>
      <c r="D53" s="16">
        <f>+'WL Parker'!Q8</f>
        <v>20</v>
      </c>
      <c r="E53" s="16">
        <f>+'WL Parker'!R8</f>
        <v>3758</v>
      </c>
      <c r="F53" s="15">
        <f>+'WL Parker'!S8</f>
        <v>187.9</v>
      </c>
      <c r="G53" s="16">
        <f>+'WL Parker'!T8</f>
        <v>21</v>
      </c>
      <c r="H53" s="16">
        <f>+'WL Parker'!U8</f>
        <v>20</v>
      </c>
      <c r="I53" s="15">
        <f>+'WL Parker'!V8</f>
        <v>207.9</v>
      </c>
    </row>
    <row r="54" spans="1:9" x14ac:dyDescent="0.25">
      <c r="A54" s="14">
        <f t="shared" si="0"/>
        <v>49</v>
      </c>
      <c r="B54" s="14" t="s">
        <v>21</v>
      </c>
      <c r="C54" s="28" t="s">
        <v>53</v>
      </c>
      <c r="D54" s="16">
        <f>SUM('Brian Vincent'!Q9)</f>
        <v>26</v>
      </c>
      <c r="E54" s="16">
        <f>SUM('Brian Vincent'!R9)</f>
        <v>4652.0010000000002</v>
      </c>
      <c r="F54" s="15">
        <f>SUM('Brian Vincent'!S9)</f>
        <v>178.92311538461539</v>
      </c>
      <c r="G54" s="16">
        <f>SUM('Brian Vincent'!T9)</f>
        <v>21</v>
      </c>
      <c r="H54" s="16">
        <f>SUM('Brian Vincent'!U9)</f>
        <v>27</v>
      </c>
      <c r="I54" s="15">
        <f>SUM('Brian Vincent'!V9)</f>
        <v>205.92311538461539</v>
      </c>
    </row>
    <row r="55" spans="1:9" x14ac:dyDescent="0.25">
      <c r="A55" s="14">
        <f t="shared" si="0"/>
        <v>50</v>
      </c>
      <c r="B55" s="14" t="s">
        <v>21</v>
      </c>
      <c r="C55" s="28" t="s">
        <v>44</v>
      </c>
      <c r="D55" s="16">
        <f>SUM('Jud Denniston'!Q9)</f>
        <v>24</v>
      </c>
      <c r="E55" s="16">
        <f>SUM('Jud Denniston'!R9)</f>
        <v>4241.0029999999997</v>
      </c>
      <c r="F55" s="15">
        <f>SUM('Jud Denniston'!S9)</f>
        <v>176.70845833333331</v>
      </c>
      <c r="G55" s="16">
        <f>SUM('Jud Denniston'!T9)</f>
        <v>21</v>
      </c>
      <c r="H55" s="16">
        <f>SUM('Jud Denniston'!U9)</f>
        <v>29</v>
      </c>
      <c r="I55" s="15">
        <f>SUM('Jud Denniston'!V9)</f>
        <v>205.70845833333331</v>
      </c>
    </row>
    <row r="56" spans="1:9" x14ac:dyDescent="0.25">
      <c r="A56" s="14">
        <f t="shared" si="0"/>
        <v>51</v>
      </c>
      <c r="B56" s="14" t="s">
        <v>21</v>
      </c>
      <c r="C56" s="28" t="s">
        <v>148</v>
      </c>
      <c r="D56" s="16">
        <f>SUM('Adam Patton'!Q8)</f>
        <v>22</v>
      </c>
      <c r="E56" s="16">
        <f>SUM('Adam Patton'!R8)</f>
        <v>4063</v>
      </c>
      <c r="F56" s="15">
        <f>SUM('Adam Patton'!S8)</f>
        <v>184.68181818181819</v>
      </c>
      <c r="G56" s="16">
        <f>SUM('Adam Patton'!T8)</f>
        <v>11</v>
      </c>
      <c r="H56" s="16">
        <f>SUM('Adam Patton'!U8)</f>
        <v>17</v>
      </c>
      <c r="I56" s="15">
        <f>SUM('Adam Patton'!V8)</f>
        <v>201.68181818181819</v>
      </c>
    </row>
    <row r="57" spans="1:9" x14ac:dyDescent="0.25">
      <c r="A57" s="14">
        <f t="shared" si="0"/>
        <v>52</v>
      </c>
      <c r="B57" s="14" t="s">
        <v>21</v>
      </c>
      <c r="C57" s="28" t="s">
        <v>62</v>
      </c>
      <c r="D57" s="16">
        <f>SUM('Terry Whitt'!Q9)</f>
        <v>24</v>
      </c>
      <c r="E57" s="16">
        <f>SUM('Terry Whitt'!R9)</f>
        <v>4341</v>
      </c>
      <c r="F57" s="15">
        <f>SUM('Terry Whitt'!S9)</f>
        <v>180.875</v>
      </c>
      <c r="G57" s="16">
        <f>SUM('Terry Whitt'!T9)</f>
        <v>17</v>
      </c>
      <c r="H57" s="16">
        <f>SUM('Terry Whitt'!U9)</f>
        <v>20</v>
      </c>
      <c r="I57" s="15">
        <f>SUM('Terry Whitt'!V9)</f>
        <v>200.875</v>
      </c>
    </row>
    <row r="58" spans="1:9" x14ac:dyDescent="0.25">
      <c r="A58" s="14">
        <f t="shared" si="0"/>
        <v>53</v>
      </c>
      <c r="B58" s="14" t="s">
        <v>21</v>
      </c>
      <c r="C58" s="28" t="s">
        <v>220</v>
      </c>
      <c r="D58" s="16">
        <f>+'Tony Carruth'!Q11</f>
        <v>34</v>
      </c>
      <c r="E58" s="16">
        <f>+'Tony Carruth'!R11</f>
        <v>5683</v>
      </c>
      <c r="F58" s="15">
        <f>+'Tony Carruth'!S11</f>
        <v>167.14705882352942</v>
      </c>
      <c r="G58" s="16">
        <f>+'Tony Carruth'!T11</f>
        <v>21</v>
      </c>
      <c r="H58" s="16">
        <f>+'Tony Carruth'!U11</f>
        <v>27</v>
      </c>
      <c r="I58" s="15">
        <f>+'Tony Carruth'!V11</f>
        <v>194.14705882352942</v>
      </c>
    </row>
    <row r="59" spans="1:9" x14ac:dyDescent="0.25">
      <c r="A59" s="14">
        <f t="shared" si="0"/>
        <v>54</v>
      </c>
      <c r="B59" s="14" t="s">
        <v>21</v>
      </c>
      <c r="C59" s="28" t="s">
        <v>109</v>
      </c>
      <c r="D59" s="16">
        <f>SUM('Bill Smith'!Q8)</f>
        <v>20</v>
      </c>
      <c r="E59" s="16">
        <f>SUM('Bill Smith'!R8)</f>
        <v>3365</v>
      </c>
      <c r="F59" s="15">
        <f>SUM('Bill Smith'!S8)</f>
        <v>168.25</v>
      </c>
      <c r="G59" s="16">
        <f>SUM('Bill Smith'!T8)</f>
        <v>4</v>
      </c>
      <c r="H59" s="16">
        <f>SUM('Bill Smith'!U8)</f>
        <v>10</v>
      </c>
      <c r="I59" s="15">
        <f>SUM('Bill Smith'!V8)</f>
        <v>178.25</v>
      </c>
    </row>
    <row r="60" spans="1:9" x14ac:dyDescent="0.25">
      <c r="A60" s="49"/>
      <c r="B60" s="49"/>
      <c r="C60" s="54"/>
      <c r="D60" s="50"/>
      <c r="E60" s="50"/>
      <c r="F60" s="51"/>
      <c r="G60" s="50"/>
      <c r="H60" s="50"/>
      <c r="I60" s="51"/>
    </row>
    <row r="61" spans="1:9" x14ac:dyDescent="0.25">
      <c r="A61" s="14">
        <v>55</v>
      </c>
      <c r="B61" s="14" t="s">
        <v>21</v>
      </c>
      <c r="C61" s="28" t="s">
        <v>68</v>
      </c>
      <c r="D61" s="16">
        <f>SUM('Jake Penton'!Q7)</f>
        <v>18</v>
      </c>
      <c r="E61" s="16">
        <f>SUM('Jake Penton'!R7)</f>
        <v>3343.002</v>
      </c>
      <c r="F61" s="15">
        <f>SUM('Jake Penton'!S7)</f>
        <v>185.72233333333332</v>
      </c>
      <c r="G61" s="16">
        <f>SUM('Jake Penton'!T7)</f>
        <v>22</v>
      </c>
      <c r="H61" s="16">
        <f>SUM('Jake Penton'!U7)</f>
        <v>43</v>
      </c>
      <c r="I61" s="15">
        <f>SUM('Jake Penton'!V7)</f>
        <v>228.72233333333332</v>
      </c>
    </row>
    <row r="62" spans="1:9" x14ac:dyDescent="0.25">
      <c r="A62" s="14">
        <f>+A61+1</f>
        <v>56</v>
      </c>
      <c r="B62" s="14" t="s">
        <v>21</v>
      </c>
      <c r="C62" s="28" t="s">
        <v>140</v>
      </c>
      <c r="D62" s="16">
        <f>SUM('Matt Dingle'!Q7)</f>
        <v>16</v>
      </c>
      <c r="E62" s="16">
        <f>SUM('Matt Dingle'!R7)</f>
        <v>2989.0010000000002</v>
      </c>
      <c r="F62" s="15">
        <f>SUM('Matt Dingle'!S7)</f>
        <v>186.81256250000001</v>
      </c>
      <c r="G62" s="16">
        <f>SUM('Matt Dingle'!T7)</f>
        <v>10</v>
      </c>
      <c r="H62" s="16">
        <f>SUM('Matt Dingle'!U7)</f>
        <v>35</v>
      </c>
      <c r="I62" s="15">
        <f>SUM('Matt Dingle'!V7)</f>
        <v>221.81256250000001</v>
      </c>
    </row>
    <row r="63" spans="1:9" x14ac:dyDescent="0.25">
      <c r="A63" s="14">
        <f t="shared" ref="A63:A126" si="1">+A62+1</f>
        <v>57</v>
      </c>
      <c r="B63" s="14" t="s">
        <v>21</v>
      </c>
      <c r="C63" s="28" t="s">
        <v>81</v>
      </c>
      <c r="D63" s="16">
        <f>SUM('Charles Miller'!Q7)</f>
        <v>18</v>
      </c>
      <c r="E63" s="16">
        <f>SUM('Charles Miller'!R7)</f>
        <v>3420</v>
      </c>
      <c r="F63" s="15">
        <f>SUM('Charles Miller'!S7)</f>
        <v>190</v>
      </c>
      <c r="G63" s="16">
        <f>SUM('Charles Miller'!T7)</f>
        <v>27</v>
      </c>
      <c r="H63" s="16">
        <f>SUM('Charles Miller'!U7)</f>
        <v>29</v>
      </c>
      <c r="I63" s="15">
        <f>SUM('Charles Miller'!V7)</f>
        <v>219</v>
      </c>
    </row>
    <row r="64" spans="1:9" x14ac:dyDescent="0.25">
      <c r="A64" s="14">
        <f t="shared" si="1"/>
        <v>58</v>
      </c>
      <c r="B64" s="14" t="s">
        <v>21</v>
      </c>
      <c r="C64" s="28" t="s">
        <v>198</v>
      </c>
      <c r="D64" s="16">
        <f>SUM('Charles Sentner'!Q4)</f>
        <v>6</v>
      </c>
      <c r="E64" s="16">
        <f>SUM('Charles Sentner'!R4)</f>
        <v>1131</v>
      </c>
      <c r="F64" s="15">
        <f>SUM('Charles Sentner'!S4)</f>
        <v>188.5</v>
      </c>
      <c r="G64" s="16">
        <f>SUM('Charles Sentner'!T4)</f>
        <v>9</v>
      </c>
      <c r="H64" s="16">
        <f>SUM('Charles Sentner'!U4)</f>
        <v>30</v>
      </c>
      <c r="I64" s="15">
        <f>SUM('Charles Sentner'!V4)</f>
        <v>218.5</v>
      </c>
    </row>
    <row r="65" spans="1:9" x14ac:dyDescent="0.25">
      <c r="A65" s="14">
        <f t="shared" si="1"/>
        <v>59</v>
      </c>
      <c r="B65" s="14" t="s">
        <v>21</v>
      </c>
      <c r="C65" s="28" t="s">
        <v>164</v>
      </c>
      <c r="D65" s="16">
        <f>SUM('Greg George'!Q6)</f>
        <v>12</v>
      </c>
      <c r="E65" s="16">
        <f>SUM('Greg George'!R6)</f>
        <v>2311</v>
      </c>
      <c r="F65" s="15">
        <f>SUM('Greg George'!S6)</f>
        <v>192.58333333333334</v>
      </c>
      <c r="G65" s="16">
        <f>SUM('Greg George'!T6)</f>
        <v>18</v>
      </c>
      <c r="H65" s="16">
        <f>SUM('Greg George'!U6)</f>
        <v>23</v>
      </c>
      <c r="I65" s="15">
        <f>SUM('Greg George'!V6)</f>
        <v>215.58333333333334</v>
      </c>
    </row>
    <row r="66" spans="1:9" x14ac:dyDescent="0.25">
      <c r="A66" s="14">
        <f t="shared" si="1"/>
        <v>60</v>
      </c>
      <c r="B66" s="14" t="s">
        <v>21</v>
      </c>
      <c r="C66" s="28" t="s">
        <v>237</v>
      </c>
      <c r="D66" s="16">
        <f>+'Dennis Eyster'!Q5</f>
        <v>9</v>
      </c>
      <c r="E66" s="16">
        <f>+'Dennis Eyster'!R5</f>
        <v>1693.001</v>
      </c>
      <c r="F66" s="15">
        <f>+'Dennis Eyster'!S5</f>
        <v>188.11122222222221</v>
      </c>
      <c r="G66" s="16">
        <f>+'Dennis Eyster'!T5</f>
        <v>10</v>
      </c>
      <c r="H66" s="16">
        <f>+'Dennis Eyster'!U5</f>
        <v>24</v>
      </c>
      <c r="I66" s="15">
        <f>+'Dennis Eyster'!V5</f>
        <v>212.11122222222221</v>
      </c>
    </row>
    <row r="67" spans="1:9" x14ac:dyDescent="0.25">
      <c r="A67" s="14">
        <f t="shared" si="1"/>
        <v>61</v>
      </c>
      <c r="B67" s="14" t="s">
        <v>21</v>
      </c>
      <c r="C67" s="28" t="s">
        <v>48</v>
      </c>
      <c r="D67" s="16">
        <f>SUM('Jock Owings'!Q6)</f>
        <v>12</v>
      </c>
      <c r="E67" s="16">
        <f>SUM('Jock Owings'!R6)</f>
        <v>2182</v>
      </c>
      <c r="F67" s="15">
        <f>SUM('Jock Owings'!S6)</f>
        <v>181.83333333333334</v>
      </c>
      <c r="G67" s="16">
        <f>SUM('Jock Owings'!T6)</f>
        <v>10</v>
      </c>
      <c r="H67" s="16">
        <f>SUM('Jock Owings'!U6)</f>
        <v>29</v>
      </c>
      <c r="I67" s="15">
        <f>SUM('Jock Owings'!V6)</f>
        <v>210.83333333333334</v>
      </c>
    </row>
    <row r="68" spans="1:9" x14ac:dyDescent="0.25">
      <c r="A68" s="14">
        <f t="shared" si="1"/>
        <v>62</v>
      </c>
      <c r="B68" s="14" t="s">
        <v>21</v>
      </c>
      <c r="C68" s="55" t="s">
        <v>207</v>
      </c>
      <c r="D68" s="16">
        <f>SUM('Hubert Kelsheimer'!Q6)</f>
        <v>12</v>
      </c>
      <c r="E68" s="16">
        <f>SUM('Hubert Kelsheimer'!R6)</f>
        <v>2177.0010000000002</v>
      </c>
      <c r="F68" s="15">
        <f>SUM('Hubert Kelsheimer'!S6)</f>
        <v>181.41675000000001</v>
      </c>
      <c r="G68" s="16">
        <f>SUM('Hubert Kelsheimer'!T6)</f>
        <v>16</v>
      </c>
      <c r="H68" s="16">
        <f>SUM('Hubert Kelsheimer'!U6)</f>
        <v>29</v>
      </c>
      <c r="I68" s="15">
        <f>SUM('Hubert Kelsheimer'!V6)</f>
        <v>210.41675000000001</v>
      </c>
    </row>
    <row r="69" spans="1:9" x14ac:dyDescent="0.25">
      <c r="A69" s="14">
        <f t="shared" si="1"/>
        <v>63</v>
      </c>
      <c r="B69" s="14" t="s">
        <v>21</v>
      </c>
      <c r="C69" s="28" t="s">
        <v>163</v>
      </c>
      <c r="D69" s="16">
        <f>SUM('Darren Herald'!Q5)</f>
        <v>10</v>
      </c>
      <c r="E69" s="16">
        <f>SUM('Darren Herald'!R5)</f>
        <v>1908.001</v>
      </c>
      <c r="F69" s="15">
        <f>SUM('Darren Herald'!S5)</f>
        <v>190.80009999999999</v>
      </c>
      <c r="G69" s="16">
        <f>SUM('Darren Herald'!T5)</f>
        <v>17</v>
      </c>
      <c r="H69" s="16">
        <f>SUM('Darren Herald'!U5)</f>
        <v>17</v>
      </c>
      <c r="I69" s="15">
        <f>SUM('Darren Herald'!V5)</f>
        <v>207.80009999999999</v>
      </c>
    </row>
    <row r="70" spans="1:9" x14ac:dyDescent="0.25">
      <c r="A70" s="14">
        <f t="shared" si="1"/>
        <v>64</v>
      </c>
      <c r="B70" s="14" t="s">
        <v>21</v>
      </c>
      <c r="C70" s="28" t="s">
        <v>173</v>
      </c>
      <c r="D70" s="16">
        <f>SUM('Bob Huth'!Q5)</f>
        <v>10</v>
      </c>
      <c r="E70" s="16">
        <f>SUM('Bob Huth'!R5)</f>
        <v>1906</v>
      </c>
      <c r="F70" s="15">
        <f>SUM('Bob Huth'!S5)</f>
        <v>190.6</v>
      </c>
      <c r="G70" s="16">
        <f>SUM('Bob Huth'!T5)</f>
        <v>17</v>
      </c>
      <c r="H70" s="16">
        <f>SUM('Bob Huth'!U5)</f>
        <v>17</v>
      </c>
      <c r="I70" s="15">
        <f>SUM('Bob Huth'!V5)</f>
        <v>207.6</v>
      </c>
    </row>
    <row r="71" spans="1:9" x14ac:dyDescent="0.25">
      <c r="A71" s="14">
        <f t="shared" si="1"/>
        <v>65</v>
      </c>
      <c r="B71" s="14" t="s">
        <v>21</v>
      </c>
      <c r="C71" s="28" t="s">
        <v>135</v>
      </c>
      <c r="D71" s="16">
        <f>SUM('Harold Cook'!Q7)</f>
        <v>16</v>
      </c>
      <c r="E71" s="16">
        <f>SUM('Harold Cook'!R7)</f>
        <v>2946</v>
      </c>
      <c r="F71" s="15">
        <f>SUM('Harold Cook'!S7)</f>
        <v>184.125</v>
      </c>
      <c r="G71" s="16">
        <f>SUM('Harold Cook'!T7)</f>
        <v>12</v>
      </c>
      <c r="H71" s="16">
        <f>SUM('Harold Cook'!U7)</f>
        <v>22</v>
      </c>
      <c r="I71" s="15">
        <f>SUM('Harold Cook'!V7)</f>
        <v>206.125</v>
      </c>
    </row>
    <row r="72" spans="1:9" x14ac:dyDescent="0.25">
      <c r="A72" s="14">
        <f t="shared" si="1"/>
        <v>66</v>
      </c>
      <c r="B72" s="14" t="s">
        <v>21</v>
      </c>
      <c r="C72" s="28" t="s">
        <v>181</v>
      </c>
      <c r="D72" s="16">
        <f>SUM('Thomas Caldwell'!Q5)</f>
        <v>8</v>
      </c>
      <c r="E72" s="16">
        <f>SUM('Thomas Caldwell'!R5)</f>
        <v>1487</v>
      </c>
      <c r="F72" s="15">
        <f>SUM('Thomas Caldwell'!S5)</f>
        <v>185.875</v>
      </c>
      <c r="G72" s="16">
        <f>SUM('Thomas Caldwell'!T5)</f>
        <v>8</v>
      </c>
      <c r="H72" s="16">
        <f>SUM('Thomas Caldwell'!U5)</f>
        <v>20</v>
      </c>
      <c r="I72" s="15">
        <f>SUM('Thomas Caldwell'!V5)</f>
        <v>205.875</v>
      </c>
    </row>
    <row r="73" spans="1:9" x14ac:dyDescent="0.25">
      <c r="A73" s="14">
        <f t="shared" si="1"/>
        <v>67</v>
      </c>
      <c r="B73" s="14" t="s">
        <v>21</v>
      </c>
      <c r="C73" s="28" t="s">
        <v>98</v>
      </c>
      <c r="D73" s="16">
        <f>SUM('Mike Mosbey'!Q4)</f>
        <v>4</v>
      </c>
      <c r="E73" s="16">
        <f>SUM('Mike Mosbey'!R4)</f>
        <v>771.00199999999995</v>
      </c>
      <c r="F73" s="15">
        <f>SUM('Mike Mosbey'!S4)</f>
        <v>192.75049999999999</v>
      </c>
      <c r="G73" s="16">
        <f>SUM('Mike Mosbey'!T4)</f>
        <v>4</v>
      </c>
      <c r="H73" s="16">
        <f>SUM('Mike Mosbey'!U4)</f>
        <v>11</v>
      </c>
      <c r="I73" s="15">
        <f>SUM('Mike Mosbey'!V4)</f>
        <v>203.75049999999999</v>
      </c>
    </row>
    <row r="74" spans="1:9" x14ac:dyDescent="0.25">
      <c r="A74" s="14">
        <f t="shared" si="1"/>
        <v>68</v>
      </c>
      <c r="B74" s="14" t="s">
        <v>21</v>
      </c>
      <c r="C74" s="28" t="s">
        <v>242</v>
      </c>
      <c r="D74" s="16">
        <f>+'Jimmy Broussard'!Q4</f>
        <v>6</v>
      </c>
      <c r="E74" s="16">
        <f>+'Jimmy Broussard'!R4</f>
        <v>1092</v>
      </c>
      <c r="F74" s="15">
        <f>+'Jimmy Broussard'!S4</f>
        <v>182</v>
      </c>
      <c r="G74" s="16">
        <f>+'Jimmy Broussard'!T4</f>
        <v>5</v>
      </c>
      <c r="H74" s="16">
        <f>+'Jimmy Broussard'!U4</f>
        <v>20</v>
      </c>
      <c r="I74" s="15">
        <f>+'Jimmy Broussard'!V4</f>
        <v>202</v>
      </c>
    </row>
    <row r="75" spans="1:9" x14ac:dyDescent="0.25">
      <c r="A75" s="14">
        <f t="shared" si="1"/>
        <v>69</v>
      </c>
      <c r="B75" s="14" t="s">
        <v>21</v>
      </c>
      <c r="C75" s="28" t="s">
        <v>183</v>
      </c>
      <c r="D75" s="16">
        <f>SUM('Mark Zachman'!Q5)</f>
        <v>8</v>
      </c>
      <c r="E75" s="16">
        <f>SUM('Mark Zachman'!R5)</f>
        <v>1491.002</v>
      </c>
      <c r="F75" s="15">
        <f>SUM('Mark Zachman'!S5)</f>
        <v>186.37524999999999</v>
      </c>
      <c r="G75" s="16">
        <f>SUM('Mark Zachman'!T5)</f>
        <v>14</v>
      </c>
      <c r="H75" s="16">
        <f>SUM('Mark Zachman'!U5)</f>
        <v>15</v>
      </c>
      <c r="I75" s="15">
        <f>SUM('Mark Zachman'!V5)</f>
        <v>201.37524999999999</v>
      </c>
    </row>
    <row r="76" spans="1:9" x14ac:dyDescent="0.25">
      <c r="A76" s="14">
        <f t="shared" si="1"/>
        <v>70</v>
      </c>
      <c r="B76" s="14" t="s">
        <v>21</v>
      </c>
      <c r="C76" s="28" t="s">
        <v>92</v>
      </c>
      <c r="D76" s="16">
        <f>SUM('Jesse Zwiebel'!Q5)</f>
        <v>8</v>
      </c>
      <c r="E76" s="16">
        <f>SUM('Jesse Zwiebel'!R5)</f>
        <v>1482</v>
      </c>
      <c r="F76" s="15">
        <f>SUM('Jesse Zwiebel'!S5)</f>
        <v>185.25</v>
      </c>
      <c r="G76" s="16">
        <f>SUM('Jesse Zwiebel'!T5)</f>
        <v>7</v>
      </c>
      <c r="H76" s="16">
        <f>SUM('Jesse Zwiebel'!U5)</f>
        <v>15</v>
      </c>
      <c r="I76" s="15">
        <f>SUM('Jesse Zwiebel'!V5)</f>
        <v>200.25</v>
      </c>
    </row>
    <row r="77" spans="1:9" x14ac:dyDescent="0.25">
      <c r="A77" s="14">
        <f t="shared" si="1"/>
        <v>71</v>
      </c>
      <c r="B77" s="14" t="s">
        <v>21</v>
      </c>
      <c r="C77" s="28" t="s">
        <v>82</v>
      </c>
      <c r="D77" s="16">
        <f>SUM('David Fisher'!Q6)</f>
        <v>14</v>
      </c>
      <c r="E77" s="16">
        <f>SUM('David Fisher'!R6)</f>
        <v>2468</v>
      </c>
      <c r="F77" s="15">
        <f>SUM('David Fisher'!S6)</f>
        <v>176.28571428571428</v>
      </c>
      <c r="G77" s="16">
        <f>SUM('David Fisher'!T6)</f>
        <v>8</v>
      </c>
      <c r="H77" s="16">
        <f>SUM('David Fisher'!U6)</f>
        <v>23</v>
      </c>
      <c r="I77" s="15">
        <f>SUM('David Fisher'!V6)</f>
        <v>199.28571428571428</v>
      </c>
    </row>
    <row r="78" spans="1:9" x14ac:dyDescent="0.25">
      <c r="A78" s="14">
        <f t="shared" si="1"/>
        <v>72</v>
      </c>
      <c r="B78" s="14" t="s">
        <v>21</v>
      </c>
      <c r="C78" s="55" t="s">
        <v>196</v>
      </c>
      <c r="D78" s="16">
        <f>SUM('Paul Browne'!Q4)</f>
        <v>6</v>
      </c>
      <c r="E78" s="16">
        <f>SUM('Paul Browne'!R4)</f>
        <v>1140</v>
      </c>
      <c r="F78" s="15">
        <f>SUM('Paul Browne'!S4)</f>
        <v>190</v>
      </c>
      <c r="G78" s="16">
        <f>SUM('Paul Browne'!T4)</f>
        <v>8</v>
      </c>
      <c r="H78" s="16">
        <f>SUM('Paul Browne'!U4)</f>
        <v>8</v>
      </c>
      <c r="I78" s="15">
        <f>SUM('Paul Browne'!V4)</f>
        <v>198</v>
      </c>
    </row>
    <row r="79" spans="1:9" x14ac:dyDescent="0.25">
      <c r="A79" s="14">
        <f t="shared" si="1"/>
        <v>73</v>
      </c>
      <c r="B79" s="14" t="s">
        <v>21</v>
      </c>
      <c r="C79" s="55" t="s">
        <v>212</v>
      </c>
      <c r="D79" s="16">
        <f>SUM('Ernest Harmon'!Q6)</f>
        <v>14</v>
      </c>
      <c r="E79" s="16">
        <f>SUM('Ernest Harmon'!R6)</f>
        <v>2533</v>
      </c>
      <c r="F79" s="15">
        <f>SUM('Ernest Harmon'!S6)</f>
        <v>180.92857142857142</v>
      </c>
      <c r="G79" s="16">
        <f>SUM('Ernest Harmon'!T6)</f>
        <v>4</v>
      </c>
      <c r="H79" s="16">
        <f>SUM('Ernest Harmon'!U6)</f>
        <v>17</v>
      </c>
      <c r="I79" s="15">
        <f>SUM('Ernest Harmon'!V6)</f>
        <v>197.92857142857142</v>
      </c>
    </row>
    <row r="80" spans="1:9" x14ac:dyDescent="0.25">
      <c r="A80" s="14">
        <f t="shared" si="1"/>
        <v>74</v>
      </c>
      <c r="B80" s="14" t="s">
        <v>21</v>
      </c>
      <c r="C80" s="55" t="s">
        <v>125</v>
      </c>
      <c r="D80" s="16">
        <f>SUM('Scott Brackett'!Q4)</f>
        <v>6</v>
      </c>
      <c r="E80" s="16">
        <f>SUM('Scott Brackett'!R4)</f>
        <v>1088</v>
      </c>
      <c r="F80" s="15">
        <f>SUM('Scott Brackett'!S4)</f>
        <v>181.33333333333334</v>
      </c>
      <c r="G80" s="16">
        <f>SUM('Scott Brackett'!T4)</f>
        <v>6</v>
      </c>
      <c r="H80" s="16">
        <f>SUM('Scott Brackett'!U4)</f>
        <v>16</v>
      </c>
      <c r="I80" s="15">
        <f>SUM('Scott Brackett'!V4)</f>
        <v>197.33333333333334</v>
      </c>
    </row>
    <row r="81" spans="1:9" x14ac:dyDescent="0.25">
      <c r="A81" s="14">
        <f t="shared" si="1"/>
        <v>75</v>
      </c>
      <c r="B81" s="14" t="s">
        <v>21</v>
      </c>
      <c r="C81" s="28" t="s">
        <v>223</v>
      </c>
      <c r="D81" s="16">
        <f>+'Graham Climpson'!Q4</f>
        <v>4</v>
      </c>
      <c r="E81" s="16">
        <f>+'Graham Climpson'!R4</f>
        <v>764</v>
      </c>
      <c r="F81" s="15">
        <f>+'Graham Climpson'!S4</f>
        <v>191</v>
      </c>
      <c r="G81" s="16">
        <f>+'Graham Climpson'!T4</f>
        <v>2</v>
      </c>
      <c r="H81" s="16">
        <f>+'Graham Climpson'!U4</f>
        <v>5</v>
      </c>
      <c r="I81" s="15">
        <f>+'Graham Climpson'!V4</f>
        <v>196</v>
      </c>
    </row>
    <row r="82" spans="1:9" x14ac:dyDescent="0.25">
      <c r="A82" s="14">
        <f t="shared" si="1"/>
        <v>76</v>
      </c>
      <c r="B82" s="14" t="s">
        <v>21</v>
      </c>
      <c r="C82" s="28" t="s">
        <v>119</v>
      </c>
      <c r="D82" s="16">
        <f>SUM('Tony Kitchens'!Q6)</f>
        <v>12</v>
      </c>
      <c r="E82" s="16">
        <f>SUM('Tony Kitchens'!R6)</f>
        <v>2134</v>
      </c>
      <c r="F82" s="15">
        <f>SUM('Tony Kitchens'!S6)</f>
        <v>177.83333333333334</v>
      </c>
      <c r="G82" s="16">
        <f>SUM('Tony Kitchens'!T6)</f>
        <v>9</v>
      </c>
      <c r="H82" s="16">
        <f>SUM('Tony Kitchens'!U6)</f>
        <v>18</v>
      </c>
      <c r="I82" s="15">
        <f>SUM('Tony Kitchens'!V6)</f>
        <v>195.83333333333334</v>
      </c>
    </row>
    <row r="83" spans="1:9" x14ac:dyDescent="0.25">
      <c r="A83" s="14">
        <f t="shared" si="1"/>
        <v>77</v>
      </c>
      <c r="B83" s="14" t="s">
        <v>21</v>
      </c>
      <c r="C83" s="55" t="s">
        <v>206</v>
      </c>
      <c r="D83" s="16">
        <f>SUM('Drew Wright'!Q4)</f>
        <v>4</v>
      </c>
      <c r="E83" s="16">
        <f>SUM('Drew Wright'!R4)</f>
        <v>739</v>
      </c>
      <c r="F83" s="15">
        <f>SUM('Drew Wright'!S4)</f>
        <v>184.75</v>
      </c>
      <c r="G83" s="16">
        <f>SUM('Drew Wright'!T4)</f>
        <v>4</v>
      </c>
      <c r="H83" s="16">
        <f>SUM('Drew Wright'!U4)</f>
        <v>11</v>
      </c>
      <c r="I83" s="15">
        <f>SUM('Drew Wright'!V4)</f>
        <v>195.75</v>
      </c>
    </row>
    <row r="84" spans="1:9" x14ac:dyDescent="0.25">
      <c r="A84" s="14">
        <f t="shared" si="1"/>
        <v>78</v>
      </c>
      <c r="B84" s="14" t="s">
        <v>21</v>
      </c>
      <c r="C84" s="28" t="s">
        <v>159</v>
      </c>
      <c r="D84" s="16">
        <f>SUM('Scott Jackson'!Q5)</f>
        <v>8</v>
      </c>
      <c r="E84" s="16">
        <f>SUM('Scott Jackson'!R5)</f>
        <v>1468</v>
      </c>
      <c r="F84" s="15">
        <f>SUM('Scott Jackson'!S5)</f>
        <v>183.5</v>
      </c>
      <c r="G84" s="16">
        <f>SUM('Scott Jackson'!T5)</f>
        <v>9</v>
      </c>
      <c r="H84" s="16">
        <f>SUM('Scott Jackson'!U5)</f>
        <v>12</v>
      </c>
      <c r="I84" s="15">
        <f>SUM('Scott Jackson'!V5)</f>
        <v>195.5</v>
      </c>
    </row>
    <row r="85" spans="1:9" x14ac:dyDescent="0.25">
      <c r="A85" s="14">
        <f t="shared" si="1"/>
        <v>79</v>
      </c>
      <c r="B85" s="14" t="s">
        <v>21</v>
      </c>
      <c r="C85" s="55" t="s">
        <v>124</v>
      </c>
      <c r="D85" s="16">
        <f>SUM('Mark Gray'!Q4)</f>
        <v>4</v>
      </c>
      <c r="E85" s="16">
        <f>SUM('Mark Gray'!R4)</f>
        <v>744.00099999999998</v>
      </c>
      <c r="F85" s="15">
        <f>SUM('Mark Gray'!S4)</f>
        <v>186.00024999999999</v>
      </c>
      <c r="G85" s="16">
        <f>SUM('Mark Gray'!T4)</f>
        <v>6</v>
      </c>
      <c r="H85" s="16">
        <f>SUM('Mark Gray'!U4)</f>
        <v>9</v>
      </c>
      <c r="I85" s="15">
        <f>SUM('Mark Gray'!V4)</f>
        <v>195.00024999999999</v>
      </c>
    </row>
    <row r="86" spans="1:9" x14ac:dyDescent="0.25">
      <c r="A86" s="14">
        <f t="shared" si="1"/>
        <v>80</v>
      </c>
      <c r="B86" s="14" t="s">
        <v>21</v>
      </c>
      <c r="C86" s="28" t="s">
        <v>28</v>
      </c>
      <c r="D86" s="16">
        <f>SUM('Darryl Crawford'!Q5)</f>
        <v>8</v>
      </c>
      <c r="E86" s="16">
        <f>SUM('Darryl Crawford'!R5)</f>
        <v>1414</v>
      </c>
      <c r="F86" s="15">
        <f>SUM('Darryl Crawford'!S5)</f>
        <v>176.75</v>
      </c>
      <c r="G86" s="16">
        <f>SUM('Darryl Crawford'!T5)</f>
        <v>4</v>
      </c>
      <c r="H86" s="16">
        <f>SUM('Darryl Crawford'!U5)</f>
        <v>18</v>
      </c>
      <c r="I86" s="15">
        <f>SUM('Darryl Crawford'!V5)</f>
        <v>194.75</v>
      </c>
    </row>
    <row r="87" spans="1:9" x14ac:dyDescent="0.25">
      <c r="A87" s="14">
        <f t="shared" si="1"/>
        <v>81</v>
      </c>
      <c r="B87" s="14" t="s">
        <v>21</v>
      </c>
      <c r="C87" s="28" t="s">
        <v>255</v>
      </c>
      <c r="D87" s="16">
        <f>+'Daniel Penton'!Q5</f>
        <v>8</v>
      </c>
      <c r="E87" s="16">
        <f>+'Daniel Penton'!R5</f>
        <v>1499.001</v>
      </c>
      <c r="F87" s="15">
        <f>+'Daniel Penton'!S5</f>
        <v>187.375125</v>
      </c>
      <c r="G87" s="16">
        <f>+'Daniel Penton'!T5</f>
        <v>4</v>
      </c>
      <c r="H87" s="16">
        <f>+'Daniel Penton'!U5</f>
        <v>7</v>
      </c>
      <c r="I87" s="15">
        <f>+'Daniel Penton'!V5</f>
        <v>194.375125</v>
      </c>
    </row>
    <row r="88" spans="1:9" x14ac:dyDescent="0.25">
      <c r="A88" s="14">
        <f t="shared" si="1"/>
        <v>82</v>
      </c>
      <c r="B88" s="14" t="s">
        <v>21</v>
      </c>
      <c r="C88" s="28" t="s">
        <v>201</v>
      </c>
      <c r="D88" s="16">
        <f>SUM('Teddy Riffe'!Q4)</f>
        <v>3</v>
      </c>
      <c r="E88" s="16">
        <f>SUM('Teddy Riffe'!R4)</f>
        <v>565</v>
      </c>
      <c r="F88" s="15">
        <f>SUM('Teddy Riffe'!S4)</f>
        <v>188.33333333333334</v>
      </c>
      <c r="G88" s="16">
        <f>SUM('Teddy Riffe'!T4)</f>
        <v>4</v>
      </c>
      <c r="H88" s="16">
        <f>SUM('Teddy Riffe'!U4)</f>
        <v>6</v>
      </c>
      <c r="I88" s="15">
        <f>SUM('Teddy Riffe'!V4)</f>
        <v>194.33333333333334</v>
      </c>
    </row>
    <row r="89" spans="1:9" x14ac:dyDescent="0.25">
      <c r="A89" s="14">
        <f t="shared" si="1"/>
        <v>83</v>
      </c>
      <c r="B89" s="14" t="s">
        <v>21</v>
      </c>
      <c r="C89" s="28" t="s">
        <v>142</v>
      </c>
      <c r="D89" s="16">
        <f>SUM('Raymond Osborne'!Q6)</f>
        <v>9</v>
      </c>
      <c r="E89" s="16">
        <f>SUM('Raymond Osborne'!R6)</f>
        <v>1657</v>
      </c>
      <c r="F89" s="15">
        <f>SUM('Raymond Osborne'!S6)</f>
        <v>184.11111111111111</v>
      </c>
      <c r="G89" s="16">
        <f>SUM('Raymond Osborne'!T6)</f>
        <v>7</v>
      </c>
      <c r="H89" s="16">
        <f>SUM('Raymond Osborne'!U6)</f>
        <v>10</v>
      </c>
      <c r="I89" s="15">
        <f>SUM('Raymond Osborne'!V6)</f>
        <v>194.11111111111111</v>
      </c>
    </row>
    <row r="90" spans="1:9" x14ac:dyDescent="0.25">
      <c r="A90" s="14">
        <f t="shared" si="1"/>
        <v>84</v>
      </c>
      <c r="B90" s="14" t="s">
        <v>21</v>
      </c>
      <c r="C90" s="28" t="s">
        <v>238</v>
      </c>
      <c r="D90" s="16">
        <f>+'Thomas Bausch'!Q5</f>
        <v>7</v>
      </c>
      <c r="E90" s="16">
        <f>+'Thomas Bausch'!R5</f>
        <v>1302</v>
      </c>
      <c r="F90" s="15">
        <f>+'Thomas Bausch'!S5</f>
        <v>186</v>
      </c>
      <c r="G90" s="16">
        <f>+'Thomas Bausch'!T5</f>
        <v>6</v>
      </c>
      <c r="H90" s="16">
        <f>+'Thomas Bausch'!U5</f>
        <v>8</v>
      </c>
      <c r="I90" s="15">
        <f>+'Thomas Bausch'!V5</f>
        <v>194</v>
      </c>
    </row>
    <row r="91" spans="1:9" x14ac:dyDescent="0.25">
      <c r="A91" s="14">
        <f t="shared" si="1"/>
        <v>85</v>
      </c>
      <c r="B91" s="14" t="s">
        <v>21</v>
      </c>
      <c r="C91" s="28" t="s">
        <v>199</v>
      </c>
      <c r="D91" s="16">
        <f>SUM('Brent Higgins'!Q6)</f>
        <v>14</v>
      </c>
      <c r="E91" s="16">
        <f>SUM('Brent Higgins'!R6)</f>
        <v>2600</v>
      </c>
      <c r="F91" s="15">
        <f>SUM('Brent Higgins'!S6)</f>
        <v>185.71428571428572</v>
      </c>
      <c r="G91" s="16">
        <f>SUM('Brent Higgins'!T6)</f>
        <v>14</v>
      </c>
      <c r="H91" s="16">
        <f>SUM('Brent Higgins'!U6)</f>
        <v>8</v>
      </c>
      <c r="I91" s="15">
        <f>SUM('Brent Higgins'!V6)</f>
        <v>193.71428571428572</v>
      </c>
    </row>
    <row r="92" spans="1:9" x14ac:dyDescent="0.25">
      <c r="A92" s="14">
        <f t="shared" si="1"/>
        <v>86</v>
      </c>
      <c r="B92" s="14" t="s">
        <v>21</v>
      </c>
      <c r="C92" s="28" t="s">
        <v>102</v>
      </c>
      <c r="D92" s="16">
        <f>SUM('Dow Mathis'!Q5)</f>
        <v>8</v>
      </c>
      <c r="E92" s="16">
        <f>SUM('Dow Mathis'!R5)</f>
        <v>1424</v>
      </c>
      <c r="F92" s="15">
        <f>SUM('Dow Mathis'!S5)</f>
        <v>178</v>
      </c>
      <c r="G92" s="16">
        <f>SUM('Dow Mathis'!T5)</f>
        <v>5</v>
      </c>
      <c r="H92" s="16">
        <f>SUM('Dow Mathis'!U5)</f>
        <v>15</v>
      </c>
      <c r="I92" s="15">
        <f>SUM('Dow Mathis'!V5)</f>
        <v>193</v>
      </c>
    </row>
    <row r="93" spans="1:9" x14ac:dyDescent="0.25">
      <c r="A93" s="14">
        <f t="shared" si="1"/>
        <v>87</v>
      </c>
      <c r="B93" s="14" t="s">
        <v>21</v>
      </c>
      <c r="C93" s="28" t="s">
        <v>106</v>
      </c>
      <c r="D93" s="16">
        <f>SUM('Tony Washock'!Q6)</f>
        <v>12</v>
      </c>
      <c r="E93" s="16">
        <f>SUM('Tony Washock'!R6)</f>
        <v>2179</v>
      </c>
      <c r="F93" s="15">
        <f>SUM('Tony Washock'!S6)</f>
        <v>181.58333333333334</v>
      </c>
      <c r="G93" s="16">
        <f>SUM('Tony Washock'!T6)</f>
        <v>4</v>
      </c>
      <c r="H93" s="16">
        <f>SUM('Tony Washock'!U6)</f>
        <v>11</v>
      </c>
      <c r="I93" s="15">
        <f>SUM('Tony Washock'!V6)</f>
        <v>192.58333333333334</v>
      </c>
    </row>
    <row r="94" spans="1:9" x14ac:dyDescent="0.25">
      <c r="A94" s="14">
        <f t="shared" si="1"/>
        <v>88</v>
      </c>
      <c r="B94" s="14" t="s">
        <v>21</v>
      </c>
      <c r="C94" s="28" t="s">
        <v>232</v>
      </c>
      <c r="D94" s="16">
        <f>+'Ed Simeral'!Q4</f>
        <v>4</v>
      </c>
      <c r="E94" s="16">
        <f>+'Ed Simeral'!R4</f>
        <v>746.00099999999998</v>
      </c>
      <c r="F94" s="15">
        <f>+'Ed Simeral'!S4</f>
        <v>186.50024999999999</v>
      </c>
      <c r="G94" s="16">
        <f>+'Ed Simeral'!T4</f>
        <v>5</v>
      </c>
      <c r="H94" s="16">
        <f>+'Ed Simeral'!U4</f>
        <v>6</v>
      </c>
      <c r="I94" s="15">
        <f>+'Ed Simeral'!V4</f>
        <v>192.50024999999999</v>
      </c>
    </row>
    <row r="95" spans="1:9" x14ac:dyDescent="0.25">
      <c r="A95" s="14">
        <f t="shared" si="1"/>
        <v>89</v>
      </c>
      <c r="B95" s="14" t="s">
        <v>21</v>
      </c>
      <c r="C95" s="28" t="s">
        <v>178</v>
      </c>
      <c r="D95" s="16">
        <f>SUM('Jeff Velasquez'!Q4)</f>
        <v>4</v>
      </c>
      <c r="E95" s="16">
        <f>SUM('Jeff Velasquez'!R4)</f>
        <v>722</v>
      </c>
      <c r="F95" s="15">
        <f>SUM('Jeff Velasquez'!S4)</f>
        <v>180.5</v>
      </c>
      <c r="G95" s="16">
        <f>SUM('Jeff Velasquez'!T4)</f>
        <v>5</v>
      </c>
      <c r="H95" s="16">
        <f>SUM('Jeff Velasquez'!U4)</f>
        <v>11</v>
      </c>
      <c r="I95" s="15">
        <f>SUM('Jeff Velasquez'!V4)</f>
        <v>191.5</v>
      </c>
    </row>
    <row r="96" spans="1:9" x14ac:dyDescent="0.25">
      <c r="A96" s="14">
        <f t="shared" si="1"/>
        <v>90</v>
      </c>
      <c r="B96" s="14" t="s">
        <v>21</v>
      </c>
      <c r="C96" s="28" t="s">
        <v>166</v>
      </c>
      <c r="D96" s="16">
        <f>SUM('Patrick Driscoll'!Q4)</f>
        <v>4</v>
      </c>
      <c r="E96" s="16">
        <f>SUM('Patrick Driscoll'!R4)</f>
        <v>713</v>
      </c>
      <c r="F96" s="15">
        <f>SUM('Patrick Driscoll'!S4)</f>
        <v>178.25</v>
      </c>
      <c r="G96" s="16">
        <f>SUM('Patrick Driscoll'!T4)</f>
        <v>0</v>
      </c>
      <c r="H96" s="16">
        <f>SUM('Patrick Driscoll'!U4)</f>
        <v>13</v>
      </c>
      <c r="I96" s="15">
        <f>SUM('Patrick Driscoll'!V4)</f>
        <v>191.25</v>
      </c>
    </row>
    <row r="97" spans="1:9" x14ac:dyDescent="0.25">
      <c r="A97" s="14">
        <f t="shared" si="1"/>
        <v>91</v>
      </c>
      <c r="B97" s="14" t="s">
        <v>21</v>
      </c>
      <c r="C97" s="28" t="s">
        <v>93</v>
      </c>
      <c r="D97" s="16">
        <f>SUM('Johnathon Guillory'!Q5)</f>
        <v>4</v>
      </c>
      <c r="E97" s="16">
        <f>SUM('Johnathon Guillory'!R5)</f>
        <v>725</v>
      </c>
      <c r="F97" s="15">
        <f>SUM('Johnathon Guillory'!S5)</f>
        <v>181.25</v>
      </c>
      <c r="G97" s="16">
        <f>SUM('Johnathon Guillory'!T5)</f>
        <v>2</v>
      </c>
      <c r="H97" s="16">
        <f>SUM('Johnathon Guillory'!U5)</f>
        <v>10</v>
      </c>
      <c r="I97" s="15">
        <f>SUM('Johnathon Guillory'!V5)</f>
        <v>191.25</v>
      </c>
    </row>
    <row r="98" spans="1:9" x14ac:dyDescent="0.25">
      <c r="A98" s="14">
        <f t="shared" si="1"/>
        <v>92</v>
      </c>
      <c r="B98" s="14" t="s">
        <v>21</v>
      </c>
      <c r="C98" s="28" t="s">
        <v>158</v>
      </c>
      <c r="D98" s="16">
        <f>SUM('Gavin Dedmon'!Q4)</f>
        <v>4</v>
      </c>
      <c r="E98" s="16">
        <f>SUM('Gavin Dedmon'!R4)</f>
        <v>740</v>
      </c>
      <c r="F98" s="15">
        <f>SUM('Gavin Dedmon'!S4)</f>
        <v>185</v>
      </c>
      <c r="G98" s="16">
        <f>SUM('Gavin Dedmon'!T4)</f>
        <v>2</v>
      </c>
      <c r="H98" s="16">
        <f>SUM('Gavin Dedmon'!U4)</f>
        <v>6</v>
      </c>
      <c r="I98" s="15">
        <f>SUM('Gavin Dedmon'!V4)</f>
        <v>191</v>
      </c>
    </row>
    <row r="99" spans="1:9" x14ac:dyDescent="0.25">
      <c r="A99" s="14">
        <f t="shared" si="1"/>
        <v>93</v>
      </c>
      <c r="B99" s="14" t="s">
        <v>21</v>
      </c>
      <c r="C99" s="28" t="s">
        <v>54</v>
      </c>
      <c r="D99" s="16">
        <f>SUM('Melvin Ferguson'!Q6)</f>
        <v>13</v>
      </c>
      <c r="E99" s="16">
        <f>SUM('Melvin Ferguson'!R6)</f>
        <v>2271</v>
      </c>
      <c r="F99" s="15">
        <f>SUM('Melvin Ferguson'!S6)</f>
        <v>174.69230769230768</v>
      </c>
      <c r="G99" s="16">
        <f>SUM('Melvin Ferguson'!T6)</f>
        <v>0</v>
      </c>
      <c r="H99" s="16">
        <f>SUM('Melvin Ferguson'!U6)</f>
        <v>16</v>
      </c>
      <c r="I99" s="15">
        <f>SUM('Melvin Ferguson'!V6)</f>
        <v>190.69230769230768</v>
      </c>
    </row>
    <row r="100" spans="1:9" x14ac:dyDescent="0.25">
      <c r="A100" s="14">
        <f t="shared" si="1"/>
        <v>94</v>
      </c>
      <c r="B100" s="14" t="s">
        <v>21</v>
      </c>
      <c r="C100" s="55" t="s">
        <v>214</v>
      </c>
      <c r="D100" s="16">
        <f>SUM('Russ Pope'!Q5)</f>
        <v>6</v>
      </c>
      <c r="E100" s="16">
        <f>SUM('Russ Pope'!R5)</f>
        <v>1083</v>
      </c>
      <c r="F100" s="15">
        <f>SUM('Russ Pope'!S5)</f>
        <v>180.5</v>
      </c>
      <c r="G100" s="16">
        <f>SUM('Russ Pope'!T5)</f>
        <v>2</v>
      </c>
      <c r="H100" s="16">
        <f>SUM('Russ Pope'!U5)</f>
        <v>10</v>
      </c>
      <c r="I100" s="15">
        <f>SUM('Russ Pope'!V5)</f>
        <v>190.5</v>
      </c>
    </row>
    <row r="101" spans="1:9" x14ac:dyDescent="0.25">
      <c r="A101" s="14">
        <f t="shared" si="1"/>
        <v>95</v>
      </c>
      <c r="B101" s="14" t="s">
        <v>21</v>
      </c>
      <c r="C101" s="28" t="s">
        <v>75</v>
      </c>
      <c r="D101" s="16">
        <f>SUM('Michael Miller'!Q4)</f>
        <v>4</v>
      </c>
      <c r="E101" s="16">
        <f>SUM('Michael Miller'!R4)</f>
        <v>737.00099999999998</v>
      </c>
      <c r="F101" s="15">
        <f>SUM('Michael Miller'!S4)</f>
        <v>184.25024999999999</v>
      </c>
      <c r="G101" s="16">
        <f>SUM('Michael Miller'!T4)</f>
        <v>3</v>
      </c>
      <c r="H101" s="16">
        <f>SUM('Michael Miller'!U4)</f>
        <v>6</v>
      </c>
      <c r="I101" s="15">
        <f>SUM('Michael Miller'!V4)</f>
        <v>190.25024999999999</v>
      </c>
    </row>
    <row r="102" spans="1:9" x14ac:dyDescent="0.25">
      <c r="A102" s="14">
        <f t="shared" si="1"/>
        <v>96</v>
      </c>
      <c r="B102" s="14" t="s">
        <v>21</v>
      </c>
      <c r="C102" s="55" t="s">
        <v>195</v>
      </c>
      <c r="D102" s="16">
        <f>SUM('Joe Happel'!Q4)</f>
        <v>6</v>
      </c>
      <c r="E102" s="16">
        <f>SUM('Joe Happel'!R4)</f>
        <v>1116</v>
      </c>
      <c r="F102" s="15">
        <f>SUM('Joe Happel'!S4)</f>
        <v>186</v>
      </c>
      <c r="G102" s="16">
        <f>SUM('Joe Happel'!T4)</f>
        <v>6</v>
      </c>
      <c r="H102" s="16">
        <f>SUM('Joe Happel'!U4)</f>
        <v>4</v>
      </c>
      <c r="I102" s="15">
        <f>SUM('Joe Happel'!V4)</f>
        <v>190</v>
      </c>
    </row>
    <row r="103" spans="1:9" x14ac:dyDescent="0.25">
      <c r="A103" s="14">
        <f t="shared" si="1"/>
        <v>97</v>
      </c>
      <c r="B103" s="14" t="s">
        <v>21</v>
      </c>
      <c r="C103" s="28" t="s">
        <v>151</v>
      </c>
      <c r="D103" s="16">
        <f>SUM('Mike Conley'!Q4)</f>
        <v>4</v>
      </c>
      <c r="E103" s="16">
        <f>SUM('Mike Conley'!R4)</f>
        <v>742</v>
      </c>
      <c r="F103" s="15">
        <f>SUM('Mike Conley'!S4)</f>
        <v>185.5</v>
      </c>
      <c r="G103" s="16">
        <f>SUM('Mike Conley'!T4)</f>
        <v>3</v>
      </c>
      <c r="H103" s="16">
        <f>SUM('Mike Conley'!U4)</f>
        <v>4</v>
      </c>
      <c r="I103" s="15">
        <f>SUM('Mike Conley'!V4)</f>
        <v>189.5</v>
      </c>
    </row>
    <row r="104" spans="1:9" x14ac:dyDescent="0.25">
      <c r="A104" s="14">
        <f t="shared" si="1"/>
        <v>98</v>
      </c>
      <c r="B104" s="14" t="s">
        <v>21</v>
      </c>
      <c r="C104" s="28" t="s">
        <v>243</v>
      </c>
      <c r="D104" s="16">
        <f>+'Kevin Azbill'!Q4</f>
        <v>6</v>
      </c>
      <c r="E104" s="16">
        <f>+'Kevin Azbill'!R4</f>
        <v>1110</v>
      </c>
      <c r="F104" s="15">
        <f>+'Kevin Azbill'!S4</f>
        <v>185</v>
      </c>
      <c r="G104" s="16">
        <f>+'Kevin Azbill'!T4</f>
        <v>2</v>
      </c>
      <c r="H104" s="16">
        <f>+'Kevin Azbill'!U4</f>
        <v>4</v>
      </c>
      <c r="I104" s="15">
        <f>+'Kevin Azbill'!V4</f>
        <v>189</v>
      </c>
    </row>
    <row r="105" spans="1:9" x14ac:dyDescent="0.25">
      <c r="A105" s="14">
        <f t="shared" si="1"/>
        <v>99</v>
      </c>
      <c r="B105" s="14" t="s">
        <v>21</v>
      </c>
      <c r="C105" s="28" t="s">
        <v>52</v>
      </c>
      <c r="D105" s="16">
        <f>SUM('Bob Benavidez'!Q7)</f>
        <v>16</v>
      </c>
      <c r="E105" s="16">
        <f>SUM('Bob Benavidez'!R7)</f>
        <v>2736</v>
      </c>
      <c r="F105" s="15">
        <f>SUM('Bob Benavidez'!S7)</f>
        <v>171</v>
      </c>
      <c r="G105" s="16">
        <f>SUM('Bob Benavidez'!T7)</f>
        <v>3</v>
      </c>
      <c r="H105" s="16">
        <f>SUM('Bob Benavidez'!U7)</f>
        <v>18</v>
      </c>
      <c r="I105" s="15">
        <f>SUM('Bob Benavidez'!V7)</f>
        <v>189</v>
      </c>
    </row>
    <row r="106" spans="1:9" x14ac:dyDescent="0.25">
      <c r="A106" s="14">
        <f t="shared" si="1"/>
        <v>100</v>
      </c>
      <c r="B106" s="14" t="s">
        <v>21</v>
      </c>
      <c r="C106" s="55" t="s">
        <v>194</v>
      </c>
      <c r="D106" s="16">
        <f>SUM('Jerry Collins'!Q4)</f>
        <v>6</v>
      </c>
      <c r="E106" s="16">
        <f>SUM('Jerry Collins'!R4)</f>
        <v>1109</v>
      </c>
      <c r="F106" s="15">
        <f>SUM('Jerry Collins'!S4)</f>
        <v>184.83333333333334</v>
      </c>
      <c r="G106" s="16">
        <f>SUM('Jerry Collins'!T4)</f>
        <v>3</v>
      </c>
      <c r="H106" s="16">
        <f>SUM('Jerry Collins'!U4)</f>
        <v>4</v>
      </c>
      <c r="I106" s="15">
        <f>SUM('Jerry Collins'!V4)</f>
        <v>188.83333333333334</v>
      </c>
    </row>
    <row r="107" spans="1:9" x14ac:dyDescent="0.25">
      <c r="A107" s="14">
        <f t="shared" si="1"/>
        <v>101</v>
      </c>
      <c r="B107" s="14" t="s">
        <v>21</v>
      </c>
      <c r="C107" s="28" t="s">
        <v>215</v>
      </c>
      <c r="D107" s="16">
        <f>+'Darrell Castle'!Q4</f>
        <v>3</v>
      </c>
      <c r="E107" s="16">
        <f>+'Darrell Castle'!R4</f>
        <v>539</v>
      </c>
      <c r="F107" s="15">
        <f>+'Darrell Castle'!S4</f>
        <v>179.66666666666666</v>
      </c>
      <c r="G107" s="16">
        <f>+'Darrell Castle'!T4</f>
        <v>3</v>
      </c>
      <c r="H107" s="16">
        <f>+'Darrell Castle'!U4</f>
        <v>9</v>
      </c>
      <c r="I107" s="15">
        <f>+'Darrell Castle'!V4</f>
        <v>188.66666666666666</v>
      </c>
    </row>
    <row r="108" spans="1:9" x14ac:dyDescent="0.25">
      <c r="A108" s="14">
        <f t="shared" si="1"/>
        <v>102</v>
      </c>
      <c r="B108" s="14" t="s">
        <v>21</v>
      </c>
      <c r="C108" s="28" t="s">
        <v>200</v>
      </c>
      <c r="D108" s="16">
        <f>SUM('Randy Bohall'!Q4)</f>
        <v>6</v>
      </c>
      <c r="E108" s="16">
        <f>SUM('Randy Bohall'!R4)</f>
        <v>1094</v>
      </c>
      <c r="F108" s="15">
        <f>SUM('Randy Bohall'!S4)</f>
        <v>182.33333333333334</v>
      </c>
      <c r="G108" s="16">
        <f>SUM('Randy Bohall'!T4)</f>
        <v>5</v>
      </c>
      <c r="H108" s="16">
        <f>SUM('Randy Bohall'!U4)</f>
        <v>6</v>
      </c>
      <c r="I108" s="15">
        <f>SUM('Randy Bohall'!V4)</f>
        <v>188.33333333333334</v>
      </c>
    </row>
    <row r="109" spans="1:9" x14ac:dyDescent="0.25">
      <c r="A109" s="14">
        <f t="shared" si="1"/>
        <v>103</v>
      </c>
      <c r="B109" s="14" t="s">
        <v>21</v>
      </c>
      <c r="C109" s="28" t="s">
        <v>248</v>
      </c>
      <c r="D109" s="16">
        <f>+'Wayne Phipps'!Q4</f>
        <v>4</v>
      </c>
      <c r="E109" s="16">
        <f>+'Wayne Phipps'!R4</f>
        <v>733</v>
      </c>
      <c r="F109" s="15">
        <f>+'Wayne Phipps'!S4</f>
        <v>183.25</v>
      </c>
      <c r="G109" s="16">
        <f>+'Wayne Phipps'!T4</f>
        <v>5</v>
      </c>
      <c r="H109" s="16">
        <f>+'Wayne Phipps'!U4</f>
        <v>5</v>
      </c>
      <c r="I109" s="15">
        <f>+'Wayne Phipps'!V4</f>
        <v>188.25</v>
      </c>
    </row>
    <row r="110" spans="1:9" x14ac:dyDescent="0.25">
      <c r="A110" s="14">
        <f t="shared" si="1"/>
        <v>104</v>
      </c>
      <c r="B110" s="14" t="s">
        <v>21</v>
      </c>
      <c r="C110" s="28" t="s">
        <v>113</v>
      </c>
      <c r="D110" s="16">
        <f>SUM('Donald Osborne'!Q6)</f>
        <v>9</v>
      </c>
      <c r="E110" s="16">
        <f>SUM('Donald Osborne'!R6)</f>
        <v>1622</v>
      </c>
      <c r="F110" s="15">
        <f>SUM('Donald Osborne'!S6)</f>
        <v>180.22222222222223</v>
      </c>
      <c r="G110" s="16">
        <f>SUM('Donald Osborne'!T6)</f>
        <v>4</v>
      </c>
      <c r="H110" s="16">
        <f>SUM('Donald Osborne'!U6)</f>
        <v>8</v>
      </c>
      <c r="I110" s="15">
        <f>SUM('Donald Osborne'!V6)</f>
        <v>188.22222222222223</v>
      </c>
    </row>
    <row r="111" spans="1:9" x14ac:dyDescent="0.25">
      <c r="A111" s="14">
        <f t="shared" si="1"/>
        <v>105</v>
      </c>
      <c r="B111" s="14" t="s">
        <v>21</v>
      </c>
      <c r="C111" s="28" t="s">
        <v>60</v>
      </c>
      <c r="D111" s="16">
        <f>SUM('John Hoagland'!Q5)</f>
        <v>8</v>
      </c>
      <c r="E111" s="16">
        <f>SUM('John Hoagland'!R5)</f>
        <v>1456</v>
      </c>
      <c r="F111" s="15">
        <f>SUM('John Hoagland'!S5)</f>
        <v>182</v>
      </c>
      <c r="G111" s="16">
        <f>SUM('John Hoagland'!T5)</f>
        <v>7</v>
      </c>
      <c r="H111" s="16">
        <f>SUM('John Hoagland'!U5)</f>
        <v>6</v>
      </c>
      <c r="I111" s="15">
        <f>SUM('John Hoagland'!V5)</f>
        <v>188</v>
      </c>
    </row>
    <row r="112" spans="1:9" x14ac:dyDescent="0.25">
      <c r="A112" s="14">
        <f t="shared" si="1"/>
        <v>106</v>
      </c>
      <c r="B112" s="14" t="s">
        <v>21</v>
      </c>
      <c r="C112" s="55" t="s">
        <v>205</v>
      </c>
      <c r="D112" s="16">
        <f>SUM('Andrew Bertrand'!Q4)</f>
        <v>2</v>
      </c>
      <c r="E112" s="16">
        <f>SUM('Andrew Bertrand'!R4)</f>
        <v>368</v>
      </c>
      <c r="F112" s="15">
        <f>SUM('Andrew Bertrand'!S4)</f>
        <v>184</v>
      </c>
      <c r="G112" s="16">
        <f>SUM('Andrew Bertrand'!T4)</f>
        <v>0</v>
      </c>
      <c r="H112" s="16">
        <f>SUM('Andrew Bertrand'!U4)</f>
        <v>4</v>
      </c>
      <c r="I112" s="15">
        <f>SUM('Andrew Bertrand'!V4)</f>
        <v>188</v>
      </c>
    </row>
    <row r="113" spans="1:9" x14ac:dyDescent="0.25">
      <c r="A113" s="14">
        <f t="shared" si="1"/>
        <v>107</v>
      </c>
      <c r="B113" s="14" t="s">
        <v>21</v>
      </c>
      <c r="C113" s="28" t="s">
        <v>34</v>
      </c>
      <c r="D113" s="16">
        <f>SUM('Joe McSwain'!Q7)</f>
        <v>16</v>
      </c>
      <c r="E113" s="16">
        <f>SUM('Joe McSwain'!R7)</f>
        <v>2688</v>
      </c>
      <c r="F113" s="15">
        <f>SUM('Joe McSwain'!S7)</f>
        <v>168</v>
      </c>
      <c r="G113" s="16">
        <f>SUM('Joe McSwain'!T7)</f>
        <v>6</v>
      </c>
      <c r="H113" s="16">
        <f>SUM('Joe McSwain'!U7)</f>
        <v>20</v>
      </c>
      <c r="I113" s="15">
        <f>SUM('Joe McSwain'!V7)</f>
        <v>188</v>
      </c>
    </row>
    <row r="114" spans="1:9" x14ac:dyDescent="0.25">
      <c r="A114" s="14">
        <f t="shared" si="1"/>
        <v>108</v>
      </c>
      <c r="B114" s="14" t="s">
        <v>21</v>
      </c>
      <c r="C114" s="28" t="s">
        <v>229</v>
      </c>
      <c r="D114" s="16">
        <f>+'Terry Johnson'!Q5</f>
        <v>10</v>
      </c>
      <c r="E114" s="16">
        <f>+'Terry Johnson'!R5</f>
        <v>1818</v>
      </c>
      <c r="F114" s="15">
        <f>+'Terry Johnson'!S5</f>
        <v>181.8</v>
      </c>
      <c r="G114" s="16">
        <f>+'Terry Johnson'!T5</f>
        <v>3</v>
      </c>
      <c r="H114" s="16">
        <f>+'Terry Johnson'!U5</f>
        <v>6</v>
      </c>
      <c r="I114" s="15">
        <f>+'Terry Johnson'!V5</f>
        <v>187.8</v>
      </c>
    </row>
    <row r="115" spans="1:9" x14ac:dyDescent="0.25">
      <c r="A115" s="14">
        <f t="shared" si="1"/>
        <v>109</v>
      </c>
      <c r="B115" s="14" t="s">
        <v>21</v>
      </c>
      <c r="C115" s="28" t="s">
        <v>23</v>
      </c>
      <c r="D115" s="16">
        <f>SUM('Freddy Geiselbreth'!Q6)</f>
        <v>10</v>
      </c>
      <c r="E115" s="16">
        <f>SUM('Freddy Geiselbreth'!R6)</f>
        <v>1756</v>
      </c>
      <c r="F115" s="15">
        <f>SUM('Freddy Geiselbreth'!S6)</f>
        <v>175.6</v>
      </c>
      <c r="G115" s="16">
        <f>SUM('Freddy Geiselbreth'!T6)</f>
        <v>4</v>
      </c>
      <c r="H115" s="16">
        <f>SUM('Freddy Geiselbreth'!U6)</f>
        <v>12</v>
      </c>
      <c r="I115" s="15">
        <f>SUM('Freddy Geiselbreth'!V6)</f>
        <v>187.6</v>
      </c>
    </row>
    <row r="116" spans="1:9" x14ac:dyDescent="0.25">
      <c r="A116" s="14">
        <f t="shared" si="1"/>
        <v>110</v>
      </c>
      <c r="B116" s="14" t="s">
        <v>21</v>
      </c>
      <c r="C116" s="55" t="s">
        <v>213</v>
      </c>
      <c r="D116" s="16">
        <f>SUM('Heath Sexton'!Q4)</f>
        <v>6</v>
      </c>
      <c r="E116" s="16">
        <f>SUM('Heath Sexton'!R4)</f>
        <v>1100</v>
      </c>
      <c r="F116" s="15">
        <f>SUM('Heath Sexton'!S4)</f>
        <v>183.33333333333334</v>
      </c>
      <c r="G116" s="16">
        <f>SUM('Heath Sexton'!T4)</f>
        <v>9</v>
      </c>
      <c r="H116" s="16">
        <f>SUM('Heath Sexton'!U4)</f>
        <v>4</v>
      </c>
      <c r="I116" s="15">
        <f>SUM('Heath Sexton'!V4)</f>
        <v>187.33333333333334</v>
      </c>
    </row>
    <row r="117" spans="1:9" x14ac:dyDescent="0.25">
      <c r="A117" s="14">
        <f t="shared" si="1"/>
        <v>111</v>
      </c>
      <c r="B117" s="14" t="s">
        <v>21</v>
      </c>
      <c r="C117" s="28" t="s">
        <v>177</v>
      </c>
      <c r="D117" s="16">
        <f>SUM('Greg Farris'!Q5)</f>
        <v>8</v>
      </c>
      <c r="E117" s="16">
        <f>SUM('Greg Farris'!R5)</f>
        <v>1426</v>
      </c>
      <c r="F117" s="15">
        <f>SUM('Greg Farris'!S5)</f>
        <v>178.25</v>
      </c>
      <c r="G117" s="16">
        <f>SUM('Greg Farris'!T5)</f>
        <v>4</v>
      </c>
      <c r="H117" s="16">
        <f>SUM('Greg Farris'!U5)</f>
        <v>9</v>
      </c>
      <c r="I117" s="15">
        <f>SUM('Greg Farris'!V5)</f>
        <v>187.25</v>
      </c>
    </row>
    <row r="118" spans="1:9" x14ac:dyDescent="0.25">
      <c r="A118" s="14">
        <f t="shared" si="1"/>
        <v>112</v>
      </c>
      <c r="B118" s="14" t="s">
        <v>21</v>
      </c>
      <c r="C118" s="55" t="s">
        <v>126</v>
      </c>
      <c r="D118" s="16">
        <f>SUM('Dewy Cunnigan'!Q4)</f>
        <v>4</v>
      </c>
      <c r="E118" s="16">
        <f>SUM('Dewy Cunnigan'!R4)</f>
        <v>737</v>
      </c>
      <c r="F118" s="15">
        <f>SUM('Dewy Cunnigan'!S4)</f>
        <v>184.25</v>
      </c>
      <c r="G118" s="16">
        <f>SUM('Dewy Cunnigan'!T4)</f>
        <v>3</v>
      </c>
      <c r="H118" s="16">
        <f>SUM('Dewy Cunnigan'!U4)</f>
        <v>3</v>
      </c>
      <c r="I118" s="15">
        <f>SUM('Dewy Cunnigan'!V4)</f>
        <v>187.25</v>
      </c>
    </row>
    <row r="119" spans="1:9" x14ac:dyDescent="0.25">
      <c r="A119" s="14">
        <f t="shared" si="1"/>
        <v>113</v>
      </c>
      <c r="B119" s="14" t="s">
        <v>21</v>
      </c>
      <c r="C119" s="55" t="s">
        <v>193</v>
      </c>
      <c r="D119" s="16">
        <f>SUM('Jacob Rojan'!Q4)</f>
        <v>4</v>
      </c>
      <c r="E119" s="16">
        <f>SUM('Jacob Rojan'!R4)</f>
        <v>725</v>
      </c>
      <c r="F119" s="15">
        <f>SUM('Jacob Rojan'!S4)</f>
        <v>181.25</v>
      </c>
      <c r="G119" s="16">
        <f>SUM('Jacob Rojan'!T4)</f>
        <v>2</v>
      </c>
      <c r="H119" s="16">
        <f>SUM('Jacob Rojan'!U4)</f>
        <v>6</v>
      </c>
      <c r="I119" s="15">
        <f>SUM('Jacob Rojan'!V4)</f>
        <v>187.25</v>
      </c>
    </row>
    <row r="120" spans="1:9" x14ac:dyDescent="0.25">
      <c r="A120" s="14">
        <f t="shared" si="1"/>
        <v>114</v>
      </c>
      <c r="B120" s="14" t="s">
        <v>21</v>
      </c>
      <c r="C120" s="28" t="s">
        <v>95</v>
      </c>
      <c r="D120" s="16">
        <f>SUM('Mark Crownover'!Q4)</f>
        <v>4</v>
      </c>
      <c r="E120" s="16">
        <f>SUM('Mark Crownover'!R4)</f>
        <v>732</v>
      </c>
      <c r="F120" s="15">
        <f>SUM('Mark Crownover'!S4)</f>
        <v>183</v>
      </c>
      <c r="G120" s="16">
        <f>SUM('Mark Crownover'!T4)</f>
        <v>4</v>
      </c>
      <c r="H120" s="16">
        <f>SUM('Mark Crownover'!U4)</f>
        <v>4</v>
      </c>
      <c r="I120" s="15">
        <f>SUM('Mark Crownover'!V4)</f>
        <v>187</v>
      </c>
    </row>
    <row r="121" spans="1:9" x14ac:dyDescent="0.25">
      <c r="A121" s="14">
        <f t="shared" si="1"/>
        <v>115</v>
      </c>
      <c r="B121" s="14" t="s">
        <v>21</v>
      </c>
      <c r="C121" s="28" t="s">
        <v>162</v>
      </c>
      <c r="D121" s="16">
        <f>SUM('Chris Helton'!Q4)</f>
        <v>4</v>
      </c>
      <c r="E121" s="16">
        <f>SUM('Chris Helton'!R4)</f>
        <v>736</v>
      </c>
      <c r="F121" s="15">
        <f>SUM('Chris Helton'!S4)</f>
        <v>184</v>
      </c>
      <c r="G121" s="16">
        <f>SUM('Chris Helton'!T4)</f>
        <v>3</v>
      </c>
      <c r="H121" s="16">
        <f>SUM('Chris Helton'!U4)</f>
        <v>3</v>
      </c>
      <c r="I121" s="15">
        <f>SUM('Chris Helton'!V4)</f>
        <v>187</v>
      </c>
    </row>
    <row r="122" spans="1:9" x14ac:dyDescent="0.25">
      <c r="A122" s="14">
        <f t="shared" si="1"/>
        <v>116</v>
      </c>
      <c r="B122" s="14" t="s">
        <v>21</v>
      </c>
      <c r="C122" s="28" t="s">
        <v>219</v>
      </c>
      <c r="D122" s="16">
        <f>+'Tim Moore'!Q8</f>
        <v>18</v>
      </c>
      <c r="E122" s="16">
        <f>+'Tim Moore'!R8</f>
        <v>3114</v>
      </c>
      <c r="F122" s="15">
        <f>+'Tim Moore'!S8</f>
        <v>173</v>
      </c>
      <c r="G122" s="16">
        <f>+'Tim Moore'!T8</f>
        <v>8</v>
      </c>
      <c r="H122" s="16">
        <f>+'Tim Moore'!U8</f>
        <v>14</v>
      </c>
      <c r="I122" s="15">
        <f>+'Tim Moore'!V8</f>
        <v>187</v>
      </c>
    </row>
    <row r="123" spans="1:9" x14ac:dyDescent="0.25">
      <c r="A123" s="14">
        <f t="shared" si="1"/>
        <v>117</v>
      </c>
      <c r="B123" s="14" t="s">
        <v>21</v>
      </c>
      <c r="C123" s="28" t="s">
        <v>253</v>
      </c>
      <c r="D123" s="16">
        <f>+'Charlie Huebner'!Q4</f>
        <v>4</v>
      </c>
      <c r="E123" s="16">
        <f>+'Charlie Huebner'!R4</f>
        <v>731</v>
      </c>
      <c r="F123" s="15">
        <f>+'Charlie Huebner'!S4</f>
        <v>182.75</v>
      </c>
      <c r="G123" s="16">
        <f>+'Charlie Huebner'!T4</f>
        <v>7</v>
      </c>
      <c r="H123" s="16">
        <f>+'Charlie Huebner'!U4</f>
        <v>4</v>
      </c>
      <c r="I123" s="15">
        <f>+'Charlie Huebner'!V4</f>
        <v>186.75</v>
      </c>
    </row>
    <row r="124" spans="1:9" x14ac:dyDescent="0.25">
      <c r="A124" s="14">
        <f t="shared" si="1"/>
        <v>118</v>
      </c>
      <c r="B124" s="14" t="s">
        <v>21</v>
      </c>
      <c r="C124" s="28" t="s">
        <v>156</v>
      </c>
      <c r="D124" s="16">
        <f>SUM('Chase Muse'!Q4)</f>
        <v>6</v>
      </c>
      <c r="E124" s="16">
        <f>SUM('Chase Muse'!R4)</f>
        <v>1096</v>
      </c>
      <c r="F124" s="15">
        <f>SUM('Chase Muse'!S4)</f>
        <v>182.66666666666666</v>
      </c>
      <c r="G124" s="16">
        <f>SUM('Chase Muse'!T4)</f>
        <v>8</v>
      </c>
      <c r="H124" s="16">
        <f>SUM('Chase Muse'!U4)</f>
        <v>4</v>
      </c>
      <c r="I124" s="15">
        <f>SUM('Chase Muse'!V4)</f>
        <v>186.66666666666666</v>
      </c>
    </row>
    <row r="125" spans="1:9" x14ac:dyDescent="0.25">
      <c r="A125" s="14">
        <f t="shared" si="1"/>
        <v>119</v>
      </c>
      <c r="B125" s="14" t="s">
        <v>21</v>
      </c>
      <c r="C125" s="28" t="s">
        <v>103</v>
      </c>
      <c r="D125" s="16">
        <f>SUM('Jim Riggs'!Q5)</f>
        <v>8</v>
      </c>
      <c r="E125" s="16">
        <f>SUM('Jim Riggs'!R5)</f>
        <v>1420</v>
      </c>
      <c r="F125" s="15">
        <f>SUM('Jim Riggs'!S5)</f>
        <v>177.5</v>
      </c>
      <c r="G125" s="16">
        <f>SUM('Jim Riggs'!T5)</f>
        <v>3</v>
      </c>
      <c r="H125" s="16">
        <f>SUM('Jim Riggs'!U5)</f>
        <v>9</v>
      </c>
      <c r="I125" s="15">
        <f>SUM('Jim Riggs'!V5)</f>
        <v>186.5</v>
      </c>
    </row>
    <row r="126" spans="1:9" x14ac:dyDescent="0.25">
      <c r="A126" s="14">
        <f t="shared" si="1"/>
        <v>120</v>
      </c>
      <c r="B126" s="14" t="s">
        <v>21</v>
      </c>
      <c r="C126" s="55" t="s">
        <v>192</v>
      </c>
      <c r="D126" s="16">
        <f>SUM('Chris Workman'!Q4)</f>
        <v>6</v>
      </c>
      <c r="E126" s="16">
        <f>SUM('Chris Workman'!R4)</f>
        <v>1094</v>
      </c>
      <c r="F126" s="15">
        <f>SUM('Chris Workman'!S4)</f>
        <v>182.33333333333334</v>
      </c>
      <c r="G126" s="16">
        <f>SUM('Chris Workman'!T4)</f>
        <v>5</v>
      </c>
      <c r="H126" s="16">
        <f>SUM('Chris Workman'!U4)</f>
        <v>4</v>
      </c>
      <c r="I126" s="15">
        <f>SUM('Chris Workman'!V4)</f>
        <v>186.33333333333334</v>
      </c>
    </row>
    <row r="127" spans="1:9" x14ac:dyDescent="0.25">
      <c r="A127" s="14">
        <f t="shared" ref="A127:A190" si="2">+A126+1</f>
        <v>121</v>
      </c>
      <c r="B127" s="14" t="s">
        <v>21</v>
      </c>
      <c r="C127" s="28" t="s">
        <v>104</v>
      </c>
      <c r="D127" s="16">
        <f>SUM('Dan Patchin'!Q4)</f>
        <v>4</v>
      </c>
      <c r="E127" s="16">
        <f>SUM('Dan Patchin'!R4)</f>
        <v>728</v>
      </c>
      <c r="F127" s="15">
        <f>SUM('Dan Patchin'!S4)</f>
        <v>182</v>
      </c>
      <c r="G127" s="16">
        <f>SUM('Dan Patchin'!T4)</f>
        <v>3</v>
      </c>
      <c r="H127" s="16">
        <f>SUM('Dan Patchin'!U4)</f>
        <v>4</v>
      </c>
      <c r="I127" s="15">
        <f>SUM('Dan Patchin'!V4)</f>
        <v>186</v>
      </c>
    </row>
    <row r="128" spans="1:9" x14ac:dyDescent="0.25">
      <c r="A128" s="14">
        <f t="shared" si="2"/>
        <v>122</v>
      </c>
      <c r="B128" s="14" t="s">
        <v>21</v>
      </c>
      <c r="C128" s="28" t="s">
        <v>131</v>
      </c>
      <c r="D128" s="16">
        <f>SUM('Chuck Kinnaird'!Q5)</f>
        <v>8</v>
      </c>
      <c r="E128" s="16">
        <f>SUM('Chuck Kinnaird'!R5)</f>
        <v>1439</v>
      </c>
      <c r="F128" s="15">
        <f>SUM('Chuck Kinnaird'!S5)</f>
        <v>179.875</v>
      </c>
      <c r="G128" s="16">
        <f>SUM('Chuck Kinnaird'!T5)</f>
        <v>3</v>
      </c>
      <c r="H128" s="16">
        <f>SUM('Chuck Kinnaird'!U5)</f>
        <v>6</v>
      </c>
      <c r="I128" s="15">
        <f>SUM('Chuck Kinnaird'!V5)</f>
        <v>185.875</v>
      </c>
    </row>
    <row r="129" spans="1:9" x14ac:dyDescent="0.25">
      <c r="A129" s="14">
        <f t="shared" si="2"/>
        <v>123</v>
      </c>
      <c r="B129" s="14" t="s">
        <v>21</v>
      </c>
      <c r="C129" s="28" t="s">
        <v>239</v>
      </c>
      <c r="D129" s="16">
        <f>+'Aiden Bodner'!Q4</f>
        <v>4</v>
      </c>
      <c r="E129" s="16">
        <f>+'Aiden Bodner'!R4</f>
        <v>725</v>
      </c>
      <c r="F129" s="15">
        <f>+'Aiden Bodner'!S4</f>
        <v>181.25</v>
      </c>
      <c r="G129" s="16">
        <f>+'Aiden Bodner'!T4</f>
        <v>8</v>
      </c>
      <c r="H129" s="16">
        <f>+'Aiden Bodner'!U4</f>
        <v>4</v>
      </c>
      <c r="I129" s="15">
        <f>+'Aiden Bodner'!V4</f>
        <v>185.25</v>
      </c>
    </row>
    <row r="130" spans="1:9" x14ac:dyDescent="0.25">
      <c r="A130" s="14">
        <f t="shared" si="2"/>
        <v>124</v>
      </c>
      <c r="B130" s="14" t="s">
        <v>21</v>
      </c>
      <c r="C130" s="28" t="s">
        <v>25</v>
      </c>
      <c r="D130" s="16">
        <f>SUM('Brent Lott'!Q4)</f>
        <v>4</v>
      </c>
      <c r="E130" s="16">
        <f>SUM('Brent Lott'!R4)</f>
        <v>721</v>
      </c>
      <c r="F130" s="15">
        <f>SUM('Brent Lott'!S4)</f>
        <v>180.25</v>
      </c>
      <c r="G130" s="16">
        <f>SUM('Brent Lott'!T4)</f>
        <v>2</v>
      </c>
      <c r="H130" s="16">
        <f>SUM('Brent Lott'!U4)</f>
        <v>5</v>
      </c>
      <c r="I130" s="15">
        <f>SUM('Brent Lott'!V4)</f>
        <v>185.25</v>
      </c>
    </row>
    <row r="131" spans="1:9" x14ac:dyDescent="0.25">
      <c r="A131" s="14">
        <f t="shared" si="2"/>
        <v>125</v>
      </c>
      <c r="B131" s="14" t="s">
        <v>21</v>
      </c>
      <c r="C131" s="28" t="s">
        <v>202</v>
      </c>
      <c r="D131" s="16">
        <f>SUM('Tim Conway'!Q4)</f>
        <v>4</v>
      </c>
      <c r="E131" s="16">
        <f>SUM('Tim Conway'!R4)</f>
        <v>732</v>
      </c>
      <c r="F131" s="15">
        <f>SUM('Tim Conway'!S4)</f>
        <v>183</v>
      </c>
      <c r="G131" s="16">
        <f>SUM('Tim Conway'!T4)</f>
        <v>2</v>
      </c>
      <c r="H131" s="16">
        <f>SUM('Tim Conway'!U4)</f>
        <v>2</v>
      </c>
      <c r="I131" s="15">
        <f>SUM('Tim Conway'!V4)</f>
        <v>185</v>
      </c>
    </row>
    <row r="132" spans="1:9" x14ac:dyDescent="0.25">
      <c r="A132" s="14">
        <f t="shared" si="2"/>
        <v>126</v>
      </c>
      <c r="B132" s="14" t="s">
        <v>21</v>
      </c>
      <c r="C132" s="28" t="s">
        <v>79</v>
      </c>
      <c r="D132" s="16">
        <f>SUM('Jim Horner'!Q4)</f>
        <v>4</v>
      </c>
      <c r="E132" s="16">
        <f>SUM('Jim Horner'!R4)</f>
        <v>727</v>
      </c>
      <c r="F132" s="15">
        <f>SUM('Jim Horner'!S4)</f>
        <v>181.75</v>
      </c>
      <c r="G132" s="16">
        <f>SUM('Jim Horner'!T4)</f>
        <v>1</v>
      </c>
      <c r="H132" s="16">
        <f>SUM('Jim Horner'!U4)</f>
        <v>3</v>
      </c>
      <c r="I132" s="15">
        <f>SUM('Jim Horner'!V4)</f>
        <v>184.75</v>
      </c>
    </row>
    <row r="133" spans="1:9" x14ac:dyDescent="0.25">
      <c r="A133" s="14">
        <f t="shared" si="2"/>
        <v>127</v>
      </c>
      <c r="B133" s="14" t="s">
        <v>21</v>
      </c>
      <c r="C133" s="28" t="s">
        <v>32</v>
      </c>
      <c r="D133" s="16">
        <f>SUM('Gerry Rodriguez'!Q4)</f>
        <v>4</v>
      </c>
      <c r="E133" s="16">
        <f>SUM('Gerry Rodriguez'!R4)</f>
        <v>717</v>
      </c>
      <c r="F133" s="15">
        <f>SUM('Gerry Rodriguez'!S4)</f>
        <v>179.25</v>
      </c>
      <c r="G133" s="16">
        <f>SUM('Gerry Rodriguez'!T4)</f>
        <v>2</v>
      </c>
      <c r="H133" s="16">
        <f>SUM('Gerry Rodriguez'!U4)</f>
        <v>5</v>
      </c>
      <c r="I133" s="15">
        <f>SUM('Gerry Rodriguez'!V4)</f>
        <v>184.25</v>
      </c>
    </row>
    <row r="134" spans="1:9" x14ac:dyDescent="0.25">
      <c r="A134" s="14">
        <f t="shared" si="2"/>
        <v>128</v>
      </c>
      <c r="B134" s="14" t="s">
        <v>21</v>
      </c>
      <c r="C134" s="28" t="s">
        <v>76</v>
      </c>
      <c r="D134" s="16">
        <f>SUM('Mike Burns'!Q4)</f>
        <v>4</v>
      </c>
      <c r="E134" s="16">
        <f>SUM('Mike Burns'!R4)</f>
        <v>725</v>
      </c>
      <c r="F134" s="15">
        <f>SUM('Mike Burns'!S4)</f>
        <v>181.25</v>
      </c>
      <c r="G134" s="16">
        <f>SUM('Mike Burns'!T4)</f>
        <v>4</v>
      </c>
      <c r="H134" s="16">
        <f>SUM('Mike Burns'!U4)</f>
        <v>3</v>
      </c>
      <c r="I134" s="15">
        <f>SUM('Mike Burns'!V4)</f>
        <v>184.25</v>
      </c>
    </row>
    <row r="135" spans="1:9" x14ac:dyDescent="0.25">
      <c r="A135" s="14">
        <f t="shared" si="2"/>
        <v>129</v>
      </c>
      <c r="B135" s="14" t="s">
        <v>21</v>
      </c>
      <c r="C135" s="28" t="s">
        <v>69</v>
      </c>
      <c r="D135" s="16">
        <f>SUM('Melissa Allen'!Q4)</f>
        <v>4</v>
      </c>
      <c r="E135" s="16">
        <f>SUM('Melissa Allen'!R4)</f>
        <v>712</v>
      </c>
      <c r="F135" s="15">
        <f>SUM('Melissa Allen'!S4)</f>
        <v>178</v>
      </c>
      <c r="G135" s="16">
        <f>SUM('Melissa Allen'!T4)</f>
        <v>1</v>
      </c>
      <c r="H135" s="16">
        <f>SUM('Melissa Allen'!U4)</f>
        <v>6</v>
      </c>
      <c r="I135" s="15">
        <f>SUM('Melissa Allen'!V4)</f>
        <v>184</v>
      </c>
    </row>
    <row r="136" spans="1:9" x14ac:dyDescent="0.25">
      <c r="A136" s="14">
        <f t="shared" si="2"/>
        <v>130</v>
      </c>
      <c r="B136" s="14" t="s">
        <v>21</v>
      </c>
      <c r="C136" s="28" t="s">
        <v>132</v>
      </c>
      <c r="D136" s="16">
        <f>SUM('Forrest Bean'!Q7)</f>
        <v>16</v>
      </c>
      <c r="E136" s="16">
        <f>SUM('Forrest Bean'!R7)</f>
        <v>2797</v>
      </c>
      <c r="F136" s="15">
        <f>SUM('Forrest Bean'!S7)</f>
        <v>174.8125</v>
      </c>
      <c r="G136" s="16">
        <f>SUM('Forrest Bean'!T7)</f>
        <v>8</v>
      </c>
      <c r="H136" s="16">
        <f>SUM('Forrest Bean'!U7)</f>
        <v>9</v>
      </c>
      <c r="I136" s="15">
        <f>SUM('Forrest Bean'!V7)</f>
        <v>183.8125</v>
      </c>
    </row>
    <row r="137" spans="1:9" x14ac:dyDescent="0.25">
      <c r="A137" s="14">
        <f t="shared" si="2"/>
        <v>131</v>
      </c>
      <c r="B137" s="14" t="s">
        <v>21</v>
      </c>
      <c r="C137" s="28" t="s">
        <v>226</v>
      </c>
      <c r="D137" s="16">
        <f>+'John Quesinberry'!Q5</f>
        <v>10</v>
      </c>
      <c r="E137" s="16">
        <f>+'John Quesinberry'!R5</f>
        <v>1778</v>
      </c>
      <c r="F137" s="15">
        <f>+'John Quesinberry'!S5</f>
        <v>177.8</v>
      </c>
      <c r="G137" s="16">
        <f>+'John Quesinberry'!T5</f>
        <v>4</v>
      </c>
      <c r="H137" s="16">
        <f>+'John Quesinberry'!U5</f>
        <v>6</v>
      </c>
      <c r="I137" s="15">
        <f>+'John Quesinberry'!V5</f>
        <v>183.8</v>
      </c>
    </row>
    <row r="138" spans="1:9" x14ac:dyDescent="0.25">
      <c r="A138" s="14">
        <f t="shared" si="2"/>
        <v>132</v>
      </c>
      <c r="B138" s="14" t="s">
        <v>21</v>
      </c>
      <c r="C138" s="28" t="s">
        <v>108</v>
      </c>
      <c r="D138" s="16">
        <f>SUM('Ariel Jacala'!Q4)</f>
        <v>4</v>
      </c>
      <c r="E138" s="16">
        <f>SUM('Ariel Jacala'!R4)</f>
        <v>719</v>
      </c>
      <c r="F138" s="15">
        <f>SUM('Ariel Jacala'!S4)</f>
        <v>179.75</v>
      </c>
      <c r="G138" s="16">
        <f>SUM('Ariel Jacala'!T4)</f>
        <v>3</v>
      </c>
      <c r="H138" s="16">
        <f>SUM('Ariel Jacala'!U4)</f>
        <v>4</v>
      </c>
      <c r="I138" s="15">
        <f>SUM('Ariel Jacala'!V4)</f>
        <v>183.75</v>
      </c>
    </row>
    <row r="139" spans="1:9" x14ac:dyDescent="0.25">
      <c r="A139" s="14">
        <f t="shared" si="2"/>
        <v>133</v>
      </c>
      <c r="B139" s="14" t="s">
        <v>21</v>
      </c>
      <c r="C139" s="28" t="s">
        <v>216</v>
      </c>
      <c r="D139" s="16">
        <f>+'Greg Ayme'!Q4</f>
        <v>4</v>
      </c>
      <c r="E139" s="16">
        <f>+'Greg Ayme'!R4</f>
        <v>682</v>
      </c>
      <c r="F139" s="15">
        <f>+'Greg Ayme'!S4</f>
        <v>170.5</v>
      </c>
      <c r="G139" s="16">
        <f>+'Greg Ayme'!T4</f>
        <v>0</v>
      </c>
      <c r="H139" s="16">
        <f>+'Greg Ayme'!U4</f>
        <v>13</v>
      </c>
      <c r="I139" s="15">
        <f>+'Greg Ayme'!V4</f>
        <v>183.5</v>
      </c>
    </row>
    <row r="140" spans="1:9" x14ac:dyDescent="0.25">
      <c r="A140" s="14">
        <f t="shared" si="2"/>
        <v>134</v>
      </c>
      <c r="B140" s="14" t="s">
        <v>21</v>
      </c>
      <c r="C140" s="28" t="s">
        <v>46</v>
      </c>
      <c r="D140" s="16">
        <f>SUM('Tyler Price'!Q6)</f>
        <v>12</v>
      </c>
      <c r="E140" s="16">
        <f>SUM('Tyler Price'!R6)</f>
        <v>2079</v>
      </c>
      <c r="F140" s="15">
        <f>SUM('Tyler Price'!S6)</f>
        <v>173.25</v>
      </c>
      <c r="G140" s="16">
        <f>SUM('Tyler Price'!T6)</f>
        <v>3</v>
      </c>
      <c r="H140" s="16">
        <f>SUM('Tyler Price'!U6)</f>
        <v>10</v>
      </c>
      <c r="I140" s="15">
        <f>SUM('Tyler Price'!V6)</f>
        <v>183.25</v>
      </c>
    </row>
    <row r="141" spans="1:9" x14ac:dyDescent="0.25">
      <c r="A141" s="14">
        <f t="shared" si="2"/>
        <v>135</v>
      </c>
      <c r="B141" s="14" t="s">
        <v>21</v>
      </c>
      <c r="C141" s="28" t="s">
        <v>221</v>
      </c>
      <c r="D141" s="16">
        <f>+'James Lopez'!Q4</f>
        <v>4</v>
      </c>
      <c r="E141" s="16">
        <f>+'James Lopez'!R4</f>
        <v>709</v>
      </c>
      <c r="F141" s="15">
        <f>+'James Lopez'!S4</f>
        <v>177.25</v>
      </c>
      <c r="G141" s="16">
        <f>+'James Lopez'!T4</f>
        <v>2</v>
      </c>
      <c r="H141" s="16">
        <f>+'James Lopez'!U4</f>
        <v>6</v>
      </c>
      <c r="I141" s="15">
        <f>+'James Lopez'!V4</f>
        <v>183.25</v>
      </c>
    </row>
    <row r="142" spans="1:9" x14ac:dyDescent="0.25">
      <c r="A142" s="14">
        <f t="shared" si="2"/>
        <v>136</v>
      </c>
      <c r="B142" s="14" t="s">
        <v>21</v>
      </c>
      <c r="C142" s="28" t="s">
        <v>227</v>
      </c>
      <c r="D142" s="16">
        <f>+'Matt Dixon'!Q4</f>
        <v>4</v>
      </c>
      <c r="E142" s="16">
        <f>+'Matt Dixon'!R4</f>
        <v>724</v>
      </c>
      <c r="F142" s="15">
        <f>+'Matt Dixon'!S4</f>
        <v>181</v>
      </c>
      <c r="G142" s="16">
        <f>+'Matt Dixon'!T4</f>
        <v>2</v>
      </c>
      <c r="H142" s="16">
        <f>+'Matt Dixon'!U4</f>
        <v>2</v>
      </c>
      <c r="I142" s="15">
        <f>+'Matt Dixon'!V4</f>
        <v>183</v>
      </c>
    </row>
    <row r="143" spans="1:9" x14ac:dyDescent="0.25">
      <c r="A143" s="14">
        <f t="shared" si="2"/>
        <v>137</v>
      </c>
      <c r="B143" s="14" t="s">
        <v>21</v>
      </c>
      <c r="C143" s="28" t="s">
        <v>101</v>
      </c>
      <c r="D143" s="16">
        <f>SUM('Waylon Chandler'!Q5)</f>
        <v>8</v>
      </c>
      <c r="E143" s="16">
        <f>SUM('Waylon Chandler'!R5)</f>
        <v>1432</v>
      </c>
      <c r="F143" s="15">
        <f>SUM('Waylon Chandler'!S5)</f>
        <v>179</v>
      </c>
      <c r="G143" s="16">
        <f>SUM('Waylon Chandler'!T5)</f>
        <v>4</v>
      </c>
      <c r="H143" s="16">
        <f>SUM('Waylon Chandler'!U5)</f>
        <v>4</v>
      </c>
      <c r="I143" s="15">
        <f>SUM('Waylon Chandler'!V5)</f>
        <v>183</v>
      </c>
    </row>
    <row r="144" spans="1:9" x14ac:dyDescent="0.25">
      <c r="A144" s="14">
        <f t="shared" si="2"/>
        <v>138</v>
      </c>
      <c r="B144" s="14" t="s">
        <v>21</v>
      </c>
      <c r="C144" s="53" t="s">
        <v>117</v>
      </c>
      <c r="D144" s="16">
        <f>SUM('Dennis Cooper'!Q4)</f>
        <v>4</v>
      </c>
      <c r="E144" s="16">
        <f>SUM('Dennis Cooper'!R4)</f>
        <v>696</v>
      </c>
      <c r="F144" s="15">
        <f>SUM('Dennis Cooper'!S4)</f>
        <v>174</v>
      </c>
      <c r="G144" s="16">
        <f>SUM('Dennis Cooper'!T4)</f>
        <v>0</v>
      </c>
      <c r="H144" s="16">
        <f>SUM('Dennis Cooper'!U4)</f>
        <v>9</v>
      </c>
      <c r="I144" s="15">
        <f>SUM('Dennis Cooper'!V4)</f>
        <v>183</v>
      </c>
    </row>
    <row r="145" spans="1:9" x14ac:dyDescent="0.25">
      <c r="A145" s="14">
        <f t="shared" si="2"/>
        <v>139</v>
      </c>
      <c r="B145" s="14" t="s">
        <v>21</v>
      </c>
      <c r="C145" s="28" t="s">
        <v>171</v>
      </c>
      <c r="D145" s="16">
        <f>SUM('Dale Taft'!Q4)</f>
        <v>3</v>
      </c>
      <c r="E145" s="16">
        <f>SUM('Dale Taft'!R4)</f>
        <v>542</v>
      </c>
      <c r="F145" s="15">
        <f>SUM('Dale Taft'!S4)</f>
        <v>180.66666666666666</v>
      </c>
      <c r="G145" s="16">
        <f>SUM('Dale Taft'!T4)</f>
        <v>1</v>
      </c>
      <c r="H145" s="16">
        <f>SUM('Dale Taft'!U4)</f>
        <v>2</v>
      </c>
      <c r="I145" s="15">
        <f>SUM('Dale Taft'!V4)</f>
        <v>182.66666666666666</v>
      </c>
    </row>
    <row r="146" spans="1:9" x14ac:dyDescent="0.25">
      <c r="A146" s="14">
        <f t="shared" si="2"/>
        <v>140</v>
      </c>
      <c r="B146" s="14" t="s">
        <v>21</v>
      </c>
      <c r="C146" s="28" t="s">
        <v>85</v>
      </c>
      <c r="D146" s="16">
        <f>SUM('Mark Parmenter'!Q4)</f>
        <v>4</v>
      </c>
      <c r="E146" s="16">
        <f>SUM('Mark Parmenter'!R4)</f>
        <v>705.00099999999998</v>
      </c>
      <c r="F146" s="15">
        <f>SUM('Mark Parmenter'!S4)</f>
        <v>176.25024999999999</v>
      </c>
      <c r="G146" s="16">
        <f>SUM('Mark Parmenter'!T4)</f>
        <v>3</v>
      </c>
      <c r="H146" s="16">
        <f>SUM('Mark Parmenter'!U4)</f>
        <v>5</v>
      </c>
      <c r="I146" s="15">
        <f>SUM('Mark Parmenter'!V4)</f>
        <v>181.25024999999999</v>
      </c>
    </row>
    <row r="147" spans="1:9" x14ac:dyDescent="0.25">
      <c r="A147" s="14">
        <f t="shared" si="2"/>
        <v>141</v>
      </c>
      <c r="B147" s="14" t="s">
        <v>21</v>
      </c>
      <c r="C147" s="28" t="s">
        <v>231</v>
      </c>
      <c r="D147" s="16">
        <f>+'David Motte'!Q4</f>
        <v>4</v>
      </c>
      <c r="E147" s="16">
        <f>+'David Motte'!R4</f>
        <v>717</v>
      </c>
      <c r="F147" s="15">
        <f>+'David Motte'!S4</f>
        <v>179.25</v>
      </c>
      <c r="G147" s="16">
        <f>+'David Motte'!T4</f>
        <v>6</v>
      </c>
      <c r="H147" s="16">
        <f>+'David Motte'!U4</f>
        <v>2</v>
      </c>
      <c r="I147" s="15">
        <f>+'David Motte'!V4</f>
        <v>181.25</v>
      </c>
    </row>
    <row r="148" spans="1:9" x14ac:dyDescent="0.25">
      <c r="A148" s="14">
        <f t="shared" si="2"/>
        <v>142</v>
      </c>
      <c r="B148" s="14" t="s">
        <v>21</v>
      </c>
      <c r="C148" s="28" t="s">
        <v>233</v>
      </c>
      <c r="D148" s="16">
        <f>+'Michael Potter'!Q4</f>
        <v>4</v>
      </c>
      <c r="E148" s="16">
        <f>+'Michael Potter'!R4</f>
        <v>717</v>
      </c>
      <c r="F148" s="15">
        <f>+'Michael Potter'!S4</f>
        <v>179.25</v>
      </c>
      <c r="G148" s="16">
        <f>+'Michael Potter'!T4</f>
        <v>3</v>
      </c>
      <c r="H148" s="16">
        <f>+'Michael Potter'!U4</f>
        <v>2</v>
      </c>
      <c r="I148" s="15">
        <f>+'Michael Potter'!V4</f>
        <v>181.25</v>
      </c>
    </row>
    <row r="149" spans="1:9" x14ac:dyDescent="0.25">
      <c r="A149" s="14">
        <f t="shared" si="2"/>
        <v>143</v>
      </c>
      <c r="B149" s="14" t="s">
        <v>21</v>
      </c>
      <c r="C149" s="28" t="s">
        <v>150</v>
      </c>
      <c r="D149" s="16">
        <f>SUM('Derrick Tomes'!Q4)</f>
        <v>4</v>
      </c>
      <c r="E149" s="16">
        <f>SUM('Derrick Tomes'!R4)</f>
        <v>717</v>
      </c>
      <c r="F149" s="15">
        <f>SUM('Derrick Tomes'!S4)</f>
        <v>179.25</v>
      </c>
      <c r="G149" s="16">
        <f>SUM('Derrick Tomes'!T4)</f>
        <v>0</v>
      </c>
      <c r="H149" s="16">
        <f>SUM('Derrick Tomes'!U4)</f>
        <v>2</v>
      </c>
      <c r="I149" s="15">
        <f>SUM('Derrick Tomes'!V4)</f>
        <v>181.25</v>
      </c>
    </row>
    <row r="150" spans="1:9" x14ac:dyDescent="0.25">
      <c r="A150" s="14">
        <f t="shared" si="2"/>
        <v>144</v>
      </c>
      <c r="B150" s="14" t="s">
        <v>21</v>
      </c>
      <c r="C150" s="55" t="s">
        <v>209</v>
      </c>
      <c r="D150" s="16">
        <f>SUM('Traci Benoit'!Q5)</f>
        <v>5</v>
      </c>
      <c r="E150" s="16">
        <f>SUM('Traci Benoit'!R5)</f>
        <v>864</v>
      </c>
      <c r="F150" s="15">
        <f>SUM('Traci Benoit'!S5)</f>
        <v>172.8</v>
      </c>
      <c r="G150" s="16">
        <f>SUM('Traci Benoit'!T5)</f>
        <v>2</v>
      </c>
      <c r="H150" s="16">
        <f>SUM('Traci Benoit'!U5)</f>
        <v>8</v>
      </c>
      <c r="I150" s="15">
        <f>SUM('Traci Benoit'!V5)</f>
        <v>180.8</v>
      </c>
    </row>
    <row r="151" spans="1:9" x14ac:dyDescent="0.25">
      <c r="A151" s="14">
        <f t="shared" si="2"/>
        <v>145</v>
      </c>
      <c r="B151" s="14" t="s">
        <v>21</v>
      </c>
      <c r="C151" s="28" t="s">
        <v>133</v>
      </c>
      <c r="D151" s="16">
        <f>SUM('George Flynn'!Q5)</f>
        <v>8</v>
      </c>
      <c r="E151" s="16">
        <f>SUM('George Flynn'!R5)</f>
        <v>1405</v>
      </c>
      <c r="F151" s="15">
        <f>SUM('George Flynn'!S5)</f>
        <v>175.625</v>
      </c>
      <c r="G151" s="16">
        <f>SUM('George Flynn'!T5)</f>
        <v>5</v>
      </c>
      <c r="H151" s="16">
        <f>SUM('George Flynn'!U5)</f>
        <v>5</v>
      </c>
      <c r="I151" s="15">
        <f>SUM('George Flynn'!V5)</f>
        <v>180.625</v>
      </c>
    </row>
    <row r="152" spans="1:9" x14ac:dyDescent="0.25">
      <c r="A152" s="14">
        <f t="shared" si="2"/>
        <v>146</v>
      </c>
      <c r="B152" s="14" t="s">
        <v>21</v>
      </c>
      <c r="C152" s="28" t="s">
        <v>222</v>
      </c>
      <c r="D152" s="16">
        <f>+'Courtney Muse'!Q4</f>
        <v>4</v>
      </c>
      <c r="E152" s="16">
        <f>+'Courtney Muse'!R4</f>
        <v>714</v>
      </c>
      <c r="F152" s="15">
        <f>+'Courtney Muse'!S4</f>
        <v>178.5</v>
      </c>
      <c r="G152" s="16">
        <f>+'Courtney Muse'!T4</f>
        <v>0</v>
      </c>
      <c r="H152" s="16">
        <f>+'Courtney Muse'!U4</f>
        <v>2</v>
      </c>
      <c r="I152" s="15">
        <f>+'Courtney Muse'!V4</f>
        <v>180.5</v>
      </c>
    </row>
    <row r="153" spans="1:9" x14ac:dyDescent="0.25">
      <c r="A153" s="14">
        <f t="shared" si="2"/>
        <v>147</v>
      </c>
      <c r="B153" s="14" t="s">
        <v>21</v>
      </c>
      <c r="C153" s="28" t="s">
        <v>169</v>
      </c>
      <c r="D153" s="16">
        <f>SUM('Nathan Gallimore'!Q4)</f>
        <v>4</v>
      </c>
      <c r="E153" s="16">
        <f>SUM('Nathan Gallimore'!R4)</f>
        <v>697</v>
      </c>
      <c r="F153" s="15">
        <f>SUM('Nathan Gallimore'!S4)</f>
        <v>174.25</v>
      </c>
      <c r="G153" s="16">
        <f>SUM('Nathan Gallimore'!T4)</f>
        <v>1</v>
      </c>
      <c r="H153" s="16">
        <f>SUM('Nathan Gallimore'!U4)</f>
        <v>6</v>
      </c>
      <c r="I153" s="15">
        <f>SUM('Nathan Gallimore'!V4)</f>
        <v>180.25</v>
      </c>
    </row>
    <row r="154" spans="1:9" x14ac:dyDescent="0.25">
      <c r="A154" s="14">
        <f t="shared" si="2"/>
        <v>148</v>
      </c>
      <c r="B154" s="14" t="s">
        <v>21</v>
      </c>
      <c r="C154" s="28" t="s">
        <v>254</v>
      </c>
      <c r="D154" s="16">
        <f>+'Michael Riggs'!Q4</f>
        <v>4</v>
      </c>
      <c r="E154" s="16">
        <f>+'Michael Riggs'!R4</f>
        <v>711</v>
      </c>
      <c r="F154" s="15">
        <f>+'Michael Riggs'!S4</f>
        <v>177.75</v>
      </c>
      <c r="G154" s="16">
        <f>+'Michael Riggs'!T4</f>
        <v>3</v>
      </c>
      <c r="H154" s="16">
        <f>+'Michael Riggs'!U4</f>
        <v>2</v>
      </c>
      <c r="I154" s="15">
        <f>+'Michael Riggs'!V4</f>
        <v>179.75</v>
      </c>
    </row>
    <row r="155" spans="1:9" x14ac:dyDescent="0.25">
      <c r="A155" s="14">
        <f t="shared" si="2"/>
        <v>149</v>
      </c>
      <c r="B155" s="14" t="s">
        <v>21</v>
      </c>
      <c r="C155" s="28" t="s">
        <v>59</v>
      </c>
      <c r="D155" s="16">
        <f>SUM('Frank DeGott'!Q6)</f>
        <v>14</v>
      </c>
      <c r="E155" s="16">
        <f>SUM('Frank DeGott'!R6)</f>
        <v>2404</v>
      </c>
      <c r="F155" s="15">
        <f>SUM('Frank DeGott'!S6)</f>
        <v>171.71428571428572</v>
      </c>
      <c r="G155" s="16">
        <f>SUM('Frank DeGott'!T6)</f>
        <v>6</v>
      </c>
      <c r="H155" s="16">
        <f>SUM('Frank DeGott'!U6)</f>
        <v>8</v>
      </c>
      <c r="I155" s="15">
        <f>SUM('Frank DeGott'!V6)</f>
        <v>179.71428571428572</v>
      </c>
    </row>
    <row r="156" spans="1:9" x14ac:dyDescent="0.25">
      <c r="A156" s="14">
        <f t="shared" si="2"/>
        <v>150</v>
      </c>
      <c r="B156" s="14" t="s">
        <v>21</v>
      </c>
      <c r="C156" s="28" t="s">
        <v>141</v>
      </c>
      <c r="D156" s="16">
        <f>SUM('Bill Driver'!Q4)</f>
        <v>4</v>
      </c>
      <c r="E156" s="16">
        <f>SUM('Bill Driver'!R4)</f>
        <v>710</v>
      </c>
      <c r="F156" s="15">
        <f>SUM('Bill Driver'!S4)</f>
        <v>177.5</v>
      </c>
      <c r="G156" s="16">
        <f>SUM('Bill Driver'!T4)</f>
        <v>1</v>
      </c>
      <c r="H156" s="16">
        <f>SUM('Bill Driver'!U4)</f>
        <v>2</v>
      </c>
      <c r="I156" s="15">
        <f>SUM('Bill Driver'!V4)</f>
        <v>179.5</v>
      </c>
    </row>
    <row r="157" spans="1:9" x14ac:dyDescent="0.25">
      <c r="A157" s="14">
        <f t="shared" si="2"/>
        <v>151</v>
      </c>
      <c r="B157" s="14" t="s">
        <v>21</v>
      </c>
      <c r="C157" s="28" t="s">
        <v>176</v>
      </c>
      <c r="D157" s="16">
        <f>SUM('Ben Brackett'!Q4)</f>
        <v>6</v>
      </c>
      <c r="E157" s="16">
        <f>SUM('Ben Brackett'!R4)</f>
        <v>1047</v>
      </c>
      <c r="F157" s="15">
        <f>SUM('Ben Brackett'!S4)</f>
        <v>174.5</v>
      </c>
      <c r="G157" s="16">
        <f>SUM('Ben Brackett'!T4)</f>
        <v>1</v>
      </c>
      <c r="H157" s="16">
        <f>SUM('Ben Brackett'!U4)</f>
        <v>4</v>
      </c>
      <c r="I157" s="15">
        <f>SUM('Ben Brackett'!V4)</f>
        <v>178.5</v>
      </c>
    </row>
    <row r="158" spans="1:9" x14ac:dyDescent="0.25">
      <c r="A158" s="14">
        <f t="shared" si="2"/>
        <v>152</v>
      </c>
      <c r="B158" s="14" t="s">
        <v>21</v>
      </c>
      <c r="C158" s="28" t="s">
        <v>138</v>
      </c>
      <c r="D158" s="16">
        <f>SUM('John Rexroat'!Q5)</f>
        <v>8</v>
      </c>
      <c r="E158" s="16">
        <f>SUM('John Rexroat'!R5)</f>
        <v>1377</v>
      </c>
      <c r="F158" s="15">
        <f>SUM('John Rexroat'!S5)</f>
        <v>172.125</v>
      </c>
      <c r="G158" s="16">
        <f>SUM('John Rexroat'!T5)</f>
        <v>5</v>
      </c>
      <c r="H158" s="16">
        <f>SUM('John Rexroat'!U5)</f>
        <v>6</v>
      </c>
      <c r="I158" s="15">
        <f>SUM('John Rexroat'!V5)</f>
        <v>178.125</v>
      </c>
    </row>
    <row r="159" spans="1:9" x14ac:dyDescent="0.25">
      <c r="A159" s="14">
        <f t="shared" si="2"/>
        <v>153</v>
      </c>
      <c r="B159" s="14" t="s">
        <v>21</v>
      </c>
      <c r="C159" s="28" t="s">
        <v>217</v>
      </c>
      <c r="D159" s="16">
        <f>+'Harry Page'!Q4</f>
        <v>3</v>
      </c>
      <c r="E159" s="16">
        <f>+'Harry Page'!R4</f>
        <v>524</v>
      </c>
      <c r="F159" s="15">
        <f>+'Harry Page'!S4</f>
        <v>174.66666666666666</v>
      </c>
      <c r="G159" s="16">
        <f>+'Harry Page'!T4</f>
        <v>2</v>
      </c>
      <c r="H159" s="16">
        <f>+'Harry Page'!U4</f>
        <v>3</v>
      </c>
      <c r="I159" s="15">
        <f>+'Harry Page'!V4</f>
        <v>177.66666666666666</v>
      </c>
    </row>
    <row r="160" spans="1:9" x14ac:dyDescent="0.25">
      <c r="A160" s="14">
        <f t="shared" si="2"/>
        <v>154</v>
      </c>
      <c r="B160" s="14" t="s">
        <v>21</v>
      </c>
      <c r="C160" s="28" t="s">
        <v>225</v>
      </c>
      <c r="D160" s="16">
        <f>+'Greg Watkins'!Q4</f>
        <v>4</v>
      </c>
      <c r="E160" s="16">
        <f>+'Greg Watkins'!R4</f>
        <v>702</v>
      </c>
      <c r="F160" s="15">
        <f>+'Greg Watkins'!S4</f>
        <v>175.5</v>
      </c>
      <c r="G160" s="16">
        <f>+'Greg Watkins'!T4</f>
        <v>2</v>
      </c>
      <c r="H160" s="16">
        <f>+'Greg Watkins'!U4</f>
        <v>2</v>
      </c>
      <c r="I160" s="15">
        <f>+'Greg Watkins'!V4</f>
        <v>177.5</v>
      </c>
    </row>
    <row r="161" spans="1:9" x14ac:dyDescent="0.25">
      <c r="A161" s="14">
        <f t="shared" si="2"/>
        <v>155</v>
      </c>
      <c r="B161" s="14" t="s">
        <v>21</v>
      </c>
      <c r="C161" s="28" t="s">
        <v>36</v>
      </c>
      <c r="D161" s="16">
        <f>SUM('Zach Turner'!Q4)</f>
        <v>4</v>
      </c>
      <c r="E161" s="16">
        <f>SUM('Zach Turner'!R4)</f>
        <v>698</v>
      </c>
      <c r="F161" s="15">
        <f>SUM('Zach Turner'!S4)</f>
        <v>174.5</v>
      </c>
      <c r="G161" s="16">
        <f>SUM('Zach Turner'!T4)</f>
        <v>3</v>
      </c>
      <c r="H161" s="16">
        <f>SUM('Zach Turner'!U4)</f>
        <v>3</v>
      </c>
      <c r="I161" s="15">
        <f>SUM('Zach Turner'!V4)</f>
        <v>177.5</v>
      </c>
    </row>
    <row r="162" spans="1:9" x14ac:dyDescent="0.25">
      <c r="A162" s="14">
        <f t="shared" si="2"/>
        <v>156</v>
      </c>
      <c r="B162" s="14" t="s">
        <v>21</v>
      </c>
      <c r="C162" s="28" t="s">
        <v>130</v>
      </c>
      <c r="D162" s="16">
        <f>SUM('Baylor Benoit'!Q9)</f>
        <v>17</v>
      </c>
      <c r="E162" s="16">
        <f>SUM('Baylor Benoit'!R9)</f>
        <v>2702</v>
      </c>
      <c r="F162" s="15">
        <f>SUM('Baylor Benoit'!S9)</f>
        <v>158.94117647058823</v>
      </c>
      <c r="G162" s="16">
        <f>SUM('Baylor Benoit'!T9)</f>
        <v>2</v>
      </c>
      <c r="H162" s="16">
        <f>SUM('Baylor Benoit'!U9)</f>
        <v>18</v>
      </c>
      <c r="I162" s="15">
        <f>SUM('Baylor Benoit'!V9)</f>
        <v>176.94117647058823</v>
      </c>
    </row>
    <row r="163" spans="1:9" x14ac:dyDescent="0.25">
      <c r="A163" s="14">
        <f t="shared" si="2"/>
        <v>157</v>
      </c>
      <c r="B163" s="14" t="s">
        <v>21</v>
      </c>
      <c r="C163" s="28" t="s">
        <v>203</v>
      </c>
      <c r="D163" s="16">
        <f>SUM('Tom Ballinger'!Q5)</f>
        <v>10</v>
      </c>
      <c r="E163" s="16">
        <f>SUM('Tom Ballinger'!R5)</f>
        <v>1700</v>
      </c>
      <c r="F163" s="15">
        <f>SUM('Tom Ballinger'!S5)</f>
        <v>170</v>
      </c>
      <c r="G163" s="16">
        <f>SUM('Tom Ballinger'!T5)</f>
        <v>6</v>
      </c>
      <c r="H163" s="16">
        <f>SUM('Tom Ballinger'!U5)</f>
        <v>6</v>
      </c>
      <c r="I163" s="15">
        <f>SUM('Tom Ballinger'!V5)</f>
        <v>176</v>
      </c>
    </row>
    <row r="164" spans="1:9" x14ac:dyDescent="0.25">
      <c r="A164" s="14">
        <f t="shared" si="2"/>
        <v>158</v>
      </c>
      <c r="B164" s="14" t="s">
        <v>21</v>
      </c>
      <c r="C164" s="28" t="s">
        <v>30</v>
      </c>
      <c r="D164" s="16">
        <f>SUM('David Strother'!Q7)</f>
        <v>16</v>
      </c>
      <c r="E164" s="16">
        <f>SUM('David Strother'!R7)</f>
        <v>2578.0010000000002</v>
      </c>
      <c r="F164" s="15">
        <f>SUM('David Strother'!S7)</f>
        <v>161.12506250000001</v>
      </c>
      <c r="G164" s="16">
        <f>SUM('David Strother'!T7)</f>
        <v>14</v>
      </c>
      <c r="H164" s="16">
        <f>SUM('David Strother'!U7)</f>
        <v>14</v>
      </c>
      <c r="I164" s="15">
        <f>SUM('David Strother'!V7)</f>
        <v>175.12506250000001</v>
      </c>
    </row>
    <row r="165" spans="1:9" x14ac:dyDescent="0.25">
      <c r="A165" s="14">
        <f t="shared" si="2"/>
        <v>159</v>
      </c>
      <c r="B165" s="14" t="s">
        <v>21</v>
      </c>
      <c r="C165" s="28" t="s">
        <v>87</v>
      </c>
      <c r="D165" s="16">
        <f>SUM('Todd Lyons'!Q4)</f>
        <v>3</v>
      </c>
      <c r="E165" s="16">
        <f>SUM('Todd Lyons'!R4)</f>
        <v>510</v>
      </c>
      <c r="F165" s="15">
        <f>SUM('Todd Lyons'!S4)</f>
        <v>170</v>
      </c>
      <c r="G165" s="16">
        <f>SUM('Todd Lyons'!T4)</f>
        <v>3</v>
      </c>
      <c r="H165" s="16">
        <f>SUM('Todd Lyons'!U4)</f>
        <v>5</v>
      </c>
      <c r="I165" s="15">
        <f>SUM('Todd Lyons'!V4)</f>
        <v>175</v>
      </c>
    </row>
    <row r="166" spans="1:9" x14ac:dyDescent="0.25">
      <c r="A166" s="14">
        <f t="shared" si="2"/>
        <v>160</v>
      </c>
      <c r="B166" s="14" t="s">
        <v>21</v>
      </c>
      <c r="C166" s="28" t="s">
        <v>251</v>
      </c>
      <c r="D166" s="16">
        <f>+'Kenny Eyster'!Q4</f>
        <v>3</v>
      </c>
      <c r="E166" s="16">
        <f>+'Kenny Eyster'!R4</f>
        <v>516</v>
      </c>
      <c r="F166" s="15">
        <f>+'Kenny Eyster'!S4</f>
        <v>172</v>
      </c>
      <c r="G166" s="16">
        <f>+'Kenny Eyster'!T4</f>
        <v>0</v>
      </c>
      <c r="H166" s="16">
        <f>+'Kenny Eyster'!U4</f>
        <v>3</v>
      </c>
      <c r="I166" s="15">
        <f>+'Kenny Eyster'!V4</f>
        <v>175</v>
      </c>
    </row>
    <row r="167" spans="1:9" x14ac:dyDescent="0.25">
      <c r="A167" s="14">
        <f t="shared" si="2"/>
        <v>161</v>
      </c>
      <c r="B167" s="14" t="s">
        <v>21</v>
      </c>
      <c r="C167" s="28" t="s">
        <v>139</v>
      </c>
      <c r="D167" s="16">
        <f>SUM('Mark Coats'!Q4)</f>
        <v>6</v>
      </c>
      <c r="E167" s="16">
        <f>SUM('Mark Coats'!R4)</f>
        <v>1001</v>
      </c>
      <c r="F167" s="15">
        <f>SUM('Mark Coats'!S4)</f>
        <v>166.83333333333334</v>
      </c>
      <c r="G167" s="16">
        <f>SUM('Mark Coats'!T4)</f>
        <v>2</v>
      </c>
      <c r="H167" s="16">
        <f>SUM('Mark Coats'!U4)</f>
        <v>8</v>
      </c>
      <c r="I167" s="15">
        <f>SUM('Mark Coats'!V4)</f>
        <v>174.83333333333334</v>
      </c>
    </row>
    <row r="168" spans="1:9" x14ac:dyDescent="0.25">
      <c r="A168" s="14">
        <f t="shared" si="2"/>
        <v>162</v>
      </c>
      <c r="B168" s="14" t="s">
        <v>21</v>
      </c>
      <c r="C168" s="28" t="s">
        <v>45</v>
      </c>
      <c r="D168" s="16">
        <f>SUM('Nick Smith'!Q4)</f>
        <v>4</v>
      </c>
      <c r="E168" s="16">
        <f>SUM('Nick Smith'!R4)</f>
        <v>683</v>
      </c>
      <c r="F168" s="15">
        <f>SUM('Nick Smith'!S4)</f>
        <v>170.75</v>
      </c>
      <c r="G168" s="16">
        <f>SUM('Nick Smith'!T4)</f>
        <v>1</v>
      </c>
      <c r="H168" s="16">
        <f>SUM('Nick Smith'!U4)</f>
        <v>4</v>
      </c>
      <c r="I168" s="15">
        <f>SUM('Nick Smith'!V4)</f>
        <v>174.75</v>
      </c>
    </row>
    <row r="169" spans="1:9" x14ac:dyDescent="0.25">
      <c r="A169" s="14">
        <f t="shared" si="2"/>
        <v>163</v>
      </c>
      <c r="B169" s="14" t="s">
        <v>21</v>
      </c>
      <c r="C169" s="28" t="s">
        <v>182</v>
      </c>
      <c r="D169" s="16">
        <f>SUM('Walt Betts'!Q6)</f>
        <v>12</v>
      </c>
      <c r="E169" s="16">
        <f>SUM('Walt Betts'!R6)</f>
        <v>2000</v>
      </c>
      <c r="F169" s="15">
        <f>SUM('Walt Betts'!S6)</f>
        <v>166.66666666666666</v>
      </c>
      <c r="G169" s="16">
        <f>SUM('Walt Betts'!T6)</f>
        <v>12</v>
      </c>
      <c r="H169" s="16">
        <f>SUM('Walt Betts'!U6)</f>
        <v>8</v>
      </c>
      <c r="I169" s="15">
        <f>SUM('Walt Betts'!V6)</f>
        <v>174.66666666666666</v>
      </c>
    </row>
    <row r="170" spans="1:9" x14ac:dyDescent="0.25">
      <c r="A170" s="14">
        <f t="shared" si="2"/>
        <v>164</v>
      </c>
      <c r="B170" s="14" t="s">
        <v>21</v>
      </c>
      <c r="C170" s="28" t="s">
        <v>234</v>
      </c>
      <c r="D170" s="16">
        <f>+'Mingo Harkness'!Q4</f>
        <v>4</v>
      </c>
      <c r="E170" s="16">
        <f>+'Mingo Harkness'!R4</f>
        <v>678</v>
      </c>
      <c r="F170" s="15">
        <f>+'Mingo Harkness'!S4</f>
        <v>169.5</v>
      </c>
      <c r="G170" s="16">
        <f>+'Mingo Harkness'!T4</f>
        <v>2</v>
      </c>
      <c r="H170" s="16">
        <f>+'Mingo Harkness'!U4</f>
        <v>5</v>
      </c>
      <c r="I170" s="15">
        <f>+'Mingo Harkness'!V4</f>
        <v>174.5</v>
      </c>
    </row>
    <row r="171" spans="1:9" x14ac:dyDescent="0.25">
      <c r="A171" s="14">
        <f t="shared" si="2"/>
        <v>165</v>
      </c>
      <c r="B171" s="14" t="s">
        <v>21</v>
      </c>
      <c r="C171" s="28" t="s">
        <v>259</v>
      </c>
      <c r="D171" s="16">
        <f>+'Amy Ceissau'!Q5</f>
        <v>8</v>
      </c>
      <c r="E171" s="16">
        <f>+'Amy Ceissau'!R5</f>
        <v>1326</v>
      </c>
      <c r="F171" s="15">
        <f>+'Amy Ceissau'!S5</f>
        <v>165.75</v>
      </c>
      <c r="G171" s="16">
        <f>+'Amy Ceissau'!T5</f>
        <v>0</v>
      </c>
      <c r="H171" s="16">
        <f>+'Amy Ceissau'!U5</f>
        <v>8</v>
      </c>
      <c r="I171" s="15">
        <f>+'Amy Ceissau'!V5</f>
        <v>173.75</v>
      </c>
    </row>
    <row r="172" spans="1:9" x14ac:dyDescent="0.25">
      <c r="A172" s="14">
        <f t="shared" si="2"/>
        <v>166</v>
      </c>
      <c r="B172" s="14" t="s">
        <v>21</v>
      </c>
      <c r="C172" s="28" t="s">
        <v>144</v>
      </c>
      <c r="D172" s="16">
        <f>SUM('Ricky Finch'!Q4)</f>
        <v>4</v>
      </c>
      <c r="E172" s="16">
        <f>SUM('Ricky Finch'!R4)</f>
        <v>675</v>
      </c>
      <c r="F172" s="15">
        <f>SUM('Ricky Finch'!S4)</f>
        <v>168.75</v>
      </c>
      <c r="G172" s="16">
        <f>SUM('Ricky Finch'!T4)</f>
        <v>1</v>
      </c>
      <c r="H172" s="16">
        <f>SUM('Ricky Finch'!U4)</f>
        <v>4</v>
      </c>
      <c r="I172" s="15">
        <f>SUM('Ricky Finch'!V4)</f>
        <v>172.75</v>
      </c>
    </row>
    <row r="173" spans="1:9" x14ac:dyDescent="0.25">
      <c r="A173" s="14">
        <f t="shared" si="2"/>
        <v>167</v>
      </c>
      <c r="B173" s="14" t="s">
        <v>21</v>
      </c>
      <c r="C173" s="28" t="s">
        <v>146</v>
      </c>
      <c r="D173" s="16">
        <f>SUM('Tyler Hart'!Q4)</f>
        <v>4</v>
      </c>
      <c r="E173" s="16">
        <f>SUM('Tyler Hart'!R4)</f>
        <v>679</v>
      </c>
      <c r="F173" s="15">
        <f>SUM('Tyler Hart'!S4)</f>
        <v>169.75</v>
      </c>
      <c r="G173" s="16">
        <f>SUM('Tyler Hart'!T4)</f>
        <v>3</v>
      </c>
      <c r="H173" s="16">
        <f>SUM('Tyler Hart'!U4)</f>
        <v>2</v>
      </c>
      <c r="I173" s="15">
        <f>SUM('Tyler Hart'!V4)</f>
        <v>171.75</v>
      </c>
    </row>
    <row r="174" spans="1:9" x14ac:dyDescent="0.25">
      <c r="A174" s="14">
        <f t="shared" si="2"/>
        <v>168</v>
      </c>
      <c r="B174" s="14" t="s">
        <v>21</v>
      </c>
      <c r="C174" s="55" t="s">
        <v>191</v>
      </c>
      <c r="D174" s="16">
        <f>SUM('Ben Morris'!Q4)</f>
        <v>4</v>
      </c>
      <c r="E174" s="16">
        <f>SUM('Ben Morris'!R4)</f>
        <v>673</v>
      </c>
      <c r="F174" s="15">
        <f>SUM('Ben Morris'!S4)</f>
        <v>168.25</v>
      </c>
      <c r="G174" s="16">
        <f>SUM('Ben Morris'!T4)</f>
        <v>3</v>
      </c>
      <c r="H174" s="16">
        <f>SUM('Ben Morris'!U4)</f>
        <v>3</v>
      </c>
      <c r="I174" s="15">
        <f>SUM('Ben Morris'!V4)</f>
        <v>171.25</v>
      </c>
    </row>
    <row r="175" spans="1:9" x14ac:dyDescent="0.25">
      <c r="A175" s="14">
        <f t="shared" si="2"/>
        <v>169</v>
      </c>
      <c r="B175" s="14" t="s">
        <v>21</v>
      </c>
      <c r="C175" s="28" t="s">
        <v>161</v>
      </c>
      <c r="D175" s="16">
        <f>SUM('Adam Smeek'!Q4)</f>
        <v>3</v>
      </c>
      <c r="E175" s="16">
        <f>SUM('Adam Smeek'!R4)</f>
        <v>507</v>
      </c>
      <c r="F175" s="15">
        <f>SUM('Adam Smeek'!S4)</f>
        <v>169</v>
      </c>
      <c r="G175" s="16">
        <f>SUM('Adam Smeek'!T4)</f>
        <v>1</v>
      </c>
      <c r="H175" s="16">
        <f>SUM('Adam Smeek'!U4)</f>
        <v>2</v>
      </c>
      <c r="I175" s="15">
        <f>SUM('Adam Smeek'!V4)</f>
        <v>171</v>
      </c>
    </row>
    <row r="176" spans="1:9" x14ac:dyDescent="0.25">
      <c r="A176" s="14">
        <f t="shared" si="2"/>
        <v>170</v>
      </c>
      <c r="B176" s="14" t="s">
        <v>21</v>
      </c>
      <c r="C176" s="28" t="s">
        <v>153</v>
      </c>
      <c r="D176" s="16">
        <f>SUM('Ross Reasor'!Q6)</f>
        <v>12</v>
      </c>
      <c r="E176" s="16">
        <f>SUM('Ross Reasor'!R6)</f>
        <v>1970</v>
      </c>
      <c r="F176" s="15">
        <f>SUM('Ross Reasor'!S6)</f>
        <v>164.16666666666666</v>
      </c>
      <c r="G176" s="16">
        <f>SUM('Ross Reasor'!T6)</f>
        <v>4</v>
      </c>
      <c r="H176" s="16">
        <f>SUM('Ross Reasor'!U6)</f>
        <v>6</v>
      </c>
      <c r="I176" s="15">
        <f>SUM('Ross Reasor'!V6)</f>
        <v>170.16666666666666</v>
      </c>
    </row>
    <row r="177" spans="1:9" x14ac:dyDescent="0.25">
      <c r="A177" s="14">
        <f t="shared" si="2"/>
        <v>171</v>
      </c>
      <c r="B177" s="14" t="s">
        <v>21</v>
      </c>
      <c r="C177" s="28" t="s">
        <v>91</v>
      </c>
      <c r="D177" s="16">
        <f>SUM('Glenn Delahoussaye'!Q9)</f>
        <v>17</v>
      </c>
      <c r="E177" s="16">
        <f>SUM('Glenn Delahoussaye'!R9)</f>
        <v>2454</v>
      </c>
      <c r="F177" s="15">
        <f>SUM('Glenn Delahoussaye'!S9)</f>
        <v>144.35294117647058</v>
      </c>
      <c r="G177" s="16">
        <f>SUM('Glenn Delahoussaye'!T9)</f>
        <v>1</v>
      </c>
      <c r="H177" s="16">
        <f>SUM('Glenn Delahoussaye'!U9)</f>
        <v>25</v>
      </c>
      <c r="I177" s="15">
        <f>SUM('Glenn Delahoussaye'!V9)</f>
        <v>169.35294117647058</v>
      </c>
    </row>
    <row r="178" spans="1:9" x14ac:dyDescent="0.25">
      <c r="A178" s="14">
        <f t="shared" si="2"/>
        <v>172</v>
      </c>
      <c r="B178" s="14" t="s">
        <v>21</v>
      </c>
      <c r="C178" s="55" t="s">
        <v>122</v>
      </c>
      <c r="D178" s="16">
        <f>SUM('Joe Rose'!Q4)</f>
        <v>4</v>
      </c>
      <c r="E178" s="16">
        <f>SUM('Joe Rose'!R4)</f>
        <v>664</v>
      </c>
      <c r="F178" s="15">
        <f>SUM('Joe Rose'!S4)</f>
        <v>166</v>
      </c>
      <c r="G178" s="16">
        <f>SUM('Joe Rose'!T4)</f>
        <v>0</v>
      </c>
      <c r="H178" s="16">
        <f>SUM('Joe Rose'!U4)</f>
        <v>2</v>
      </c>
      <c r="I178" s="15">
        <f>SUM('Joe Rose'!V4)</f>
        <v>168</v>
      </c>
    </row>
    <row r="179" spans="1:9" x14ac:dyDescent="0.25">
      <c r="A179" s="14">
        <f t="shared" si="2"/>
        <v>173</v>
      </c>
      <c r="B179" s="14" t="s">
        <v>21</v>
      </c>
      <c r="C179" s="28" t="s">
        <v>66</v>
      </c>
      <c r="D179" s="16">
        <f>SUM('Danny Sissom'!Q4)</f>
        <v>4</v>
      </c>
      <c r="E179" s="16">
        <f>SUM('Danny Sissom'!R4)</f>
        <v>644</v>
      </c>
      <c r="F179" s="15">
        <f>SUM('Danny Sissom'!S4)</f>
        <v>161</v>
      </c>
      <c r="G179" s="16">
        <f>SUM('Danny Sissom'!T4)</f>
        <v>0</v>
      </c>
      <c r="H179" s="16">
        <f>SUM('Danny Sissom'!U4)</f>
        <v>6</v>
      </c>
      <c r="I179" s="15">
        <f>SUM('Danny Sissom'!V4)</f>
        <v>167</v>
      </c>
    </row>
    <row r="180" spans="1:9" x14ac:dyDescent="0.25">
      <c r="A180" s="14">
        <f t="shared" si="2"/>
        <v>174</v>
      </c>
      <c r="B180" s="14" t="s">
        <v>21</v>
      </c>
      <c r="C180" s="28" t="s">
        <v>252</v>
      </c>
      <c r="D180" s="16">
        <f>+'Kirby Dahl'!Q4</f>
        <v>4</v>
      </c>
      <c r="E180" s="16">
        <f>+'Kirby Dahl'!R4</f>
        <v>652</v>
      </c>
      <c r="F180" s="15">
        <f>+'Kirby Dahl'!S4</f>
        <v>163</v>
      </c>
      <c r="G180" s="16">
        <f>+'Kirby Dahl'!T4</f>
        <v>2</v>
      </c>
      <c r="H180" s="16">
        <f>+'Kirby Dahl'!U4</f>
        <v>3</v>
      </c>
      <c r="I180" s="15">
        <f>+'Kirby Dahl'!V4</f>
        <v>166</v>
      </c>
    </row>
    <row r="181" spans="1:9" x14ac:dyDescent="0.25">
      <c r="A181" s="14">
        <f t="shared" si="2"/>
        <v>175</v>
      </c>
      <c r="B181" s="14" t="s">
        <v>21</v>
      </c>
      <c r="C181" s="28" t="s">
        <v>86</v>
      </c>
      <c r="D181" s="16">
        <f>SUM('Mike Rorer'!Q5)</f>
        <v>8</v>
      </c>
      <c r="E181" s="16">
        <f>SUM('Mike Rorer'!R5)</f>
        <v>1244</v>
      </c>
      <c r="F181" s="15">
        <f>SUM('Mike Rorer'!S5)</f>
        <v>155.5</v>
      </c>
      <c r="G181" s="16">
        <f>SUM('Mike Rorer'!T5)</f>
        <v>3</v>
      </c>
      <c r="H181" s="16">
        <f>SUM('Mike Rorer'!U5)</f>
        <v>10</v>
      </c>
      <c r="I181" s="15">
        <f>SUM('Mike Rorer'!V5)</f>
        <v>165.5</v>
      </c>
    </row>
    <row r="182" spans="1:9" x14ac:dyDescent="0.25">
      <c r="A182" s="14">
        <f t="shared" si="2"/>
        <v>176</v>
      </c>
      <c r="B182" s="14" t="s">
        <v>21</v>
      </c>
      <c r="C182" s="28" t="s">
        <v>246</v>
      </c>
      <c r="D182" s="16">
        <f>+'Mark Haley'!Q4</f>
        <v>4</v>
      </c>
      <c r="E182" s="16">
        <f>+'Mark Haley'!R4</f>
        <v>649</v>
      </c>
      <c r="F182" s="59">
        <f>+'Mark Haley'!S4</f>
        <v>162.25</v>
      </c>
      <c r="G182" s="16">
        <f>+'Mark Haley'!T4</f>
        <v>0</v>
      </c>
      <c r="H182" s="16">
        <f>+'Mark Haley'!U4</f>
        <v>2</v>
      </c>
      <c r="I182" s="59">
        <f>+'Mark Haley'!V4</f>
        <v>164.25</v>
      </c>
    </row>
    <row r="183" spans="1:9" x14ac:dyDescent="0.25">
      <c r="A183" s="14">
        <f t="shared" si="2"/>
        <v>177</v>
      </c>
      <c r="B183" s="14" t="s">
        <v>21</v>
      </c>
      <c r="C183" s="28" t="s">
        <v>160</v>
      </c>
      <c r="D183" s="16">
        <f>SUM('Teddy Vy'!Q4)</f>
        <v>4</v>
      </c>
      <c r="E183" s="16">
        <f>SUM('Teddy Vy'!R4)</f>
        <v>643</v>
      </c>
      <c r="F183" s="15">
        <f>SUM('Teddy Vy'!S4)</f>
        <v>160.75</v>
      </c>
      <c r="G183" s="16">
        <f>SUM('Teddy Vy'!T4)</f>
        <v>0</v>
      </c>
      <c r="H183" s="16">
        <f>SUM('Teddy Vy'!U4)</f>
        <v>2</v>
      </c>
      <c r="I183" s="15">
        <f>SUM('Teddy Vy'!V4)</f>
        <v>162.75</v>
      </c>
    </row>
    <row r="184" spans="1:9" x14ac:dyDescent="0.25">
      <c r="A184" s="14">
        <f t="shared" si="2"/>
        <v>178</v>
      </c>
      <c r="B184" s="14" t="s">
        <v>21</v>
      </c>
      <c r="C184" s="28" t="s">
        <v>129</v>
      </c>
      <c r="D184" s="16">
        <f>SUM('Alvin Delahoussaye'!Q7)</f>
        <v>13</v>
      </c>
      <c r="E184" s="16">
        <f>SUM('Alvin Delahoussaye'!R7)</f>
        <v>1946</v>
      </c>
      <c r="F184" s="15">
        <f>SUM('Alvin Delahoussaye'!S7)</f>
        <v>149.69230769230768</v>
      </c>
      <c r="G184" s="16">
        <f>SUM('Alvin Delahoussaye'!T7)</f>
        <v>1</v>
      </c>
      <c r="H184" s="16">
        <f>SUM('Alvin Delahoussaye'!U7)</f>
        <v>12</v>
      </c>
      <c r="I184" s="15">
        <f>SUM('Alvin Delahoussaye'!V7)</f>
        <v>161.69230769230768</v>
      </c>
    </row>
    <row r="185" spans="1:9" x14ac:dyDescent="0.25">
      <c r="A185" s="14">
        <f t="shared" si="2"/>
        <v>179</v>
      </c>
      <c r="B185" s="14" t="s">
        <v>21</v>
      </c>
      <c r="C185" s="55" t="s">
        <v>208</v>
      </c>
      <c r="D185" s="16">
        <f>SUM('Kristen Guillory'!Q4)</f>
        <v>2</v>
      </c>
      <c r="E185" s="16">
        <f>SUM('Kristen Guillory'!R4)</f>
        <v>318</v>
      </c>
      <c r="F185" s="15">
        <f>SUM('Kristen Guillory'!S4)</f>
        <v>159</v>
      </c>
      <c r="G185" s="16">
        <f>SUM('Kristen Guillory'!T4)</f>
        <v>0</v>
      </c>
      <c r="H185" s="16">
        <f>SUM('Kristen Guillory'!U4)</f>
        <v>2</v>
      </c>
      <c r="I185" s="15">
        <f>SUM('Kristen Guillory'!V4)</f>
        <v>161</v>
      </c>
    </row>
    <row r="186" spans="1:9" x14ac:dyDescent="0.25">
      <c r="A186" s="14">
        <f t="shared" si="2"/>
        <v>180</v>
      </c>
      <c r="B186" s="14" t="s">
        <v>21</v>
      </c>
      <c r="C186" s="28" t="s">
        <v>218</v>
      </c>
      <c r="D186" s="16">
        <f>+'Maria Ayme'!Q4</f>
        <v>4</v>
      </c>
      <c r="E186" s="16">
        <f>+'Maria Ayme'!R4</f>
        <v>619</v>
      </c>
      <c r="F186" s="15">
        <f>+'Maria Ayme'!S4</f>
        <v>154.75</v>
      </c>
      <c r="G186" s="16">
        <f>+'Maria Ayme'!T4</f>
        <v>0</v>
      </c>
      <c r="H186" s="16">
        <f>+'Maria Ayme'!U4</f>
        <v>4</v>
      </c>
      <c r="I186" s="15">
        <f>+'Maria Ayme'!V4</f>
        <v>158.75</v>
      </c>
    </row>
    <row r="187" spans="1:9" x14ac:dyDescent="0.25">
      <c r="A187" s="14">
        <f t="shared" si="2"/>
        <v>181</v>
      </c>
      <c r="B187" s="14" t="s">
        <v>21</v>
      </c>
      <c r="C187" s="28" t="s">
        <v>111</v>
      </c>
      <c r="D187" s="16">
        <f>SUM('Darren Krumwiede'!Q4)</f>
        <v>4</v>
      </c>
      <c r="E187" s="16">
        <f>SUM('Darren Krumwiede'!R4)</f>
        <v>625</v>
      </c>
      <c r="F187" s="15">
        <f>SUM('Darren Krumwiede'!S4)</f>
        <v>156.25</v>
      </c>
      <c r="G187" s="16">
        <f>SUM('Darren Krumwiede'!T4)</f>
        <v>0</v>
      </c>
      <c r="H187" s="16">
        <f>SUM('Darren Krumwiede'!U4)</f>
        <v>2</v>
      </c>
      <c r="I187" s="15">
        <f>SUM('Darren Krumwiede'!V4)</f>
        <v>158.25</v>
      </c>
    </row>
    <row r="188" spans="1:9" x14ac:dyDescent="0.25">
      <c r="A188" s="14">
        <f t="shared" si="2"/>
        <v>182</v>
      </c>
      <c r="B188" s="14" t="s">
        <v>21</v>
      </c>
      <c r="C188" s="55" t="s">
        <v>197</v>
      </c>
      <c r="D188" s="16">
        <f>SUM('Roland Odonnell'!Q4)</f>
        <v>4</v>
      </c>
      <c r="E188" s="16">
        <f>SUM('Roland Odonnell'!R4)</f>
        <v>615</v>
      </c>
      <c r="F188" s="15">
        <f>SUM('Roland Odonnell'!S4)</f>
        <v>153.75</v>
      </c>
      <c r="G188" s="16">
        <f>SUM('Roland Odonnell'!T4)</f>
        <v>2</v>
      </c>
      <c r="H188" s="16">
        <f>SUM('Roland Odonnell'!U4)</f>
        <v>2</v>
      </c>
      <c r="I188" s="15">
        <f>SUM('Roland Odonnell'!V4)</f>
        <v>155.75</v>
      </c>
    </row>
    <row r="189" spans="1:9" x14ac:dyDescent="0.25">
      <c r="A189" s="14">
        <f t="shared" si="2"/>
        <v>183</v>
      </c>
      <c r="B189" s="14" t="s">
        <v>21</v>
      </c>
      <c r="C189" s="28" t="s">
        <v>84</v>
      </c>
      <c r="D189" s="16">
        <f>SUM('Josh Franks'!Q4)</f>
        <v>4</v>
      </c>
      <c r="E189" s="16">
        <f>SUM('Josh Franks'!R4)</f>
        <v>613</v>
      </c>
      <c r="F189" s="15">
        <f>SUM('Josh Franks'!S4)</f>
        <v>153.25</v>
      </c>
      <c r="G189" s="16">
        <f>SUM('Josh Franks'!T4)</f>
        <v>2</v>
      </c>
      <c r="H189" s="16">
        <f>SUM('Josh Franks'!U4)</f>
        <v>2</v>
      </c>
      <c r="I189" s="15">
        <f>SUM('Josh Franks'!V4)</f>
        <v>155.25</v>
      </c>
    </row>
    <row r="190" spans="1:9" x14ac:dyDescent="0.25">
      <c r="A190" s="14">
        <f t="shared" si="2"/>
        <v>184</v>
      </c>
      <c r="B190" s="14" t="s">
        <v>21</v>
      </c>
      <c r="C190" s="28" t="s">
        <v>26</v>
      </c>
      <c r="D190" s="16">
        <f>SUM('BW Kennedy'!Q4)</f>
        <v>4</v>
      </c>
      <c r="E190" s="16">
        <f>SUM('BW Kennedy'!R4)</f>
        <v>604</v>
      </c>
      <c r="F190" s="15">
        <f>SUM('BW Kennedy'!S4)</f>
        <v>151</v>
      </c>
      <c r="G190" s="16">
        <f>SUM('BW Kennedy'!T4)</f>
        <v>1</v>
      </c>
      <c r="H190" s="16">
        <f>SUM('BW Kennedy'!U4)</f>
        <v>2</v>
      </c>
      <c r="I190" s="15">
        <f>SUM('BW Kennedy'!V4)</f>
        <v>153</v>
      </c>
    </row>
    <row r="191" spans="1:9" x14ac:dyDescent="0.25">
      <c r="A191" s="14">
        <f t="shared" ref="A191:A192" si="3">+A190+1</f>
        <v>185</v>
      </c>
      <c r="B191" s="14" t="s">
        <v>21</v>
      </c>
      <c r="C191" s="28" t="s">
        <v>180</v>
      </c>
      <c r="D191" s="16">
        <f>SUM('Kemp Howard'!Q6)</f>
        <v>12</v>
      </c>
      <c r="E191" s="16">
        <f>SUM('Kemp Howard'!R6)</f>
        <v>1614</v>
      </c>
      <c r="F191" s="15">
        <f>SUM('Kemp Howard'!S6)</f>
        <v>134.5</v>
      </c>
      <c r="G191" s="16">
        <f>SUM('Kemp Howard'!T6)</f>
        <v>3</v>
      </c>
      <c r="H191" s="16">
        <f>SUM('Kemp Howard'!U6)</f>
        <v>12</v>
      </c>
      <c r="I191" s="15">
        <f>SUM('Kemp Howard'!V6)</f>
        <v>146.5</v>
      </c>
    </row>
    <row r="192" spans="1:9" x14ac:dyDescent="0.25">
      <c r="A192" s="14">
        <f t="shared" si="3"/>
        <v>186</v>
      </c>
      <c r="B192" s="14" t="s">
        <v>21</v>
      </c>
      <c r="C192" s="28" t="s">
        <v>167</v>
      </c>
      <c r="D192" s="16">
        <f>SUM('Adien Lee'!Q5)</f>
        <v>10</v>
      </c>
      <c r="E192" s="16">
        <f>SUM('Adien Lee'!R5)</f>
        <v>1207</v>
      </c>
      <c r="F192" s="15">
        <f>SUM('Adien Lee'!S5)</f>
        <v>120.7</v>
      </c>
      <c r="G192" s="16">
        <f>SUM('Adien Lee'!T5)</f>
        <v>3</v>
      </c>
      <c r="H192" s="16">
        <f>SUM('Adien Lee'!U5)</f>
        <v>6</v>
      </c>
      <c r="I192" s="15">
        <f>SUM('Adien Lee'!V5)</f>
        <v>126.7</v>
      </c>
    </row>
  </sheetData>
  <sortState ref="C61:I192">
    <sortCondition descending="1" ref="I6:I192"/>
  </sortState>
  <mergeCells count="2">
    <mergeCell ref="A2:I2"/>
    <mergeCell ref="A3:I3"/>
  </mergeCells>
  <hyperlinks>
    <hyperlink ref="C31" location="'Bobby Young'!A1" display="Bobby Young" xr:uid="{099463A6-F892-4C32-9A08-F62DAE369A16}"/>
    <hyperlink ref="C115" location="'Freddy Geiselbreth'!A1" display="Freddy Geiselbreth" xr:uid="{5A76D10A-ACE8-4527-A861-1ACDC4692030}"/>
    <hyperlink ref="C130" location="'Brent Lott'!A1" display="Brent Lott" xr:uid="{5587EC29-5914-41D6-945A-980A0555B6A5}"/>
    <hyperlink ref="C190" location="'BW Kennedy'!A1" display="BW Kennedy" xr:uid="{B4C7435A-BBCE-44E2-90F6-45B178DCCCB0}"/>
    <hyperlink ref="C86" location="'Darryl Crawford'!A1" display="Darryl Crawford" xr:uid="{56212273-F69A-4E12-8E53-2B01EAAA75CC}"/>
    <hyperlink ref="C164" location="'David Strother'!A1" display="David Strother" xr:uid="{B2D8E977-EFB3-40A1-A0EF-846BEA1B2D33}"/>
    <hyperlink ref="C133" location="'Gerry Rodriguez'!A1" display="Gerry Rodriguez" xr:uid="{0FF8AAD1-36E5-4F81-9130-368D6CAD5EBB}"/>
    <hyperlink ref="C7" location="'Jerry Willeford'!A1" display="Jerry Willeford" xr:uid="{999FBFB2-535F-4768-9B3F-673983945203}"/>
    <hyperlink ref="C113" location="'Joe McSwain'!A1" display="Joe McSwain" xr:uid="{E691E4C0-FE13-484D-94C7-F7E9A420C8CA}"/>
    <hyperlink ref="C161" location="'Zach Turner'!A1" display="Zach Turner" xr:uid="{EA7418AE-AF8B-4582-ADC1-2EAD9A1BD851}"/>
    <hyperlink ref="C168" location="'Nick Smith'!A1" display="Nick Smith" xr:uid="{6C367A73-9B33-4123-B677-1F454EF18F77}"/>
    <hyperlink ref="C140" location="'Tyler Price'!A1" display="Tyler Price" xr:uid="{51957ACC-F446-439E-A18A-277D4EAA80A3}"/>
    <hyperlink ref="C23" location="'Mike Gross'!A1" display="Mike Gross" xr:uid="{F7D32231-151E-4FF3-A6F0-859C36C94A8D}"/>
    <hyperlink ref="C67" location="'Jock Owings'!A1" display="Jock Owings" xr:uid="{0A35E944-BEED-4E4D-9BA6-8270F762BA64}"/>
    <hyperlink ref="C105" location="'Bob Benavidez'!A1" display="Bob Benavidez" xr:uid="{FC0F8730-09D5-40F0-A629-7A38E99B5DAD}"/>
    <hyperlink ref="C99" location="'Melvin Ferguson'!A1" display="Melvin Ferguson" xr:uid="{6D88862F-5B54-464F-8C7F-4056B6233E3E}"/>
    <hyperlink ref="C14" location="'Philip Dedmon'!A1" display="Philip Dedmon" xr:uid="{6776DE3F-8F20-4FF2-B69F-DB1BF328C9CB}"/>
    <hyperlink ref="C8" location="'Chris Bradley'!A1" display="Chris Bradley" xr:uid="{D2E2F262-345B-489B-B449-4235D96B5C3D}"/>
    <hyperlink ref="C155" location="'Frank DeGott'!A1" display="Frank DeGott" xr:uid="{ADFE24C7-72D5-4F18-A820-70D652495289}"/>
    <hyperlink ref="C111" location="'John Hoagland'!A1" display="John Hoagland" xr:uid="{9189F253-A0AC-4E7B-9773-419F953F0B3E}"/>
    <hyperlink ref="C55" location="'Jud Denniston'!A1" display="Jud Denniston" xr:uid="{A93592F5-5342-4C19-9393-E653420D2DDC}"/>
    <hyperlink ref="C179" location="'Danny Sissom'!A1" display="Danny Sissom" xr:uid="{EE2EE14E-D9F7-4DAC-9784-6A3A12F45B9D}"/>
    <hyperlink ref="C61" location="'Jake Penton'!A1" display="Jake Penton" xr:uid="{CC4FEDC1-C439-46BA-B78C-2689AB509401}"/>
    <hyperlink ref="C135" location="'Melissa Allen'!A1" display="Melissa Allen" xr:uid="{2A919FC4-8DED-403A-A6FF-88ED19768953}"/>
    <hyperlink ref="C19" location="'Ken Osmond'!A1" display="Ken Osmond" xr:uid="{3B2AC68E-872F-4836-9EB7-389E4BE20686}"/>
    <hyperlink ref="C29" location="'Gary Hicks'!A1" display="Gary Hicks" xr:uid="{2C156E61-3B8D-47E1-9777-A65362DAE309}"/>
    <hyperlink ref="C26" location="'Robert Benoit II'!A1" display="Robert Benoit II" xr:uid="{40039042-6D69-4BDC-B879-05D60717C3F0}"/>
    <hyperlink ref="C101" location="'Michael Miller'!A1" display="Michael Miller" xr:uid="{20257DAF-8E73-4E3D-8F72-FE54E51E5781}"/>
    <hyperlink ref="C134" location="'Mike Burns'!A1" display="Mike Burns" xr:uid="{6C7F2F25-C8A7-4EB5-9D39-9469CD258FDF}"/>
    <hyperlink ref="C10" location="'Joe Yanez'!A1" display="Joe Yanez" xr:uid="{F61059C6-EB0B-4881-B9D4-FFC0958460F0}"/>
    <hyperlink ref="C132" location="'Jim Horner'!A1" display="Jim Horner" xr:uid="{CDA4D06B-8F32-4157-B7BE-A21D54FC157D}"/>
    <hyperlink ref="C11" location="'Tom Brooks'!A1" display="Tom Brooks" xr:uid="{68C87295-066A-405D-A16D-F566D49C0AE7}"/>
    <hyperlink ref="C63" location="'Charles Miller'!A1" display="Charles Miller" xr:uid="{7D2A93FB-D52D-45F6-A25C-88AED2308B8B}"/>
    <hyperlink ref="C77" location="'David Fisher'!A1" display="David Fisher" xr:uid="{59042204-71ED-4084-A4A8-7F90CF632720}"/>
    <hyperlink ref="C189" location="'Josh Franks'!A1" display="Josh Franks" xr:uid="{8214612B-811B-4059-BDA1-F69F9B2EA6F4}"/>
    <hyperlink ref="C146" location="'Mark Parmenter'!A1" display="Mark Parmenter" xr:uid="{1BAB9F8A-7886-4C38-BA1F-F568AFF45383}"/>
    <hyperlink ref="C181" location="'Mike Rorer'!A1" display="Mike Rorer" xr:uid="{B2E5CDF2-9EFF-4208-9CD4-3D20D32B2398}"/>
    <hyperlink ref="C165" location="'Todd Lyons'!A1" display="Todd Lyons" xr:uid="{97A2B59E-861F-4E6C-B600-83C12CCD687A}"/>
    <hyperlink ref="C9" location="'Charles Chaplin'!A1" display="Charles Chaplin" xr:uid="{6CC7B557-5FEF-4C8D-AA9E-3273116F23A5}"/>
    <hyperlink ref="C177" location="'Glenn Delahoussaye'!A1" display="Glenn Delahoussaye" xr:uid="{489AA541-E425-490A-88BE-96523CD06B1E}"/>
    <hyperlink ref="C76" location="'Jesse Zwiebel'!A1" display="Jesse Zwiebel" xr:uid="{5FD74A56-DA56-4A61-83C8-DAF1613F5D2C}"/>
    <hyperlink ref="C97" location="'Johnathon Guillory'!A1" display="Johnathon Guillory" xr:uid="{BC541BF1-F767-449A-9E5D-E7F8BB59B385}"/>
    <hyperlink ref="C120" location="'Mark Crownover'!A1" display="Mark Crownover" xr:uid="{CA7E7104-C45C-4AE3-B716-AED2CBF5F359}"/>
    <hyperlink ref="C73" location="'Mike Mosbey'!A1" display="Mike Mosbey" xr:uid="{557B9E32-CE01-4083-B738-DBE4532F71A4}"/>
    <hyperlink ref="C143" location="'Waylon Chandler'!A1" display="Waylon Chandler" xr:uid="{AA791A91-0ACA-40E4-AC50-F896B17A18A4}"/>
    <hyperlink ref="C6" location="'Jamie Penton'!A1" display="Jamie Penton" xr:uid="{15EC1CC9-3F17-459E-815E-F199FD431862}"/>
    <hyperlink ref="C22" location="'Frank Breland'!A1" display="Frank Breland" xr:uid="{00A4EB11-FB9D-423E-9DBD-4A0099531D6A}"/>
    <hyperlink ref="C92" location="'Dow Mathis'!A1" display="Dow Mathis" xr:uid="{09CB4600-CE96-451E-8B41-0363EA513384}"/>
    <hyperlink ref="C125" location="'Jim Riggs'!A1" display="Jim Riggs" xr:uid="{D3F4DD0B-2C2F-436D-95D4-5D04CD42A66E}"/>
    <hyperlink ref="C127" location="'Dan Patchin'!A1" display="Dan Patchin" xr:uid="{A72FBEBC-0BB8-4295-8A4B-973D734BC863}"/>
    <hyperlink ref="C40" location="'Steven Washock Sr.'!A1" display="Steven Washock Sr." xr:uid="{FC383401-0C12-4B34-B107-0FA94F70A0DD}"/>
    <hyperlink ref="C93" location="'Tony Washock'!A1" display="Tony Washock" xr:uid="{E44124BA-4FD2-401D-8D16-BF6C1536FDE0}"/>
    <hyperlink ref="C35" location="'Chuck Miller'!A1" display="Chuck Miller" xr:uid="{8C868895-1D69-49CB-9D40-551789CE2A0D}"/>
    <hyperlink ref="C17" location="'David Brooks'!A1" display="David Brooks" xr:uid="{F3D34A6B-C0C0-459B-972A-4E4B1BF99627}"/>
    <hyperlink ref="C138" location="'Ariel Jacala'!A1" display="Ariel Jacala" xr:uid="{6027D2FE-8271-43B5-9A76-F4A04BC4A6EE}"/>
    <hyperlink ref="C59" location="'Bill Smith'!A1" display="Bill Smith" xr:uid="{6057095B-24A7-49AB-AB4D-FB824A905242}"/>
    <hyperlink ref="C12" location="'Cody Dockery'!A1" display="Cody Dockery" xr:uid="{A1D5EC84-8F23-41F9-963D-D6D6BAD582CA}"/>
    <hyperlink ref="C187" location="'Darren Krumwiede'!A1" display="Darren Krumwiede" xr:uid="{433667F2-C530-49ED-A086-9A4022F09C66}"/>
    <hyperlink ref="C110" location="'Donald Osborne'!A1" display="Donald Osborne" xr:uid="{2CC2E65C-F684-4437-BE0E-111A450D9C0E}"/>
    <hyperlink ref="C82" location="'Tony Kitchens'!A1" display="Tony Kitchens" xr:uid="{F0C56471-A376-4A5E-A0EE-C7DED4BF646A}"/>
    <hyperlink ref="C44" location="'David Barnes'!A1" display="David Barnes" xr:uid="{62DDAEA6-E0DB-460A-B6C4-1CD6F6460EF1}"/>
    <hyperlink ref="C144" location="'Dennis Cooper'!A1" display="Dennis Cooper" xr:uid="{1845F277-C8A2-4176-86E1-EF5B303897EC}"/>
    <hyperlink ref="C118" location="'Dewy Cunnigan'!A1" display="Dewy Cunningan" xr:uid="{813C040A-0A11-43A3-82DE-0CA7AFF9177D}"/>
    <hyperlink ref="C25" location="'George Dockery'!A1" display="George Dockery" xr:uid="{79AD85E0-7D47-4C5A-A727-B0067CA50305}"/>
    <hyperlink ref="C178" location="'Joe Rose'!A1" display="Joe Rose" xr:uid="{87F1AE13-9021-4248-8E15-542315E334A3}"/>
    <hyperlink ref="C85" location="'Mark Gray'!A1" display="Mark Gray" xr:uid="{55E8B506-D5A3-4439-BCA9-4CC8482E328E}"/>
    <hyperlink ref="C80" location="'Scott Brackett'!A1" display="Scott Brackett" xr:uid="{10AF4A5B-36E1-4F04-8E95-F04EE28690A2}"/>
    <hyperlink ref="C18" location="'David Bachman'!A1" display="David Bachman" xr:uid="{02AB3295-7EAF-4EF1-A41B-F11E1106ABCE}"/>
    <hyperlink ref="C184" location="'Alvin Delahoussaye'!A1" display="Alvin Delahoussaye" xr:uid="{1DD5847F-A7A8-45A8-AE41-5C8342EA351C}"/>
    <hyperlink ref="C162" location="'Baylor Benoit'!A1" display="Baylor Benoit" xr:uid="{82885D91-E131-427C-9361-3FE3E77CC57B}"/>
    <hyperlink ref="C128" location="'Chuck Kinnaird'!A1" display="Chuck Kinnaird" xr:uid="{92730D15-DD48-41A9-B2B1-AEB59E0B801F}"/>
    <hyperlink ref="C136" location="'Forrest Bean'!A1" display="Forrest Bean" xr:uid="{3AB591DF-2A12-43CD-B127-BCF522134247}"/>
    <hyperlink ref="C151" location="'George Flynn'!A1" display="George Flynn" xr:uid="{57D7ECEB-6193-4CAC-BF5E-A1FC307307F0}"/>
    <hyperlink ref="C71" location="'Harold Cook'!A1" display="Harold Cook" xr:uid="{136E40F3-C913-4B23-9BF3-AD029934CFA3}"/>
    <hyperlink ref="C158" location="'John Rexroat'!A1" display="John Rexroat" xr:uid="{4A2A6356-CD82-4F26-86A9-175040D9A7E1}"/>
    <hyperlink ref="C167" location="'Mark Coats'!A1" display="Mark Coats" xr:uid="{AF6532CC-D219-4865-AD67-7C4171073F0C}"/>
    <hyperlink ref="C62" location="'Matt Dingle'!A1" display="Matt Dingle" xr:uid="{F3FD39CC-F719-4F69-B00F-D1BFCAF27B11}"/>
    <hyperlink ref="C16" location="'David Crawford'!A1" display="David Crawford" xr:uid="{80E2E905-9493-48FE-BBD6-EE8EB1CDFFFB}"/>
    <hyperlink ref="C39" location="'Luis Ordorica'!A1" display="Luis Ordorica" xr:uid="{CCAC53ED-6C80-49B5-87D9-36157473F522}"/>
    <hyperlink ref="C57" location="'Terry Whitt'!A1" display="Terry Whitt" xr:uid="{A19C7460-D411-4492-AFF6-34969096FD55}"/>
    <hyperlink ref="C13" location="'Terry Reynolds'!A1" display="Terry Reynolds" xr:uid="{4778B6AB-49E9-44C0-89CC-7C9EDAFD0394}"/>
    <hyperlink ref="C156" location="'Bill Driver'!A1" display="Bill Driver" xr:uid="{ABB2173C-2E3B-479F-9174-6091A5DF7DC3}"/>
    <hyperlink ref="C89" location="'Raymond Osborne'!A1" display="Raymond Osborne" xr:uid="{91601FBE-0778-4351-9BE5-E4CC40776D04}"/>
    <hyperlink ref="C48" location="'Rick Marsh'!A1" display="Rick Marsh" xr:uid="{421DF942-1A5B-4905-B0B9-C841B7F20C7D}"/>
    <hyperlink ref="C172" location="'Ricky Finch'!A1" display="Ricky Finch" xr:uid="{8FEF9FB4-CC43-4BCF-9B74-AC104D462D8D}"/>
    <hyperlink ref="C173" location="'Tyler Hart'!A1" display="Tyler Hart" xr:uid="{6DF30B6E-46B9-465C-B820-57BE84EAA2A1}"/>
    <hyperlink ref="C28" location="'Tim Brown'!A1" display="Tim Brown" xr:uid="{6F5A967D-CFB2-40E4-BEAA-8318DBB23E1D}"/>
    <hyperlink ref="C56" location="'Adam Patton'!A1" display="Adam Patton" xr:uid="{CC8386F7-CA14-4604-8B10-304376BE8296}"/>
    <hyperlink ref="C149" location="'Derrick Tomes'!A1" display="Derrick Tomes" xr:uid="{6F112D80-B3E4-4298-8D98-73E96BE9032E}"/>
    <hyperlink ref="C103" location="'Mike Conley'!A1" display="Mike Conley" xr:uid="{DB0D3B02-70B6-414C-9540-9E73D721E889}"/>
    <hyperlink ref="C42" location="'Randy Luster'!A1" display="Randy Luster" xr:uid="{115A8FC9-3859-4AE8-A78C-1733AF2BD8BC}"/>
    <hyperlink ref="C176" location="'Ross Reasor'!A1" display="Ross Reasor" xr:uid="{2F3D4B96-8764-46EB-BAAD-91C6B8F1A62F}"/>
    <hyperlink ref="C20" location="'Shawn Hudson'!A1" display="Shawn Hudson" xr:uid="{8FD36A43-E8CC-4734-B56F-33A1E2FBD547}"/>
    <hyperlink ref="C33" location="'Darrell Franchuk'!A1" display="Darrell Franchuk" xr:uid="{C6E1F535-47A7-4371-851D-0F519E57FCBB}"/>
    <hyperlink ref="C124" location="'Chase Muse'!A1" display="Chase Muse" xr:uid="{4B371AC9-A132-4A7B-B2A3-6410BD5E73B3}"/>
    <hyperlink ref="C98" location="'Gavin Dedmon'!A1" display="Gavin Dedmon" xr:uid="{281FAD00-1B19-4E77-BF62-D33A6D959DF5}"/>
    <hyperlink ref="C84" location="'Scott Jackson'!A1" display="Scott Jackson" xr:uid="{E5FF647A-33C4-4077-A23F-820EA2DC64D6}"/>
    <hyperlink ref="C183" location="'Teddy Vy'!A1" display="Teddy Vy" xr:uid="{7CF98855-8E6E-4CC8-8154-E41F0F2F574E}"/>
    <hyperlink ref="C51" location="'Howard Wilson'!A1" display="Howard Wilson" xr:uid="{C208B828-546D-4B80-B1D7-F0BC1E8A1256}"/>
    <hyperlink ref="C175" location="'Adam Smeek'!A1" display="Adam Smeek" xr:uid="{C38C02EE-263E-44D6-9CF2-7B29AFEE2694}"/>
    <hyperlink ref="C121" location="'Chris Helton'!A1" display="Chris Helton" xr:uid="{A5D2BB91-85DB-4949-9CFE-293B671E38C2}"/>
    <hyperlink ref="C69" location="'Darren Herald'!A1" display="Darren Herald" xr:uid="{A2CFA942-393A-4EBD-9E32-EB3F24011995}"/>
    <hyperlink ref="C65" location="'Greg George'!A1" display="Greg George" xr:uid="{B5D6CA93-AE64-4F8D-B66A-45241FAD0119}"/>
    <hyperlink ref="C24" location="'Mary Webb'!A1" display="Mary Webb" xr:uid="{3D99A6A8-4A1B-4F66-B28F-D41F3EA22AEA}"/>
    <hyperlink ref="C96" location="'Patrick Driscoll'!A1" display="Patrick Driscoll" xr:uid="{900CF752-BD4D-4ADF-A55D-B29DF93B561D}"/>
    <hyperlink ref="C21" location="'Kelvin Swilling'!A1" display="Kelvin Swilling" xr:uid="{98E4DE32-CE0A-482C-883F-9F94255B0ED3}"/>
    <hyperlink ref="C192" location="'Adien Lee'!A1" display="Adien Lee" xr:uid="{CAC056CE-DE78-4B6C-BAD4-BBD7CE7E4935}"/>
    <hyperlink ref="C145" location="'Dale Taft'!A1" display="Dale Taft" xr:uid="{89F3BC5B-B7D3-4A13-B3FD-AC635D2582ED}"/>
    <hyperlink ref="C32" location="'John Gallimore'!A1" display="John Gallimore" xr:uid="{BBFD9966-8177-4CBB-85CA-3D388C990274}"/>
    <hyperlink ref="C153" location="'Nathan Gallimore'!A1" display="Nathan Gallimore" xr:uid="{775FD435-569E-4EAC-8B77-86B571B2CC11}"/>
    <hyperlink ref="C45" location="'Ryan Lee'!A1" display="Ryan Lee" xr:uid="{43CA906E-8451-4412-B907-4C8BA22C75E6}"/>
    <hyperlink ref="C37" location="'Jeff Lee'!A1" display="Jeff Lee" xr:uid="{2D8E56EA-9F54-4FD4-BE75-1FEAF34C0F67}"/>
    <hyperlink ref="C70" location="'Bob Huth'!A1" display="Bob Huth" xr:uid="{1E0BAA23-8FEC-4C2E-8C4F-7B1C75687E51}"/>
    <hyperlink ref="C15" location="'Jeff Boggs'!A1" display="Jeff Boggs" xr:uid="{846B5D88-BD62-4B3B-A1D6-38C5646C8E8D}"/>
    <hyperlink ref="C47" location="'Brad Sandy'!A1" display="Brad Sandy" xr:uid="{425465D1-EC28-4479-9E43-F6CF5ABEAEF4}"/>
    <hyperlink ref="C49" location="'John Caudill'!A1" display="John Caudill" xr:uid="{B0125139-F093-4CBF-A759-5AD1158C8952}"/>
    <hyperlink ref="C52" location="'Joe Stephens'!A1" display="Joe Stephens" xr:uid="{82C74F04-521D-43B3-AF18-5A1E89EED6BD}"/>
    <hyperlink ref="C157" location="'Ben Brackett'!A1" display="Ben Brackett" xr:uid="{C1306CC8-0C55-409C-9662-72D16CF64F2D}"/>
    <hyperlink ref="C117" location="'Greg Farris'!A1" display="Greg Farris" xr:uid="{895AA16D-3075-4953-BB96-3CA02FB5ADD4}"/>
    <hyperlink ref="C95" location="'Jeff Velasquez'!A1" display="Jeff Velasquez" xr:uid="{0E8FD985-9422-4C77-B7A5-711AF5CA7BB6}"/>
    <hyperlink ref="C43" location="'Jim Mathews'!A1" display="Jim Mathews" xr:uid="{E4C02EA5-5E1F-4799-B8DF-0578F1AC8C1E}"/>
    <hyperlink ref="C191" location="'Kemp Howard'!A1" display="Kemp Howard" xr:uid="{A20A315D-163B-4901-A35B-6FE5B2BC8E13}"/>
    <hyperlink ref="C75" location="'Mark Zackman'!A1" display="Mark Zachman" xr:uid="{86718407-6CAC-4415-B7EF-21FD721522B2}"/>
    <hyperlink ref="C72" location="'Thomas Caldwell'!A1" display="Thomas Caldwell" xr:uid="{F3D7BF1C-D381-4A87-943D-E6F81C70DF15}"/>
    <hyperlink ref="C169" location="'Walt Betts'!A1" display="Walt Betts" xr:uid="{80107D99-6311-4418-8637-E511A654B13C}"/>
    <hyperlink ref="C38" location="'Brady Penton'!A1" display="Brady Penton" xr:uid="{F765634F-95E5-413B-A569-7489AB82EC24}"/>
    <hyperlink ref="C34" location="'Jeff Kite'!A1" display="Jeff Kite" xr:uid="{958B6623-1BFE-4C5B-9A0F-782C614BD6DF}"/>
    <hyperlink ref="C54" location="'Brian Vincent'!A1" display="Brian Vincent" xr:uid="{7FF2848D-3742-419B-B737-BF64A66B234B}"/>
    <hyperlink ref="C174" location="'Ben Morris'!A1" display="Ben Morris" xr:uid="{697580CC-E9F7-4592-ADFA-A97C37E74219}"/>
    <hyperlink ref="C126" location="'Chris Workman'!A1" display="Chris Workman" xr:uid="{9FDB6213-BEE0-4225-89AC-222A02DD381A}"/>
    <hyperlink ref="C119" location="'Jacob Rojan'!A1" display="Jacob Rojan" xr:uid="{D67AD446-6864-4233-8391-390030DC899C}"/>
    <hyperlink ref="C106" location="'Jerry Collins'!A1" display="Jerry Collins" xr:uid="{E7908958-3886-4F6B-A306-B4CBEF4C80B6}"/>
    <hyperlink ref="C102" location="'Joe Happel'!A1" display="Joe Happel" xr:uid="{CEBF0CD2-BC4D-4385-870A-ABA78C2BA795}"/>
    <hyperlink ref="C78" location="'Paul Browne'!A1" display="Paul Browne" xr:uid="{B1513725-7B83-4E87-8C09-1F19C9AA1291}"/>
    <hyperlink ref="C188" location="'Roland Odonnell'!A1" display="Roland Odonnell" xr:uid="{4DF50EAC-5467-4FFF-846B-EA803D757F40}"/>
    <hyperlink ref="C27" location="'Tony Kaiser'!A1" display="Tony Kaiser" xr:uid="{64F7E3C9-B112-4D49-8119-5A915F05D1C2}"/>
    <hyperlink ref="C64" location="'Charles Sentner'!A1" display="Charles Sentner" xr:uid="{DB66A16E-4D41-41F0-BF87-CE6A1F4D37D8}"/>
    <hyperlink ref="C46" location="'Roger Snider'!A1" display="Roger Snider" xr:uid="{E2CD8373-0696-4B85-ACDE-7AE32BF41438}"/>
    <hyperlink ref="C50" location="'Glenn Stinson'!A1" display="Glenn Stinson" xr:uid="{70EBC597-FFE9-4B4E-B1FF-13A068F53452}"/>
    <hyperlink ref="C91" location="'Brent Higgins'!A1" display="Brett Higgins" xr:uid="{983A419A-657E-4C5B-AF9A-00577A0BBC91}"/>
    <hyperlink ref="C108" location="'Randy Bohall'!A1" display="Randy Bohall" xr:uid="{C8D45B83-E9F8-4316-8C21-0E38A35811A7}"/>
    <hyperlink ref="C88" location="'Teddy Riffe'!A1" display="Teddy Riffe" xr:uid="{D4A0B61F-2BF8-4880-9C35-DED7FF0FE239}"/>
    <hyperlink ref="C131" location="'Tim Conway'!A1" display="Tim Conway" xr:uid="{3F08E67E-1BA6-455E-8185-0581CF061296}"/>
    <hyperlink ref="C163" location="'Tom Ballinger'!A1" display="Tom Ballinger" xr:uid="{0D9356F8-5EAA-4F2C-8FC1-282F1AC5F613}"/>
    <hyperlink ref="C30" location="'David Durrant'!A1" display="David Durrant" xr:uid="{E177E0C2-D46A-4F61-AB80-D395498C74C2}"/>
    <hyperlink ref="C112" location="'Andrew Bertrand'!A1" display="Andrew Bertrand" xr:uid="{1FCDE5F1-600B-4F36-ACCE-BFD816754CE8}"/>
    <hyperlink ref="C83" location="'Drew Wright'!A1" display="Drew Wright" xr:uid="{3384CB3A-71CF-4D67-B4C1-8B782485D3D4}"/>
    <hyperlink ref="C68" location="'Hubert Kelsheimer'!A1" display="Hubert Kelsheimer" xr:uid="{FFEC4CB0-05DE-4DC7-BEBE-BBDCAB6E6A9A}"/>
    <hyperlink ref="C185" location="'Kristen Guillory'!A1" display="Kristen Guillory" xr:uid="{1F8FBB67-DA4C-4AAB-A335-F517B96ABA7D}"/>
    <hyperlink ref="C150" location="'Traci Benoit'!A1" display="Traci Benoit" xr:uid="{03602A75-9568-4542-9A0E-88D6E74670D1}"/>
    <hyperlink ref="C79" location="'Ernest Harmon'!A1" display="Ernest Harmon" xr:uid="{44FEFBD2-731D-42B1-99B5-0D4794B9AC26}"/>
    <hyperlink ref="C116" location="'Heath Sexton'!A1" display="Heath Sexton" xr:uid="{378C3F70-DA63-4BD5-89A7-0578E3A0D2C3}"/>
    <hyperlink ref="C100" location="'Russ Pope'!A1" display="Russ Pope" xr:uid="{76F471EF-1F2C-4639-B623-D4A545C30390}"/>
    <hyperlink ref="C107" location="'Darrell Castle'!A1" display="Darrell Castle" xr:uid="{FEAF7D0F-1BA2-44B6-8594-A8D1FF60B0CE}"/>
    <hyperlink ref="C139" location="'Greg Ayme'!A1" display="Greg Ayme" xr:uid="{0A755936-4838-4ADF-8651-83B8131B7E1B}"/>
    <hyperlink ref="C159" location="'Harry Page'!A1" display="Harry Page" xr:uid="{7CCC97C5-A6F1-4C6C-B157-18D5A6F00C6E}"/>
    <hyperlink ref="C186" location="'Maria Ayme'!A1" display="Maria Ayme" xr:uid="{69DFB782-91DF-447D-857A-069F0C8EA7DA}"/>
    <hyperlink ref="C122" location="'Tim Moore'!A1" display="Tim Moore" xr:uid="{245E6156-8FE1-4DA0-938A-5F2043A0CE0D}"/>
    <hyperlink ref="C58" location="'Tony Carruth'!A1" display="Tony Carruth" xr:uid="{45BF1053-1AD1-451C-834E-3C4BDB3147A9}"/>
    <hyperlink ref="C141" location="'James Lopez'!A1" display="James Lopez" xr:uid="{05B22BCF-592F-4A0B-87F5-20E6E81B884E}"/>
    <hyperlink ref="C152" location="'Courtney Muse'!A1" display="Courtney Muse" xr:uid="{33D21827-9A36-40B0-B033-35FA2D7743CC}"/>
    <hyperlink ref="C81" location="'Graham Climpson'!A1" display="Graham Climpson" xr:uid="{5BE6FAA7-6B46-42AE-8CA9-6283757DA424}"/>
    <hyperlink ref="C160" location="'Greg Watkins'!A1" display="Greg Watkins" xr:uid="{456441D8-F71C-438E-8B9B-7902B7E51327}"/>
    <hyperlink ref="C137" location="'John Quesinberry'!A1" display="John Quesinberry" xr:uid="{0BCB6B45-08D4-4D2E-94A8-04D204F5FB78}"/>
    <hyperlink ref="C142" location="'Matt Dixon'!A1" display="Matt Dixon" xr:uid="{60BC8BCA-7C9D-4428-A7DD-53193C64122A}"/>
    <hyperlink ref="C114" location="'Terry Johnson'!A1" display="Terry Johnson" xr:uid="{F5DC5381-0DC1-4C14-B402-E1B721411683}"/>
    <hyperlink ref="C147" location="'David Motte'!A1" display="David Motte" xr:uid="{31D18740-CE44-4791-9375-43F815EB1F5F}"/>
    <hyperlink ref="C94" location="'Ed Simeral'!A1" display="Ed Simeral" xr:uid="{A72A9DE2-4CFE-450A-8EED-5ABEFAA0C664}"/>
    <hyperlink ref="C148" location="'Michael Potter'!A1" display="Michael Potter" xr:uid="{12BA3AA6-A587-4D7C-B37B-A9078DD0992B}"/>
    <hyperlink ref="C170" location="'Mingo Harkness'!A1" display="Mingo Harkness" xr:uid="{83C3340F-0AB8-4F28-9074-DEB8C341B235}"/>
    <hyperlink ref="C171" location="'Amy Ceissau'!A1" display="Amy Ceissau" xr:uid="{053E67A4-46A7-4FAA-A2AB-9D5BECCA1C61}"/>
    <hyperlink ref="C66" location="'Dennis Eyster'!A1" display="Dennis Eyster" xr:uid="{D8621C1A-9D24-4618-AD0C-D9B395574AB3}"/>
    <hyperlink ref="C90" location="'Thomas Bausch'!A1" display="Thomas Bausch" xr:uid="{E02A3482-83E1-4F2C-BA92-5FE8EC8314F0}"/>
    <hyperlink ref="C129" location="'Aiden Bodner'!A1" display="Aiden Bodner" xr:uid="{6D0B4E59-D839-4946-8234-D49FDA57B71A}"/>
    <hyperlink ref="C36" location="'Connal Rowe'!A1" display="Connal Rowe" xr:uid="{CE8D8A84-EDD4-4CB4-9CB3-B09C7108172C}"/>
    <hyperlink ref="C41" location="'Foster Arvin'!A1" display="Foster Arvin" xr:uid="{DAE1CCC9-C5E5-49ED-9BAD-42267D113549}"/>
    <hyperlink ref="C74" location="'Jimmy Broussard'!A1" display="Jimmy Broussard" xr:uid="{2EEA4D62-8C19-4010-B1BF-3F077CB32F2B}"/>
    <hyperlink ref="C104" location="'Kevin Azbill'!A1" display="Kevin Azbill" xr:uid="{558456FC-C340-49B2-945B-55C850FA3963}"/>
    <hyperlink ref="C53" location="'W.L. Parker'!A1" display="WL Parker" xr:uid="{46BAF0B8-84B5-42D0-A0B4-617F1DF2B816}"/>
    <hyperlink ref="C182" location="'Mark Haley'!A1" display="Mark Haley" xr:uid="{F91FC7F7-0B04-47CE-BA27-884B316B89E0}"/>
    <hyperlink ref="C109" location="'Wayne Phipps'!A1" display="Wayne Phipps" xr:uid="{ED023EE1-DE27-4BD0-8E2B-A63C2A909135}"/>
    <hyperlink ref="C166" location="'Kenny Eyster'!A1" display="Kenny Eyster" xr:uid="{E6EB3409-5702-4DED-852E-7D7AB0CDA0F7}"/>
    <hyperlink ref="C180" location="'Kirby Dahl'!A1" display="Kirby Dahl" xr:uid="{941BC08C-466C-4642-9946-F73FAB6DADE3}"/>
    <hyperlink ref="C123" location="'Charlie Huebner'!A1" display="Charlie Huebner" xr:uid="{2BA0E4EF-C75D-4FA6-AAE1-CB868A66F882}"/>
    <hyperlink ref="C154" location="'Michael Riggs'!A1" display="Michael Riggs" xr:uid="{349ED635-E552-4695-B04B-A7BBB82D8B8A}"/>
    <hyperlink ref="C87" location="'Daniel Penton'!A1" display="Daniel Penton" xr:uid="{6B031B96-99C1-4AF7-8A01-025B684C0FB7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FDACD-8645-4A0E-8303-522E9F1BFFF9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130</v>
      </c>
      <c r="C2" s="3">
        <v>45808</v>
      </c>
      <c r="D2" s="4" t="s">
        <v>73</v>
      </c>
      <c r="E2" s="5">
        <v>157</v>
      </c>
      <c r="F2" s="18"/>
      <c r="G2" s="33">
        <v>141</v>
      </c>
      <c r="H2" s="18"/>
      <c r="I2" s="5"/>
      <c r="J2" s="18"/>
      <c r="K2" s="5"/>
      <c r="L2" s="18"/>
      <c r="M2" s="5"/>
      <c r="N2" s="18"/>
      <c r="O2" s="5"/>
      <c r="P2" s="18"/>
      <c r="Q2" s="6">
        <v>2</v>
      </c>
      <c r="R2" s="6">
        <v>298</v>
      </c>
      <c r="S2" s="7">
        <v>149</v>
      </c>
      <c r="T2" s="35">
        <v>0</v>
      </c>
      <c r="U2" s="8">
        <v>2</v>
      </c>
      <c r="V2" s="9">
        <v>151</v>
      </c>
    </row>
    <row r="3" spans="1:24" x14ac:dyDescent="0.25">
      <c r="A3" s="1" t="s">
        <v>22</v>
      </c>
      <c r="B3" s="2" t="s">
        <v>130</v>
      </c>
      <c r="C3" s="3">
        <v>45836</v>
      </c>
      <c r="D3" s="4" t="s">
        <v>73</v>
      </c>
      <c r="E3" s="5">
        <v>175</v>
      </c>
      <c r="F3" s="18">
        <v>1</v>
      </c>
      <c r="G3" s="33">
        <v>159</v>
      </c>
      <c r="H3" s="18"/>
      <c r="I3" s="5"/>
      <c r="J3" s="18"/>
      <c r="K3" s="5"/>
      <c r="L3" s="18"/>
      <c r="M3" s="5"/>
      <c r="N3" s="18"/>
      <c r="O3" s="5"/>
      <c r="P3" s="18"/>
      <c r="Q3" s="6">
        <v>2</v>
      </c>
      <c r="R3" s="6">
        <v>334</v>
      </c>
      <c r="S3" s="7">
        <v>167</v>
      </c>
      <c r="T3" s="35">
        <v>1</v>
      </c>
      <c r="U3" s="8">
        <v>4</v>
      </c>
      <c r="V3" s="9">
        <v>171</v>
      </c>
    </row>
    <row r="4" spans="1:24" x14ac:dyDescent="0.25">
      <c r="A4" s="1" t="s">
        <v>22</v>
      </c>
      <c r="B4" s="2" t="s">
        <v>130</v>
      </c>
      <c r="C4" s="3">
        <v>45857</v>
      </c>
      <c r="D4" s="4" t="s">
        <v>73</v>
      </c>
      <c r="E4" s="33">
        <v>149</v>
      </c>
      <c r="F4" s="18"/>
      <c r="G4" s="33">
        <v>166</v>
      </c>
      <c r="H4" s="18"/>
      <c r="I4" s="5"/>
      <c r="J4" s="18"/>
      <c r="K4" s="34"/>
      <c r="L4" s="18"/>
      <c r="M4" s="34"/>
      <c r="N4" s="18"/>
      <c r="O4" s="5"/>
      <c r="P4" s="18"/>
      <c r="Q4" s="6">
        <v>2</v>
      </c>
      <c r="R4" s="6">
        <v>315</v>
      </c>
      <c r="S4" s="7">
        <v>157.5</v>
      </c>
      <c r="T4" s="35">
        <v>0</v>
      </c>
      <c r="U4" s="8">
        <v>4</v>
      </c>
      <c r="V4" s="9">
        <v>161.5</v>
      </c>
    </row>
    <row r="5" spans="1:24" x14ac:dyDescent="0.25">
      <c r="A5" s="1" t="s">
        <v>22</v>
      </c>
      <c r="B5" s="2" t="s">
        <v>130</v>
      </c>
      <c r="C5" s="3">
        <v>45885</v>
      </c>
      <c r="D5" s="4" t="s">
        <v>73</v>
      </c>
      <c r="E5" s="33">
        <v>170</v>
      </c>
      <c r="F5" s="18">
        <v>1</v>
      </c>
      <c r="G5" s="33">
        <v>164</v>
      </c>
      <c r="H5" s="18"/>
      <c r="I5" s="5"/>
      <c r="J5" s="18"/>
      <c r="K5" s="34"/>
      <c r="L5" s="18"/>
      <c r="M5" s="34"/>
      <c r="N5" s="18"/>
      <c r="O5" s="5"/>
      <c r="P5" s="18"/>
      <c r="Q5" s="6">
        <v>2</v>
      </c>
      <c r="R5" s="6">
        <v>334</v>
      </c>
      <c r="S5" s="7">
        <v>167</v>
      </c>
      <c r="T5" s="35">
        <v>1</v>
      </c>
      <c r="U5" s="8">
        <v>2</v>
      </c>
      <c r="V5" s="9">
        <v>169</v>
      </c>
    </row>
    <row r="6" spans="1:24" x14ac:dyDescent="0.25">
      <c r="A6" s="66" t="s">
        <v>22</v>
      </c>
      <c r="B6" s="2" t="s">
        <v>130</v>
      </c>
      <c r="C6" s="3">
        <v>45920</v>
      </c>
      <c r="D6" s="65" t="s">
        <v>73</v>
      </c>
      <c r="E6" s="33">
        <v>160</v>
      </c>
      <c r="F6" s="18"/>
      <c r="G6" s="33">
        <v>153</v>
      </c>
      <c r="H6" s="18"/>
      <c r="I6" s="5">
        <v>147</v>
      </c>
      <c r="J6" s="18"/>
      <c r="K6" s="34"/>
      <c r="L6" s="18"/>
      <c r="M6" s="34"/>
      <c r="N6" s="18"/>
      <c r="O6" s="5"/>
      <c r="P6" s="18"/>
      <c r="Q6" s="8">
        <v>3</v>
      </c>
      <c r="R6" s="8">
        <v>460</v>
      </c>
      <c r="S6" s="7">
        <v>153.33333333333334</v>
      </c>
      <c r="T6" s="35">
        <v>0</v>
      </c>
      <c r="U6" s="8">
        <v>2</v>
      </c>
      <c r="V6" s="7">
        <v>155.33333333333334</v>
      </c>
    </row>
    <row r="7" spans="1:24" x14ac:dyDescent="0.25">
      <c r="A7" s="66" t="s">
        <v>22</v>
      </c>
      <c r="B7" s="2" t="s">
        <v>130</v>
      </c>
      <c r="C7" s="3">
        <v>45948</v>
      </c>
      <c r="D7" s="65" t="s">
        <v>73</v>
      </c>
      <c r="E7" s="33">
        <v>151</v>
      </c>
      <c r="F7" s="18"/>
      <c r="G7" s="33">
        <v>168</v>
      </c>
      <c r="H7" s="18"/>
      <c r="I7" s="5">
        <v>147</v>
      </c>
      <c r="J7" s="18"/>
      <c r="K7" s="34">
        <v>170</v>
      </c>
      <c r="L7" s="18"/>
      <c r="M7" s="34">
        <v>161</v>
      </c>
      <c r="N7" s="18"/>
      <c r="O7" s="5">
        <v>164</v>
      </c>
      <c r="P7" s="18"/>
      <c r="Q7" s="8">
        <v>6</v>
      </c>
      <c r="R7" s="8">
        <v>961</v>
      </c>
      <c r="S7" s="7">
        <v>160.16666666666666</v>
      </c>
      <c r="T7" s="35">
        <v>0</v>
      </c>
      <c r="U7" s="8">
        <v>4</v>
      </c>
      <c r="V7" s="7">
        <v>164.16666666666666</v>
      </c>
    </row>
    <row r="9" spans="1:24" x14ac:dyDescent="0.25">
      <c r="Q9" s="29">
        <f>SUM(Q2:Q8)</f>
        <v>17</v>
      </c>
      <c r="R9" s="29">
        <f>SUM(R2:R8)</f>
        <v>2702</v>
      </c>
      <c r="S9" s="30">
        <f>SUM(R9/Q9)</f>
        <v>158.94117647058823</v>
      </c>
      <c r="T9" s="29">
        <f>SUM(T2:T8)</f>
        <v>2</v>
      </c>
      <c r="U9" s="29">
        <f>SUM(U2:U8)</f>
        <v>18</v>
      </c>
      <c r="V9" s="31">
        <f>SUM(S9+U9)</f>
        <v>176.94117647058823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E3:P3 B3:C3" name="Range1_12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E4:P4 B4:C4" name="Range1_19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C5" name="Range1_22"/>
    <protectedRange algorithmName="SHA-512" hashValue="ON39YdpmFHfN9f47KpiRvqrKx0V9+erV1CNkpWzYhW/Qyc6aT8rEyCrvauWSYGZK2ia3o7vd3akF07acHAFpOA==" saltValue="yVW9XmDwTqEnmpSGai0KYg==" spinCount="100000" sqref="E5:P5 B5" name="Range1_24"/>
    <protectedRange algorithmName="SHA-512" hashValue="ON39YdpmFHfN9f47KpiRvqrKx0V9+erV1CNkpWzYhW/Qyc6aT8rEyCrvauWSYGZK2ia3o7vd3akF07acHAFpOA==" saltValue="yVW9XmDwTqEnmpSGai0KYg==" spinCount="100000" sqref="D5" name="Range1_1_22"/>
    <protectedRange algorithmName="SHA-512" hashValue="ON39YdpmFHfN9f47KpiRvqrKx0V9+erV1CNkpWzYhW/Qyc6aT8rEyCrvauWSYGZK2ia3o7vd3akF07acHAFpOA==" saltValue="yVW9XmDwTqEnmpSGai0KYg==" spinCount="100000" sqref="T5" name="Range1_3_5_21"/>
    <protectedRange algorithmName="SHA-512" hashValue="ON39YdpmFHfN9f47KpiRvqrKx0V9+erV1CNkpWzYhW/Qyc6aT8rEyCrvauWSYGZK2ia3o7vd3akF07acHAFpOA==" saltValue="yVW9XmDwTqEnmpSGai0KYg==" spinCount="100000" sqref="B6:C6" name="Range1_27"/>
    <protectedRange algorithmName="SHA-512" hashValue="ON39YdpmFHfN9f47KpiRvqrKx0V9+erV1CNkpWzYhW/Qyc6aT8rEyCrvauWSYGZK2ia3o7vd3akF07acHAFpOA==" saltValue="yVW9XmDwTqEnmpSGai0KYg==" spinCount="100000" sqref="D6" name="Range1_1_17"/>
    <protectedRange algorithmName="SHA-512" hashValue="ON39YdpmFHfN9f47KpiRvqrKx0V9+erV1CNkpWzYhW/Qyc6aT8rEyCrvauWSYGZK2ia3o7vd3akF07acHAFpOA==" saltValue="yVW9XmDwTqEnmpSGai0KYg==" spinCount="100000" sqref="T6" name="Range1_3_5_17"/>
    <protectedRange algorithmName="SHA-512" hashValue="ON39YdpmFHfN9f47KpiRvqrKx0V9+erV1CNkpWzYhW/Qyc6aT8rEyCrvauWSYGZK2ia3o7vd3akF07acHAFpOA==" saltValue="yVW9XmDwTqEnmpSGai0KYg==" spinCount="100000" sqref="B7:C7" name="Range1_9"/>
    <protectedRange algorithmName="SHA-512" hashValue="ON39YdpmFHfN9f47KpiRvqrKx0V9+erV1CNkpWzYhW/Qyc6aT8rEyCrvauWSYGZK2ia3o7vd3akF07acHAFpOA==" saltValue="yVW9XmDwTqEnmpSGai0KYg==" spinCount="100000" sqref="D7" name="Range1_1_6"/>
    <protectedRange algorithmName="SHA-512" hashValue="ON39YdpmFHfN9f47KpiRvqrKx0V9+erV1CNkpWzYhW/Qyc6aT8rEyCrvauWSYGZK2ia3o7vd3akF07acHAFpOA==" saltValue="yVW9XmDwTqEnmpSGai0KYg==" spinCount="100000" sqref="T7" name="Range1_3_5_5"/>
  </protectedRanges>
  <conditionalFormatting sqref="G6">
    <cfRule type="top10" dxfId="1758" priority="14" rank="1"/>
  </conditionalFormatting>
  <conditionalFormatting sqref="I6">
    <cfRule type="top10" dxfId="1757" priority="13" rank="1"/>
  </conditionalFormatting>
  <conditionalFormatting sqref="E6">
    <cfRule type="top10" dxfId="1756" priority="12" rank="1"/>
  </conditionalFormatting>
  <conditionalFormatting sqref="M6">
    <cfRule type="top10" dxfId="1755" priority="11" rank="1"/>
  </conditionalFormatting>
  <conditionalFormatting sqref="O6">
    <cfRule type="top10" dxfId="1754" priority="10" rank="1"/>
  </conditionalFormatting>
  <conditionalFormatting sqref="E6:O6">
    <cfRule type="cellIs" dxfId="1753" priority="9" operator="greaterThanOrEqual">
      <formula>200</formula>
    </cfRule>
  </conditionalFormatting>
  <conditionalFormatting sqref="K6">
    <cfRule type="top10" dxfId="1752" priority="8" rank="1"/>
  </conditionalFormatting>
  <conditionalFormatting sqref="E7">
    <cfRule type="top10" dxfId="1751" priority="7" rank="1"/>
  </conditionalFormatting>
  <conditionalFormatting sqref="G7">
    <cfRule type="top10" dxfId="1750" priority="6" rank="1"/>
  </conditionalFormatting>
  <conditionalFormatting sqref="I7">
    <cfRule type="top10" dxfId="1749" priority="5" rank="1"/>
  </conditionalFormatting>
  <conditionalFormatting sqref="K7">
    <cfRule type="top10" dxfId="1748" priority="4" rank="1"/>
  </conditionalFormatting>
  <conditionalFormatting sqref="E7:P7">
    <cfRule type="cellIs" dxfId="1747" priority="1" operator="greaterThanOrEqual">
      <formula>200</formula>
    </cfRule>
  </conditionalFormatting>
  <conditionalFormatting sqref="M7">
    <cfRule type="top10" dxfId="1746" priority="3" rank="1"/>
  </conditionalFormatting>
  <conditionalFormatting sqref="O7">
    <cfRule type="top10" dxfId="1745" priority="2" rank="1"/>
  </conditionalFormatting>
  <hyperlinks>
    <hyperlink ref="X1" location="'OLF 2025'!A1" display="Return to Rankings" xr:uid="{60D0D65E-5AC5-4FC9-8DB9-D58D6F50D12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E28B62-E7E8-4DF4-B56A-B6CE11BC03A6}">
          <x14:formula1>
            <xm:f>'C:\Users\jmfg1\Downloads\[SAGC_10-25-25-ABRA 2025 San Angelo Texas Scoring.xlsm]DATA'!#REF!</xm:f>
          </x14:formula1>
          <xm:sqref>D7 B7</xm:sqref>
        </x14:dataValidation>
      </x14:dataValidations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E656D-8BB5-4D65-B176-4B0A84312840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5703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50</v>
      </c>
      <c r="C2" s="3">
        <v>45717</v>
      </c>
      <c r="D2" s="4" t="s">
        <v>51</v>
      </c>
      <c r="E2" s="5">
        <v>179</v>
      </c>
      <c r="F2" s="18">
        <v>0</v>
      </c>
      <c r="G2" s="33">
        <v>186</v>
      </c>
      <c r="H2" s="18">
        <v>1</v>
      </c>
      <c r="I2" s="5">
        <v>176</v>
      </c>
      <c r="J2" s="18">
        <v>1</v>
      </c>
      <c r="K2" s="5">
        <v>176</v>
      </c>
      <c r="L2" s="18">
        <v>1</v>
      </c>
      <c r="M2" s="5"/>
      <c r="N2" s="18"/>
      <c r="O2" s="5"/>
      <c r="P2" s="18"/>
      <c r="Q2" s="6">
        <v>4</v>
      </c>
      <c r="R2" s="6">
        <v>717</v>
      </c>
      <c r="S2" s="7">
        <v>179.25</v>
      </c>
      <c r="T2" s="35">
        <v>3</v>
      </c>
      <c r="U2" s="8">
        <v>11</v>
      </c>
      <c r="V2" s="9">
        <v>190.25</v>
      </c>
    </row>
    <row r="3" spans="1:24" x14ac:dyDescent="0.25">
      <c r="A3" s="1" t="s">
        <v>22</v>
      </c>
      <c r="B3" s="2" t="s">
        <v>48</v>
      </c>
      <c r="C3" s="3">
        <v>45780</v>
      </c>
      <c r="D3" s="4" t="s">
        <v>51</v>
      </c>
      <c r="E3" s="5">
        <v>183</v>
      </c>
      <c r="F3" s="18">
        <v>1</v>
      </c>
      <c r="G3" s="33">
        <v>184</v>
      </c>
      <c r="H3" s="18">
        <v>1</v>
      </c>
      <c r="I3" s="5">
        <v>174</v>
      </c>
      <c r="J3" s="18">
        <v>1</v>
      </c>
      <c r="K3" s="5">
        <v>184</v>
      </c>
      <c r="L3" s="18">
        <v>0</v>
      </c>
      <c r="M3" s="5"/>
      <c r="N3" s="18"/>
      <c r="O3" s="5"/>
      <c r="P3" s="18"/>
      <c r="Q3" s="6">
        <v>4</v>
      </c>
      <c r="R3" s="6">
        <v>725</v>
      </c>
      <c r="S3" s="7">
        <v>181.25</v>
      </c>
      <c r="T3" s="35">
        <v>3</v>
      </c>
      <c r="U3" s="8">
        <v>13</v>
      </c>
      <c r="V3" s="9">
        <v>194.25</v>
      </c>
    </row>
    <row r="4" spans="1:24" x14ac:dyDescent="0.25">
      <c r="A4" s="1" t="s">
        <v>22</v>
      </c>
      <c r="B4" s="2" t="s">
        <v>48</v>
      </c>
      <c r="C4" s="3">
        <v>45793</v>
      </c>
      <c r="D4" s="4" t="s">
        <v>51</v>
      </c>
      <c r="E4" s="33">
        <v>178</v>
      </c>
      <c r="F4" s="18">
        <v>0</v>
      </c>
      <c r="G4" s="33">
        <v>190</v>
      </c>
      <c r="H4" s="18">
        <v>3</v>
      </c>
      <c r="I4" s="5">
        <v>189</v>
      </c>
      <c r="J4" s="18">
        <v>0</v>
      </c>
      <c r="K4" s="34">
        <v>183</v>
      </c>
      <c r="L4" s="18">
        <v>1</v>
      </c>
      <c r="M4" s="34"/>
      <c r="N4" s="18"/>
      <c r="O4" s="5"/>
      <c r="P4" s="18"/>
      <c r="Q4" s="6">
        <v>4</v>
      </c>
      <c r="R4" s="6">
        <v>740</v>
      </c>
      <c r="S4" s="7">
        <v>185</v>
      </c>
      <c r="T4" s="35">
        <v>4</v>
      </c>
      <c r="U4" s="8">
        <v>5</v>
      </c>
      <c r="V4" s="9">
        <v>190</v>
      </c>
    </row>
    <row r="6" spans="1:24" x14ac:dyDescent="0.25">
      <c r="Q6" s="29">
        <f>SUM(Q2:Q5)</f>
        <v>12</v>
      </c>
      <c r="R6" s="29">
        <f>SUM(R2:R5)</f>
        <v>2182</v>
      </c>
      <c r="S6" s="30">
        <f>SUM(R6/Q6)</f>
        <v>181.83333333333334</v>
      </c>
      <c r="T6" s="29">
        <f>SUM(T2:T5)</f>
        <v>10</v>
      </c>
      <c r="U6" s="29">
        <f>SUM(U2:U5)</f>
        <v>29</v>
      </c>
      <c r="V6" s="31">
        <f>SUM(S6+U6)</f>
        <v>210.83333333333334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A8BC7411-8129-4010-AA68-9C62C10FB4BC}"/>
  </hyperlinks>
  <pageMargins left="0.7" right="0.7" top="0.75" bottom="0.75" header="0.3" footer="0.3"/>
  <pageSetup orientation="portrait" horizontalDpi="300" verticalDpi="30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F484B-055F-4AF5-99B8-C7F4EA239DC4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195</v>
      </c>
      <c r="C2" s="3">
        <v>45879</v>
      </c>
      <c r="D2" s="4" t="s">
        <v>38</v>
      </c>
      <c r="E2" s="5">
        <v>187</v>
      </c>
      <c r="F2" s="18">
        <v>2</v>
      </c>
      <c r="G2" s="33">
        <v>187</v>
      </c>
      <c r="H2" s="18">
        <v>1</v>
      </c>
      <c r="I2" s="5">
        <v>185</v>
      </c>
      <c r="J2" s="18">
        <v>0</v>
      </c>
      <c r="K2" s="5">
        <v>189</v>
      </c>
      <c r="L2" s="18">
        <v>3</v>
      </c>
      <c r="M2" s="5">
        <v>184</v>
      </c>
      <c r="N2" s="18"/>
      <c r="O2" s="5">
        <v>184</v>
      </c>
      <c r="P2" s="18"/>
      <c r="Q2" s="6">
        <v>6</v>
      </c>
      <c r="R2" s="6">
        <v>1116</v>
      </c>
      <c r="S2" s="7">
        <v>186</v>
      </c>
      <c r="T2" s="35">
        <v>6</v>
      </c>
      <c r="U2" s="8">
        <v>4</v>
      </c>
      <c r="V2" s="9">
        <v>190</v>
      </c>
    </row>
    <row r="4" spans="1:24" x14ac:dyDescent="0.25">
      <c r="Q4" s="29">
        <f>SUM(Q2:Q3)</f>
        <v>6</v>
      </c>
      <c r="R4" s="29">
        <f>SUM(R2:R3)</f>
        <v>1116</v>
      </c>
      <c r="S4" s="30">
        <f>SUM(R4/Q4)</f>
        <v>186</v>
      </c>
      <c r="T4" s="29">
        <f>SUM(T2:T3)</f>
        <v>6</v>
      </c>
      <c r="U4" s="29">
        <f>SUM(U2:U3)</f>
        <v>4</v>
      </c>
      <c r="V4" s="31">
        <f>SUM(S4+U4)</f>
        <v>190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273A4A7-40D2-44A3-8B82-7A9048490ADD}"/>
  </hyperlinks>
  <pageMargins left="0.7" right="0.7" top="0.75" bottom="0.75" header="0.3" footer="0.3"/>
  <pageSetup orientation="portrait" horizontalDpi="300" verticalDpi="300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29FDF-80B1-4B58-A18F-FD57A6528421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3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x14ac:dyDescent="0.25">
      <c r="A2" s="1" t="s">
        <v>22</v>
      </c>
      <c r="B2" s="2" t="s">
        <v>34</v>
      </c>
      <c r="C2" s="3">
        <v>45696</v>
      </c>
      <c r="D2" s="4" t="s">
        <v>41</v>
      </c>
      <c r="E2" s="5">
        <v>174</v>
      </c>
      <c r="F2" s="18"/>
      <c r="G2" s="5">
        <v>177</v>
      </c>
      <c r="H2" s="18"/>
      <c r="I2" s="5">
        <v>175</v>
      </c>
      <c r="J2" s="18"/>
      <c r="K2" s="5">
        <v>161</v>
      </c>
      <c r="L2" s="18"/>
      <c r="M2" s="5"/>
      <c r="N2" s="18"/>
      <c r="O2" s="5"/>
      <c r="P2" s="18"/>
      <c r="Q2" s="6">
        <v>4</v>
      </c>
      <c r="R2" s="6">
        <v>687</v>
      </c>
      <c r="S2" s="7">
        <v>171.75</v>
      </c>
      <c r="T2" s="19">
        <v>0</v>
      </c>
      <c r="U2" s="8">
        <v>5</v>
      </c>
      <c r="V2" s="9">
        <v>176.75</v>
      </c>
    </row>
    <row r="3" spans="1:24" x14ac:dyDescent="0.25">
      <c r="A3" s="1" t="s">
        <v>22</v>
      </c>
      <c r="B3" s="2" t="s">
        <v>34</v>
      </c>
      <c r="C3" s="3">
        <v>45759</v>
      </c>
      <c r="D3" s="4" t="s">
        <v>41</v>
      </c>
      <c r="E3" s="5">
        <v>166</v>
      </c>
      <c r="F3" s="18">
        <v>0</v>
      </c>
      <c r="G3" s="5">
        <v>166</v>
      </c>
      <c r="H3" s="18">
        <v>2</v>
      </c>
      <c r="I3" s="5">
        <v>173</v>
      </c>
      <c r="J3" s="18">
        <v>0</v>
      </c>
      <c r="K3" s="5">
        <v>171</v>
      </c>
      <c r="L3" s="18">
        <v>0</v>
      </c>
      <c r="M3" s="5"/>
      <c r="N3" s="18"/>
      <c r="O3" s="5"/>
      <c r="P3" s="18"/>
      <c r="Q3" s="6">
        <v>4</v>
      </c>
      <c r="R3" s="6">
        <v>676</v>
      </c>
      <c r="S3" s="7">
        <v>169</v>
      </c>
      <c r="T3" s="19">
        <v>2</v>
      </c>
      <c r="U3" s="8">
        <v>5</v>
      </c>
      <c r="V3" s="9">
        <v>174</v>
      </c>
    </row>
    <row r="4" spans="1:24" x14ac:dyDescent="0.25">
      <c r="A4" s="1" t="s">
        <v>22</v>
      </c>
      <c r="B4" s="2" t="s">
        <v>34</v>
      </c>
      <c r="C4" s="3">
        <v>45850</v>
      </c>
      <c r="D4" s="4" t="s">
        <v>41</v>
      </c>
      <c r="E4" s="5">
        <v>167</v>
      </c>
      <c r="F4" s="18">
        <v>1</v>
      </c>
      <c r="G4" s="5">
        <v>171</v>
      </c>
      <c r="H4" s="18">
        <v>0</v>
      </c>
      <c r="I4" s="5">
        <v>170</v>
      </c>
      <c r="J4" s="18">
        <v>1</v>
      </c>
      <c r="K4" s="5">
        <v>170</v>
      </c>
      <c r="L4" s="18">
        <v>0</v>
      </c>
      <c r="M4" s="5"/>
      <c r="N4" s="18"/>
      <c r="O4" s="5"/>
      <c r="P4" s="18"/>
      <c r="Q4" s="6">
        <v>4</v>
      </c>
      <c r="R4" s="6">
        <v>678</v>
      </c>
      <c r="S4" s="7">
        <v>169.5</v>
      </c>
      <c r="T4" s="19">
        <v>2</v>
      </c>
      <c r="U4" s="8">
        <v>5</v>
      </c>
      <c r="V4" s="9">
        <v>174.5</v>
      </c>
    </row>
    <row r="5" spans="1:24" x14ac:dyDescent="0.25">
      <c r="A5" s="66" t="s">
        <v>22</v>
      </c>
      <c r="B5" s="2" t="s">
        <v>34</v>
      </c>
      <c r="C5" s="3">
        <v>45948</v>
      </c>
      <c r="D5" s="65" t="s">
        <v>41</v>
      </c>
      <c r="E5" s="5">
        <v>168</v>
      </c>
      <c r="F5" s="18"/>
      <c r="G5" s="33">
        <v>167</v>
      </c>
      <c r="H5" s="18">
        <v>1</v>
      </c>
      <c r="I5" s="5">
        <v>158</v>
      </c>
      <c r="J5" s="18">
        <v>1</v>
      </c>
      <c r="K5" s="5">
        <v>154</v>
      </c>
      <c r="L5" s="18">
        <v>0</v>
      </c>
      <c r="M5" s="5"/>
      <c r="N5" s="18"/>
      <c r="O5" s="5"/>
      <c r="P5" s="18"/>
      <c r="Q5" s="8">
        <v>4</v>
      </c>
      <c r="R5" s="8">
        <v>647</v>
      </c>
      <c r="S5" s="7">
        <v>161.75</v>
      </c>
      <c r="T5" s="35">
        <v>2</v>
      </c>
      <c r="U5" s="8">
        <v>5</v>
      </c>
      <c r="V5" s="7">
        <v>166.75</v>
      </c>
    </row>
    <row r="7" spans="1:24" x14ac:dyDescent="0.25">
      <c r="Q7" s="29">
        <f>SUM(Q2:Q6)</f>
        <v>16</v>
      </c>
      <c r="R7" s="29">
        <f>SUM(R2:R6)</f>
        <v>2688</v>
      </c>
      <c r="S7" s="30">
        <f>SUM(R7/Q7)</f>
        <v>168</v>
      </c>
      <c r="T7" s="29">
        <f>SUM(T2:T6)</f>
        <v>6</v>
      </c>
      <c r="U7" s="29">
        <f>SUM(U2:U6)</f>
        <v>20</v>
      </c>
      <c r="V7" s="31">
        <f>SUM(S7+U7)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3_1"/>
    <protectedRange algorithmName="SHA-512" hashValue="ON39YdpmFHfN9f47KpiRvqrKx0V9+erV1CNkpWzYhW/Qyc6aT8rEyCrvauWSYGZK2ia3o7vd3akF07acHAFpOA==" saltValue="yVW9XmDwTqEnmpSGai0KYg==" spinCount="100000" sqref="D3" name="Range1_1_2_1"/>
    <protectedRange algorithmName="SHA-512" hashValue="ON39YdpmFHfN9f47KpiRvqrKx0V9+erV1CNkpWzYhW/Qyc6aT8rEyCrvauWSYGZK2ia3o7vd3akF07acHAFpOA==" saltValue="yVW9XmDwTqEnmpSGai0KYg==" spinCount="100000" sqref="T3" name="Range1_3_5_2_1"/>
    <protectedRange sqref="E4:P4 B4:C4" name="Range1_16"/>
    <protectedRange sqref="D4" name="Range1_1_19"/>
    <protectedRange sqref="T4" name="Range1_3_5_17"/>
    <protectedRange algorithmName="SHA-512" hashValue="ON39YdpmFHfN9f47KpiRvqrKx0V9+erV1CNkpWzYhW/Qyc6aT8rEyCrvauWSYGZK2ia3o7vd3akF07acHAFpOA==" saltValue="yVW9XmDwTqEnmpSGai0KYg==" spinCount="100000" sqref="E5:F5 B5:C5 H5:P5" name="Range1_18"/>
    <protectedRange algorithmName="SHA-512" hashValue="ON39YdpmFHfN9f47KpiRvqrKx0V9+erV1CNkpWzYhW/Qyc6aT8rEyCrvauWSYGZK2ia3o7vd3akF07acHAFpOA==" saltValue="yVW9XmDwTqEnmpSGai0KYg==" spinCount="100000" sqref="D5" name="Range1_1_13_1"/>
    <protectedRange algorithmName="SHA-512" hashValue="ON39YdpmFHfN9f47KpiRvqrKx0V9+erV1CNkpWzYhW/Qyc6aT8rEyCrvauWSYGZK2ia3o7vd3akF07acHAFpOA==" saltValue="yVW9XmDwTqEnmpSGai0KYg==" spinCount="100000" sqref="T5" name="Range1_3_5_9_1"/>
  </protectedRanges>
  <conditionalFormatting sqref="E5">
    <cfRule type="top10" dxfId="700" priority="7" rank="1"/>
  </conditionalFormatting>
  <conditionalFormatting sqref="G5">
    <cfRule type="top10" dxfId="699" priority="6" rank="1"/>
  </conditionalFormatting>
  <conditionalFormatting sqref="I5">
    <cfRule type="top10" dxfId="698" priority="5" rank="1"/>
  </conditionalFormatting>
  <conditionalFormatting sqref="K5">
    <cfRule type="top10" dxfId="697" priority="4" rank="1"/>
  </conditionalFormatting>
  <conditionalFormatting sqref="M5">
    <cfRule type="top10" dxfId="696" priority="3" rank="1"/>
  </conditionalFormatting>
  <conditionalFormatting sqref="O5">
    <cfRule type="top10" dxfId="695" priority="2" rank="1"/>
  </conditionalFormatting>
  <conditionalFormatting sqref="E5:O5">
    <cfRule type="cellIs" dxfId="694" priority="1" operator="greaterThanOrEqual">
      <formula>193</formula>
    </cfRule>
  </conditionalFormatting>
  <hyperlinks>
    <hyperlink ref="X1" location="'OLF 2025'!A1" display="Return to Rankings" xr:uid="{87D51CB6-784E-4053-A87F-39251EEDF0BB}"/>
  </hyperlinks>
  <pageMargins left="0.7" right="0.7" top="0.75" bottom="0.75" header="0.3" footer="0.3"/>
  <pageSetup orientation="portrait" horizontalDpi="300" verticalDpi="30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9FEC-4C9D-483F-8409-88421D88EFA7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122</v>
      </c>
      <c r="C2" s="3">
        <v>45801</v>
      </c>
      <c r="D2" s="4" t="s">
        <v>97</v>
      </c>
      <c r="E2" s="33">
        <v>169</v>
      </c>
      <c r="F2" s="18">
        <v>0</v>
      </c>
      <c r="G2" s="33">
        <v>156</v>
      </c>
      <c r="H2" s="18">
        <v>0</v>
      </c>
      <c r="I2" s="5">
        <v>168</v>
      </c>
      <c r="J2" s="18">
        <v>0</v>
      </c>
      <c r="K2" s="33">
        <v>171</v>
      </c>
      <c r="L2" s="18">
        <v>0</v>
      </c>
      <c r="M2" s="34"/>
      <c r="N2" s="18"/>
      <c r="O2" s="5"/>
      <c r="P2" s="18"/>
      <c r="Q2" s="6">
        <v>4</v>
      </c>
      <c r="R2" s="6">
        <v>664</v>
      </c>
      <c r="S2" s="7">
        <v>166</v>
      </c>
      <c r="T2" s="35">
        <v>0</v>
      </c>
      <c r="U2" s="8">
        <v>2</v>
      </c>
      <c r="V2" s="9">
        <v>168</v>
      </c>
    </row>
    <row r="4" spans="1:24" x14ac:dyDescent="0.25">
      <c r="Q4" s="29">
        <f>SUM(Q2:Q3)</f>
        <v>4</v>
      </c>
      <c r="R4" s="29">
        <f>SUM(R2:R3)</f>
        <v>664</v>
      </c>
      <c r="S4" s="30">
        <f>SUM(R4/Q4)</f>
        <v>166</v>
      </c>
      <c r="T4" s="29">
        <f>SUM(T2:T3)</f>
        <v>0</v>
      </c>
      <c r="U4" s="29">
        <f>SUM(U2:U3)</f>
        <v>2</v>
      </c>
      <c r="V4" s="31">
        <f>SUM(S4+U4)</f>
        <v>168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2_1"/>
    <protectedRange algorithmName="SHA-512" hashValue="ON39YdpmFHfN9f47KpiRvqrKx0V9+erV1CNkpWzYhW/Qyc6aT8rEyCrvauWSYGZK2ia3o7vd3akF07acHAFpOA==" saltValue="yVW9XmDwTqEnmpSGai0KYg==" spinCount="100000" sqref="D2" name="Range1_1_10_1"/>
    <protectedRange algorithmName="SHA-512" hashValue="ON39YdpmFHfN9f47KpiRvqrKx0V9+erV1CNkpWzYhW/Qyc6aT8rEyCrvauWSYGZK2ia3o7vd3akF07acHAFpOA==" saltValue="yVW9XmDwTqEnmpSGai0KYg==" spinCount="100000" sqref="T2" name="Range1_3_5_10_1"/>
  </protectedRanges>
  <hyperlinks>
    <hyperlink ref="X1" location="'OLF 2025'!A1" display="Return to Rankings" xr:uid="{293C9089-9417-4359-8999-1D8A750C1DE1}"/>
  </hyperlinks>
  <pageMargins left="0.7" right="0.7" top="0.75" bottom="0.75" header="0.3" footer="0.3"/>
  <pageSetup orientation="portrait" horizontalDpi="300" verticalDpi="30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605A-0A2E-48E4-A5EE-BF15322FCFFB}">
  <dimension ref="A1:X8"/>
  <sheetViews>
    <sheetView workbookViewId="0">
      <selection activeCell="Q9" sqref="Q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49</v>
      </c>
      <c r="C2" s="3">
        <v>45717</v>
      </c>
      <c r="D2" s="4" t="s">
        <v>51</v>
      </c>
      <c r="E2" s="33">
        <v>176</v>
      </c>
      <c r="F2" s="18">
        <v>1</v>
      </c>
      <c r="G2" s="33">
        <v>182</v>
      </c>
      <c r="H2" s="18">
        <v>0</v>
      </c>
      <c r="I2" s="5">
        <v>174</v>
      </c>
      <c r="J2" s="18">
        <v>1</v>
      </c>
      <c r="K2" s="34">
        <v>179</v>
      </c>
      <c r="L2" s="18">
        <v>1</v>
      </c>
      <c r="M2" s="34"/>
      <c r="N2" s="18"/>
      <c r="O2" s="5"/>
      <c r="P2" s="18"/>
      <c r="Q2" s="6">
        <v>4</v>
      </c>
      <c r="R2" s="6">
        <v>711</v>
      </c>
      <c r="S2" s="7">
        <v>177.75</v>
      </c>
      <c r="T2" s="35">
        <v>3</v>
      </c>
      <c r="U2" s="8">
        <v>6</v>
      </c>
      <c r="V2" s="9">
        <v>183.75</v>
      </c>
    </row>
    <row r="3" spans="1:24" x14ac:dyDescent="0.25">
      <c r="A3" s="1" t="s">
        <v>22</v>
      </c>
      <c r="B3" s="2" t="s">
        <v>49</v>
      </c>
      <c r="C3" s="3">
        <v>45752</v>
      </c>
      <c r="D3" s="4" t="s">
        <v>51</v>
      </c>
      <c r="E3" s="33">
        <v>175</v>
      </c>
      <c r="F3" s="18">
        <v>1</v>
      </c>
      <c r="G3" s="33">
        <v>179</v>
      </c>
      <c r="H3" s="18">
        <v>0</v>
      </c>
      <c r="I3" s="5">
        <v>181</v>
      </c>
      <c r="J3" s="18">
        <v>1</v>
      </c>
      <c r="K3" s="34">
        <v>176</v>
      </c>
      <c r="L3" s="18">
        <v>2</v>
      </c>
      <c r="M3" s="34"/>
      <c r="N3" s="18"/>
      <c r="O3" s="5"/>
      <c r="P3" s="18"/>
      <c r="Q3" s="6">
        <v>4</v>
      </c>
      <c r="R3" s="6">
        <v>711</v>
      </c>
      <c r="S3" s="7">
        <v>177.75</v>
      </c>
      <c r="T3" s="35">
        <v>4</v>
      </c>
      <c r="U3" s="8">
        <v>5</v>
      </c>
      <c r="V3" s="9">
        <v>182.75</v>
      </c>
    </row>
    <row r="4" spans="1:24" x14ac:dyDescent="0.25">
      <c r="A4" s="1" t="s">
        <v>22</v>
      </c>
      <c r="B4" s="2" t="s">
        <v>49</v>
      </c>
      <c r="C4" s="3">
        <v>45780</v>
      </c>
      <c r="D4" s="4" t="s">
        <v>51</v>
      </c>
      <c r="E4" s="33">
        <v>182</v>
      </c>
      <c r="F4" s="18">
        <v>1</v>
      </c>
      <c r="G4" s="33">
        <v>176</v>
      </c>
      <c r="H4" s="18">
        <v>0</v>
      </c>
      <c r="I4" s="5">
        <v>166</v>
      </c>
      <c r="J4" s="18">
        <v>1</v>
      </c>
      <c r="K4" s="34">
        <v>181</v>
      </c>
      <c r="L4" s="18">
        <v>1</v>
      </c>
      <c r="M4" s="34"/>
      <c r="N4" s="18"/>
      <c r="O4" s="5"/>
      <c r="P4" s="18"/>
      <c r="Q4" s="6">
        <v>4</v>
      </c>
      <c r="R4" s="6">
        <v>705</v>
      </c>
      <c r="S4" s="7">
        <v>176.25</v>
      </c>
      <c r="T4" s="35">
        <v>3</v>
      </c>
      <c r="U4" s="8">
        <v>4</v>
      </c>
      <c r="V4" s="9">
        <v>180.25</v>
      </c>
    </row>
    <row r="5" spans="1:24" x14ac:dyDescent="0.25">
      <c r="A5" s="1" t="s">
        <v>22</v>
      </c>
      <c r="B5" s="2" t="s">
        <v>49</v>
      </c>
      <c r="C5" s="3">
        <v>45850</v>
      </c>
      <c r="D5" s="4" t="s">
        <v>51</v>
      </c>
      <c r="E5" s="33">
        <v>169</v>
      </c>
      <c r="F5" s="18">
        <v>0</v>
      </c>
      <c r="G5" s="33">
        <v>164</v>
      </c>
      <c r="H5" s="18">
        <v>0</v>
      </c>
      <c r="I5" s="5">
        <v>174</v>
      </c>
      <c r="J5" s="18">
        <v>2</v>
      </c>
      <c r="K5" s="34">
        <v>165</v>
      </c>
      <c r="L5" s="18">
        <v>0</v>
      </c>
      <c r="M5" s="34"/>
      <c r="N5" s="18"/>
      <c r="O5" s="5"/>
      <c r="P5" s="18"/>
      <c r="Q5" s="6">
        <v>4</v>
      </c>
      <c r="R5" s="6">
        <v>672</v>
      </c>
      <c r="S5" s="7">
        <v>168</v>
      </c>
      <c r="T5" s="35">
        <v>2</v>
      </c>
      <c r="U5" s="8">
        <v>4</v>
      </c>
      <c r="V5" s="9">
        <v>172</v>
      </c>
    </row>
    <row r="6" spans="1:24" x14ac:dyDescent="0.25">
      <c r="A6" s="1" t="s">
        <v>22</v>
      </c>
      <c r="B6" s="2" t="s">
        <v>49</v>
      </c>
      <c r="C6" s="3">
        <v>45871</v>
      </c>
      <c r="D6" s="4" t="s">
        <v>51</v>
      </c>
      <c r="E6" s="33">
        <v>184</v>
      </c>
      <c r="F6" s="18">
        <v>1</v>
      </c>
      <c r="G6" s="33">
        <v>178</v>
      </c>
      <c r="H6" s="18">
        <v>2</v>
      </c>
      <c r="I6" s="5">
        <v>180</v>
      </c>
      <c r="J6" s="18">
        <v>0</v>
      </c>
      <c r="K6" s="34">
        <v>181</v>
      </c>
      <c r="L6" s="18">
        <v>0</v>
      </c>
      <c r="M6" s="34"/>
      <c r="N6" s="18"/>
      <c r="O6" s="5"/>
      <c r="P6" s="18"/>
      <c r="Q6" s="6">
        <v>4</v>
      </c>
      <c r="R6" s="6">
        <v>723</v>
      </c>
      <c r="S6" s="7">
        <v>180.75</v>
      </c>
      <c r="T6" s="35">
        <v>3</v>
      </c>
      <c r="U6" s="8">
        <v>13</v>
      </c>
      <c r="V6" s="9">
        <v>193.75</v>
      </c>
    </row>
    <row r="8" spans="1:24" x14ac:dyDescent="0.25">
      <c r="Q8" s="29">
        <f>SUM(Q2:Q7)</f>
        <v>20</v>
      </c>
      <c r="R8" s="29">
        <f>SUM(R2:R7)</f>
        <v>3522</v>
      </c>
      <c r="S8" s="30">
        <f>SUM(R8/Q8)</f>
        <v>176.1</v>
      </c>
      <c r="T8" s="29">
        <f>SUM(T2:T7)</f>
        <v>15</v>
      </c>
      <c r="U8" s="29">
        <f>SUM(U2:U7)</f>
        <v>32</v>
      </c>
      <c r="V8" s="31">
        <f>SUM(S8+U8)</f>
        <v>208.1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5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2"/>
    <protectedRange sqref="E5:P5 B5:C5" name="Range1_16"/>
    <protectedRange sqref="D5" name="Range1_1_19"/>
    <protectedRange sqref="T5" name="Range1_3_5_17"/>
    <protectedRange algorithmName="SHA-512" hashValue="ON39YdpmFHfN9f47KpiRvqrKx0V9+erV1CNkpWzYhW/Qyc6aT8rEyCrvauWSYGZK2ia3o7vd3akF07acHAFpOA==" saltValue="yVW9XmDwTqEnmpSGai0KYg==" spinCount="100000" sqref="E6:P6 B6:C6" name="Range1_16_1"/>
    <protectedRange algorithmName="SHA-512" hashValue="ON39YdpmFHfN9f47KpiRvqrKx0V9+erV1CNkpWzYhW/Qyc6aT8rEyCrvauWSYGZK2ia3o7vd3akF07acHAFpOA==" saltValue="yVW9XmDwTqEnmpSGai0KYg==" spinCount="100000" sqref="D6" name="Range1_1_15"/>
    <protectedRange algorithmName="SHA-512" hashValue="ON39YdpmFHfN9f47KpiRvqrKx0V9+erV1CNkpWzYhW/Qyc6aT8rEyCrvauWSYGZK2ia3o7vd3akF07acHAFpOA==" saltValue="yVW9XmDwTqEnmpSGai0KYg==" spinCount="100000" sqref="T6" name="Range1_3_5_4"/>
  </protectedRanges>
  <hyperlinks>
    <hyperlink ref="X1" location="'OLF 2025'!A1" display="Return to Rankings" xr:uid="{6194AB9B-EDD3-4499-AB0D-237F1A543541}"/>
  </hyperlinks>
  <pageMargins left="0.7" right="0.7" top="0.75" bottom="0.75" header="0.3" footer="0.3"/>
  <pageSetup orientation="portrait" horizontalDpi="300" verticalDpi="300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8D4E4-B7AB-4962-B1AB-A6336CE1D538}">
  <dimension ref="A1:X34"/>
  <sheetViews>
    <sheetView topLeftCell="A16" workbookViewId="0">
      <selection activeCell="A32" sqref="A32:V3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43</v>
      </c>
      <c r="C2" s="3">
        <v>45700</v>
      </c>
      <c r="D2" s="4" t="s">
        <v>40</v>
      </c>
      <c r="E2" s="33">
        <v>182</v>
      </c>
      <c r="F2" s="18"/>
      <c r="G2" s="33">
        <v>182</v>
      </c>
      <c r="H2" s="18"/>
      <c r="I2" s="5">
        <v>184</v>
      </c>
      <c r="J2" s="18"/>
      <c r="K2" s="34">
        <v>186</v>
      </c>
      <c r="L2" s="18"/>
      <c r="M2" s="34"/>
      <c r="N2" s="18"/>
      <c r="O2" s="5"/>
      <c r="P2" s="18"/>
      <c r="Q2" s="6">
        <v>4</v>
      </c>
      <c r="R2" s="6">
        <v>734</v>
      </c>
      <c r="S2" s="7">
        <v>183.5</v>
      </c>
      <c r="T2" s="35">
        <v>0</v>
      </c>
      <c r="U2" s="8">
        <v>5</v>
      </c>
      <c r="V2" s="9">
        <v>188.5</v>
      </c>
    </row>
    <row r="3" spans="1:24" x14ac:dyDescent="0.25">
      <c r="A3" s="1" t="s">
        <v>22</v>
      </c>
      <c r="B3" s="2" t="s">
        <v>43</v>
      </c>
      <c r="C3" s="3">
        <v>45714</v>
      </c>
      <c r="D3" s="4" t="s">
        <v>40</v>
      </c>
      <c r="E3" s="33">
        <v>176</v>
      </c>
      <c r="F3" s="18"/>
      <c r="G3" s="33">
        <v>174</v>
      </c>
      <c r="H3" s="18">
        <v>1</v>
      </c>
      <c r="I3" s="5">
        <v>179</v>
      </c>
      <c r="J3" s="18"/>
      <c r="K3" s="34">
        <v>185</v>
      </c>
      <c r="L3" s="18"/>
      <c r="M3" s="34"/>
      <c r="N3" s="18"/>
      <c r="O3" s="5"/>
      <c r="P3" s="18"/>
      <c r="Q3" s="6">
        <v>4</v>
      </c>
      <c r="R3" s="6">
        <v>714</v>
      </c>
      <c r="S3" s="7">
        <v>178.5</v>
      </c>
      <c r="T3" s="35">
        <v>1</v>
      </c>
      <c r="U3" s="8">
        <v>5</v>
      </c>
      <c r="V3" s="9">
        <v>183.5</v>
      </c>
    </row>
    <row r="4" spans="1:24" x14ac:dyDescent="0.25">
      <c r="A4" s="1" t="s">
        <v>22</v>
      </c>
      <c r="B4" s="2" t="s">
        <v>43</v>
      </c>
      <c r="C4" s="3">
        <v>45721</v>
      </c>
      <c r="D4" s="4" t="s">
        <v>40</v>
      </c>
      <c r="E4" s="5">
        <v>178</v>
      </c>
      <c r="F4" s="18">
        <v>1</v>
      </c>
      <c r="G4" s="33">
        <v>183</v>
      </c>
      <c r="H4" s="18"/>
      <c r="I4" s="5">
        <v>184</v>
      </c>
      <c r="J4" s="18">
        <v>1</v>
      </c>
      <c r="K4" s="5">
        <v>185</v>
      </c>
      <c r="L4" s="18">
        <v>1</v>
      </c>
      <c r="M4" s="5"/>
      <c r="N4" s="18"/>
      <c r="O4" s="5"/>
      <c r="P4" s="18"/>
      <c r="Q4" s="6">
        <v>4</v>
      </c>
      <c r="R4" s="6">
        <v>730</v>
      </c>
      <c r="S4" s="7">
        <v>182.5</v>
      </c>
      <c r="T4" s="35">
        <v>3</v>
      </c>
      <c r="U4" s="8">
        <v>11</v>
      </c>
      <c r="V4" s="9">
        <v>193.5</v>
      </c>
    </row>
    <row r="5" spans="1:24" x14ac:dyDescent="0.25">
      <c r="A5" s="1" t="s">
        <v>22</v>
      </c>
      <c r="B5" s="2" t="s">
        <v>43</v>
      </c>
      <c r="C5" s="3">
        <v>45742</v>
      </c>
      <c r="D5" s="4" t="s">
        <v>40</v>
      </c>
      <c r="E5" s="33">
        <v>167</v>
      </c>
      <c r="F5" s="18"/>
      <c r="G5" s="33">
        <v>175</v>
      </c>
      <c r="H5" s="18"/>
      <c r="I5" s="5">
        <v>183</v>
      </c>
      <c r="J5" s="18">
        <v>1</v>
      </c>
      <c r="K5" s="34">
        <v>181</v>
      </c>
      <c r="L5" s="18"/>
      <c r="M5" s="34"/>
      <c r="N5" s="18"/>
      <c r="O5" s="5"/>
      <c r="P5" s="18"/>
      <c r="Q5" s="6">
        <v>4</v>
      </c>
      <c r="R5" s="6">
        <v>706</v>
      </c>
      <c r="S5" s="7">
        <v>176.5</v>
      </c>
      <c r="T5" s="35">
        <v>1</v>
      </c>
      <c r="U5" s="8">
        <v>13</v>
      </c>
      <c r="V5" s="9">
        <v>189.5</v>
      </c>
    </row>
    <row r="6" spans="1:24" x14ac:dyDescent="0.25">
      <c r="A6" s="1" t="s">
        <v>22</v>
      </c>
      <c r="B6" s="2" t="s">
        <v>43</v>
      </c>
      <c r="C6" s="3">
        <v>45756</v>
      </c>
      <c r="D6" s="4" t="s">
        <v>40</v>
      </c>
      <c r="E6" s="33">
        <v>188</v>
      </c>
      <c r="F6" s="18"/>
      <c r="G6" s="33">
        <v>182</v>
      </c>
      <c r="H6" s="18"/>
      <c r="I6" s="5">
        <v>191</v>
      </c>
      <c r="J6" s="18"/>
      <c r="K6" s="34">
        <v>186</v>
      </c>
      <c r="L6" s="18"/>
      <c r="M6" s="34"/>
      <c r="N6" s="18"/>
      <c r="O6" s="5"/>
      <c r="P6" s="18"/>
      <c r="Q6" s="6">
        <v>4</v>
      </c>
      <c r="R6" s="6">
        <v>747</v>
      </c>
      <c r="S6" s="7">
        <v>186.75</v>
      </c>
      <c r="T6" s="35">
        <v>0</v>
      </c>
      <c r="U6" s="8">
        <v>5</v>
      </c>
      <c r="V6" s="9">
        <v>191.75</v>
      </c>
    </row>
    <row r="7" spans="1:24" x14ac:dyDescent="0.25">
      <c r="A7" s="1" t="s">
        <v>22</v>
      </c>
      <c r="B7" s="2" t="s">
        <v>43</v>
      </c>
      <c r="C7" s="3">
        <v>45773</v>
      </c>
      <c r="D7" s="4" t="s">
        <v>40</v>
      </c>
      <c r="E7" s="5">
        <v>180</v>
      </c>
      <c r="F7" s="18"/>
      <c r="G7" s="33">
        <v>187</v>
      </c>
      <c r="H7" s="18">
        <v>1</v>
      </c>
      <c r="I7" s="5">
        <v>175</v>
      </c>
      <c r="J7" s="18"/>
      <c r="K7" s="5">
        <v>183</v>
      </c>
      <c r="L7" s="18"/>
      <c r="M7" s="5">
        <v>183</v>
      </c>
      <c r="N7" s="18"/>
      <c r="O7" s="5">
        <v>182</v>
      </c>
      <c r="P7" s="18"/>
      <c r="Q7" s="6">
        <v>6</v>
      </c>
      <c r="R7" s="6">
        <v>1090</v>
      </c>
      <c r="S7" s="7">
        <v>181.66666666666666</v>
      </c>
      <c r="T7" s="35">
        <v>1</v>
      </c>
      <c r="U7" s="8">
        <v>30</v>
      </c>
      <c r="V7" s="9">
        <v>211.66666666666666</v>
      </c>
    </row>
    <row r="8" spans="1:24" x14ac:dyDescent="0.25">
      <c r="A8" s="1" t="s">
        <v>22</v>
      </c>
      <c r="B8" s="2" t="s">
        <v>43</v>
      </c>
      <c r="C8" s="3">
        <v>45777</v>
      </c>
      <c r="D8" s="4" t="s">
        <v>40</v>
      </c>
      <c r="E8" s="33">
        <v>185</v>
      </c>
      <c r="F8" s="18">
        <v>2</v>
      </c>
      <c r="G8" s="33">
        <v>186</v>
      </c>
      <c r="H8" s="18"/>
      <c r="I8" s="5">
        <v>182</v>
      </c>
      <c r="J8" s="18"/>
      <c r="K8" s="34">
        <v>187</v>
      </c>
      <c r="L8" s="18">
        <v>1</v>
      </c>
      <c r="M8" s="34"/>
      <c r="N8" s="18"/>
      <c r="O8" s="5"/>
      <c r="P8" s="18"/>
      <c r="Q8" s="6">
        <v>4</v>
      </c>
      <c r="R8" s="6">
        <v>740</v>
      </c>
      <c r="S8" s="7">
        <v>185</v>
      </c>
      <c r="T8" s="35">
        <v>3</v>
      </c>
      <c r="U8" s="8">
        <v>13</v>
      </c>
      <c r="V8" s="9">
        <v>198</v>
      </c>
    </row>
    <row r="9" spans="1:24" x14ac:dyDescent="0.25">
      <c r="A9" s="1" t="s">
        <v>22</v>
      </c>
      <c r="B9" s="2" t="s">
        <v>43</v>
      </c>
      <c r="C9" s="3">
        <v>45791</v>
      </c>
      <c r="D9" s="4" t="s">
        <v>40</v>
      </c>
      <c r="E9" s="5">
        <v>183</v>
      </c>
      <c r="F9" s="18"/>
      <c r="G9" s="33">
        <v>187</v>
      </c>
      <c r="H9" s="18">
        <v>1</v>
      </c>
      <c r="I9" s="5">
        <v>185</v>
      </c>
      <c r="J9" s="18"/>
      <c r="K9" s="5">
        <v>186</v>
      </c>
      <c r="L9" s="18"/>
      <c r="M9" s="5"/>
      <c r="N9" s="18"/>
      <c r="O9" s="5"/>
      <c r="P9" s="18"/>
      <c r="Q9" s="6">
        <v>4</v>
      </c>
      <c r="R9" s="6">
        <v>741</v>
      </c>
      <c r="S9" s="7">
        <v>185.25</v>
      </c>
      <c r="T9" s="35">
        <v>1</v>
      </c>
      <c r="U9" s="8">
        <v>11</v>
      </c>
      <c r="V9" s="9">
        <v>196.25</v>
      </c>
    </row>
    <row r="10" spans="1:24" x14ac:dyDescent="0.25">
      <c r="A10" s="1" t="s">
        <v>22</v>
      </c>
      <c r="B10" s="2" t="s">
        <v>43</v>
      </c>
      <c r="C10" s="3">
        <v>45798</v>
      </c>
      <c r="D10" s="4" t="s">
        <v>40</v>
      </c>
      <c r="E10" s="5">
        <v>186</v>
      </c>
      <c r="F10" s="18">
        <v>1</v>
      </c>
      <c r="G10" s="33">
        <v>171</v>
      </c>
      <c r="H10" s="18">
        <v>2</v>
      </c>
      <c r="I10" s="5">
        <v>175</v>
      </c>
      <c r="J10" s="18">
        <v>1</v>
      </c>
      <c r="K10" s="5">
        <v>181</v>
      </c>
      <c r="L10" s="18"/>
      <c r="M10" s="5"/>
      <c r="N10" s="18"/>
      <c r="O10" s="5"/>
      <c r="P10" s="18"/>
      <c r="Q10" s="6">
        <v>4</v>
      </c>
      <c r="R10" s="6">
        <v>713</v>
      </c>
      <c r="S10" s="7">
        <v>178.25</v>
      </c>
      <c r="T10" s="35">
        <v>4</v>
      </c>
      <c r="U10" s="8">
        <v>8</v>
      </c>
      <c r="V10" s="9">
        <v>186.25</v>
      </c>
    </row>
    <row r="11" spans="1:24" x14ac:dyDescent="0.25">
      <c r="A11" s="1" t="s">
        <v>22</v>
      </c>
      <c r="B11" s="2" t="s">
        <v>43</v>
      </c>
      <c r="C11" s="3">
        <v>45802</v>
      </c>
      <c r="D11" s="4" t="s">
        <v>39</v>
      </c>
      <c r="E11" s="5">
        <v>181.001</v>
      </c>
      <c r="F11" s="18">
        <v>2</v>
      </c>
      <c r="G11" s="5">
        <v>183</v>
      </c>
      <c r="H11" s="18">
        <v>1</v>
      </c>
      <c r="I11" s="5">
        <v>185</v>
      </c>
      <c r="J11" s="18">
        <v>0</v>
      </c>
      <c r="K11" s="5">
        <v>191</v>
      </c>
      <c r="L11" s="18">
        <v>1</v>
      </c>
      <c r="M11" s="5">
        <v>179</v>
      </c>
      <c r="N11" s="18">
        <v>3</v>
      </c>
      <c r="O11" s="5">
        <v>183</v>
      </c>
      <c r="P11" s="18">
        <v>0</v>
      </c>
      <c r="Q11" s="6">
        <v>6</v>
      </c>
      <c r="R11" s="6">
        <v>1102.001</v>
      </c>
      <c r="S11" s="7">
        <v>183.66683333333333</v>
      </c>
      <c r="T11" s="19">
        <v>7</v>
      </c>
      <c r="U11" s="8">
        <v>30</v>
      </c>
      <c r="V11" s="9">
        <v>213.66683333333333</v>
      </c>
    </row>
    <row r="12" spans="1:24" x14ac:dyDescent="0.25">
      <c r="A12" s="1" t="s">
        <v>22</v>
      </c>
      <c r="B12" s="2" t="s">
        <v>43</v>
      </c>
      <c r="C12" s="3">
        <v>45819</v>
      </c>
      <c r="D12" s="4" t="s">
        <v>40</v>
      </c>
      <c r="E12" s="5">
        <v>179</v>
      </c>
      <c r="F12" s="18">
        <v>1</v>
      </c>
      <c r="G12" s="33">
        <v>184</v>
      </c>
      <c r="H12" s="18">
        <v>2</v>
      </c>
      <c r="I12" s="5">
        <v>175</v>
      </c>
      <c r="J12" s="18"/>
      <c r="K12" s="5">
        <v>175</v>
      </c>
      <c r="L12" s="18">
        <v>1</v>
      </c>
      <c r="M12" s="5"/>
      <c r="N12" s="18"/>
      <c r="O12" s="5"/>
      <c r="P12" s="18"/>
      <c r="Q12" s="6">
        <v>4</v>
      </c>
      <c r="R12" s="6">
        <v>713</v>
      </c>
      <c r="S12" s="7">
        <v>178.25</v>
      </c>
      <c r="T12" s="35">
        <v>4</v>
      </c>
      <c r="U12" s="8">
        <v>6</v>
      </c>
      <c r="V12" s="9">
        <v>184.25</v>
      </c>
    </row>
    <row r="13" spans="1:24" x14ac:dyDescent="0.25">
      <c r="A13" s="1" t="s">
        <v>22</v>
      </c>
      <c r="B13" s="2" t="s">
        <v>43</v>
      </c>
      <c r="C13" s="3">
        <v>45833</v>
      </c>
      <c r="D13" s="4" t="s">
        <v>40</v>
      </c>
      <c r="E13" s="33">
        <v>184</v>
      </c>
      <c r="F13" s="18">
        <v>1</v>
      </c>
      <c r="G13" s="33">
        <v>180</v>
      </c>
      <c r="H13" s="18">
        <v>1</v>
      </c>
      <c r="I13" s="5">
        <v>182</v>
      </c>
      <c r="J13" s="18"/>
      <c r="K13" s="34">
        <v>182</v>
      </c>
      <c r="L13" s="18">
        <v>1</v>
      </c>
      <c r="M13" s="34"/>
      <c r="N13" s="18"/>
      <c r="O13" s="5"/>
      <c r="P13" s="18"/>
      <c r="Q13" s="6">
        <v>4</v>
      </c>
      <c r="R13" s="6">
        <v>728</v>
      </c>
      <c r="S13" s="7">
        <v>182</v>
      </c>
      <c r="T13" s="35">
        <v>3</v>
      </c>
      <c r="U13" s="8">
        <v>6</v>
      </c>
      <c r="V13" s="9">
        <v>188</v>
      </c>
    </row>
    <row r="14" spans="1:24" x14ac:dyDescent="0.25">
      <c r="A14" s="1" t="s">
        <v>22</v>
      </c>
      <c r="B14" s="2" t="s">
        <v>43</v>
      </c>
      <c r="C14" s="3">
        <v>45847</v>
      </c>
      <c r="D14" s="4" t="s">
        <v>40</v>
      </c>
      <c r="E14" s="5">
        <v>183</v>
      </c>
      <c r="F14" s="18"/>
      <c r="G14" s="33">
        <v>177.001</v>
      </c>
      <c r="H14" s="18">
        <v>1</v>
      </c>
      <c r="I14" s="5">
        <v>186</v>
      </c>
      <c r="J14" s="18">
        <v>2</v>
      </c>
      <c r="K14" s="5">
        <v>188</v>
      </c>
      <c r="L14" s="18">
        <v>2</v>
      </c>
      <c r="M14" s="5"/>
      <c r="N14" s="18"/>
      <c r="O14" s="5"/>
      <c r="P14" s="18"/>
      <c r="Q14" s="6">
        <v>4</v>
      </c>
      <c r="R14" s="6">
        <v>734.00099999999998</v>
      </c>
      <c r="S14" s="7">
        <v>183.50024999999999</v>
      </c>
      <c r="T14" s="35">
        <v>5</v>
      </c>
      <c r="U14" s="8">
        <v>13</v>
      </c>
      <c r="V14" s="9">
        <v>196.50024999999999</v>
      </c>
    </row>
    <row r="15" spans="1:24" x14ac:dyDescent="0.25">
      <c r="A15" s="1" t="s">
        <v>22</v>
      </c>
      <c r="B15" s="2" t="s">
        <v>43</v>
      </c>
      <c r="C15" s="3">
        <v>45868</v>
      </c>
      <c r="D15" s="4" t="s">
        <v>40</v>
      </c>
      <c r="E15" s="33">
        <v>179</v>
      </c>
      <c r="F15" s="18"/>
      <c r="G15" s="33">
        <v>172</v>
      </c>
      <c r="H15" s="18">
        <v>1</v>
      </c>
      <c r="I15" s="5">
        <v>178</v>
      </c>
      <c r="J15" s="18"/>
      <c r="K15" s="34">
        <v>186</v>
      </c>
      <c r="L15" s="18">
        <v>1</v>
      </c>
      <c r="M15" s="34"/>
      <c r="N15" s="18"/>
      <c r="O15" s="5"/>
      <c r="P15" s="18"/>
      <c r="Q15" s="6">
        <v>4</v>
      </c>
      <c r="R15" s="6">
        <v>715</v>
      </c>
      <c r="S15" s="7">
        <v>178.75</v>
      </c>
      <c r="T15" s="35">
        <v>2</v>
      </c>
      <c r="U15" s="8">
        <v>6</v>
      </c>
      <c r="V15" s="9">
        <v>184.75</v>
      </c>
    </row>
    <row r="16" spans="1:24" x14ac:dyDescent="0.25">
      <c r="A16" s="1" t="s">
        <v>22</v>
      </c>
      <c r="B16" s="2" t="s">
        <v>43</v>
      </c>
      <c r="C16" s="3">
        <v>45876</v>
      </c>
      <c r="D16" s="4" t="s">
        <v>40</v>
      </c>
      <c r="E16" s="5">
        <v>185</v>
      </c>
      <c r="F16" s="18"/>
      <c r="G16" s="33">
        <v>176</v>
      </c>
      <c r="H16" s="18"/>
      <c r="I16" s="5">
        <v>182</v>
      </c>
      <c r="J16" s="18"/>
      <c r="K16" s="5">
        <v>184</v>
      </c>
      <c r="L16" s="18">
        <v>1</v>
      </c>
      <c r="M16" s="5"/>
      <c r="N16" s="18"/>
      <c r="O16" s="5"/>
      <c r="P16" s="18"/>
      <c r="Q16" s="6">
        <v>4</v>
      </c>
      <c r="R16" s="6">
        <v>727</v>
      </c>
      <c r="S16" s="7">
        <v>181.75</v>
      </c>
      <c r="T16" s="35">
        <v>1</v>
      </c>
      <c r="U16" s="8">
        <v>5</v>
      </c>
      <c r="V16" s="9">
        <v>186.75</v>
      </c>
    </row>
    <row r="17" spans="1:22" x14ac:dyDescent="0.25">
      <c r="A17" s="1" t="s">
        <v>22</v>
      </c>
      <c r="B17" s="2" t="s">
        <v>43</v>
      </c>
      <c r="C17" s="3">
        <v>45883</v>
      </c>
      <c r="D17" s="4" t="s">
        <v>40</v>
      </c>
      <c r="E17" s="5">
        <v>177</v>
      </c>
      <c r="F17" s="18">
        <v>2</v>
      </c>
      <c r="G17" s="33">
        <v>177</v>
      </c>
      <c r="H17" s="18">
        <v>2</v>
      </c>
      <c r="I17" s="5">
        <v>180</v>
      </c>
      <c r="J17" s="18"/>
      <c r="K17" s="5">
        <v>171</v>
      </c>
      <c r="L17" s="18"/>
      <c r="M17" s="5"/>
      <c r="N17" s="18"/>
      <c r="O17" s="5"/>
      <c r="P17" s="18"/>
      <c r="Q17" s="6">
        <v>4</v>
      </c>
      <c r="R17" s="6">
        <v>705</v>
      </c>
      <c r="S17" s="7">
        <v>176.25</v>
      </c>
      <c r="T17" s="35">
        <v>4</v>
      </c>
      <c r="U17" s="8">
        <v>5</v>
      </c>
      <c r="V17" s="9">
        <v>181.25</v>
      </c>
    </row>
    <row r="18" spans="1:22" x14ac:dyDescent="0.25">
      <c r="A18" s="1" t="s">
        <v>22</v>
      </c>
      <c r="B18" s="2" t="s">
        <v>43</v>
      </c>
      <c r="C18" s="3">
        <v>45890</v>
      </c>
      <c r="D18" s="4" t="s">
        <v>40</v>
      </c>
      <c r="E18" s="5">
        <v>181</v>
      </c>
      <c r="F18" s="18">
        <v>1</v>
      </c>
      <c r="G18" s="33">
        <v>170</v>
      </c>
      <c r="H18" s="18"/>
      <c r="I18" s="5">
        <v>174</v>
      </c>
      <c r="J18" s="18"/>
      <c r="K18" s="5">
        <v>178</v>
      </c>
      <c r="L18" s="18">
        <v>2</v>
      </c>
      <c r="M18" s="5"/>
      <c r="N18" s="18"/>
      <c r="O18" s="5"/>
      <c r="P18" s="18"/>
      <c r="Q18" s="6">
        <v>4</v>
      </c>
      <c r="R18" s="6">
        <v>703</v>
      </c>
      <c r="S18" s="7">
        <v>175.75</v>
      </c>
      <c r="T18" s="35">
        <v>3</v>
      </c>
      <c r="U18" s="8">
        <v>5</v>
      </c>
      <c r="V18" s="9">
        <v>180.75</v>
      </c>
    </row>
    <row r="19" spans="1:22" x14ac:dyDescent="0.25">
      <c r="A19" s="1" t="s">
        <v>22</v>
      </c>
      <c r="B19" s="2" t="s">
        <v>43</v>
      </c>
      <c r="C19" s="3">
        <v>45897</v>
      </c>
      <c r="D19" s="4" t="s">
        <v>40</v>
      </c>
      <c r="E19" s="5">
        <v>175</v>
      </c>
      <c r="F19" s="18">
        <v>1</v>
      </c>
      <c r="G19" s="33">
        <v>177</v>
      </c>
      <c r="H19" s="18">
        <v>1</v>
      </c>
      <c r="I19" s="5">
        <v>182</v>
      </c>
      <c r="J19" s="18"/>
      <c r="K19" s="5">
        <v>176</v>
      </c>
      <c r="L19" s="18">
        <v>1</v>
      </c>
      <c r="M19" s="5"/>
      <c r="N19" s="18"/>
      <c r="O19" s="5"/>
      <c r="P19" s="18"/>
      <c r="Q19" s="6">
        <v>4</v>
      </c>
      <c r="R19" s="6">
        <v>710</v>
      </c>
      <c r="S19" s="7">
        <v>177.5</v>
      </c>
      <c r="T19" s="35">
        <v>3</v>
      </c>
      <c r="U19" s="8">
        <v>5</v>
      </c>
      <c r="V19" s="9">
        <v>182.5</v>
      </c>
    </row>
    <row r="20" spans="1:22" x14ac:dyDescent="0.25">
      <c r="A20" s="1" t="s">
        <v>22</v>
      </c>
      <c r="B20" s="2" t="s">
        <v>43</v>
      </c>
      <c r="C20" s="3">
        <v>45904</v>
      </c>
      <c r="D20" s="4" t="s">
        <v>40</v>
      </c>
      <c r="E20" s="61">
        <v>166</v>
      </c>
      <c r="F20" s="62"/>
      <c r="G20" s="63">
        <v>181</v>
      </c>
      <c r="H20" s="18">
        <v>1</v>
      </c>
      <c r="I20" s="5">
        <v>177</v>
      </c>
      <c r="J20" s="18"/>
      <c r="K20" s="5">
        <v>181</v>
      </c>
      <c r="L20" s="18"/>
      <c r="M20" s="5"/>
      <c r="N20" s="18"/>
      <c r="O20" s="5"/>
      <c r="P20" s="18"/>
      <c r="Q20" s="6">
        <v>4</v>
      </c>
      <c r="R20" s="6">
        <v>705</v>
      </c>
      <c r="S20" s="7">
        <v>176.25</v>
      </c>
      <c r="T20" s="35">
        <v>1</v>
      </c>
      <c r="U20" s="8">
        <v>5</v>
      </c>
      <c r="V20" s="9">
        <v>181.25</v>
      </c>
    </row>
    <row r="21" spans="1:22" x14ac:dyDescent="0.25">
      <c r="A21" s="1" t="s">
        <v>22</v>
      </c>
      <c r="B21" s="2" t="s">
        <v>43</v>
      </c>
      <c r="C21" s="3">
        <v>45911</v>
      </c>
      <c r="D21" s="65" t="s">
        <v>40</v>
      </c>
      <c r="E21" s="5">
        <v>177</v>
      </c>
      <c r="F21" s="18"/>
      <c r="G21" s="33">
        <v>181</v>
      </c>
      <c r="H21" s="18"/>
      <c r="I21" s="5">
        <v>179</v>
      </c>
      <c r="J21" s="18"/>
      <c r="K21" s="5">
        <v>179</v>
      </c>
      <c r="L21" s="18"/>
      <c r="M21" s="5"/>
      <c r="N21" s="18"/>
      <c r="O21" s="5"/>
      <c r="P21" s="18"/>
      <c r="Q21" s="8">
        <v>4</v>
      </c>
      <c r="R21" s="8">
        <v>716</v>
      </c>
      <c r="S21" s="7">
        <v>179</v>
      </c>
      <c r="T21" s="35">
        <v>0</v>
      </c>
      <c r="U21" s="8">
        <v>5</v>
      </c>
      <c r="V21" s="7">
        <v>184</v>
      </c>
    </row>
    <row r="22" spans="1:22" x14ac:dyDescent="0.25">
      <c r="A22" s="1" t="s">
        <v>22</v>
      </c>
      <c r="B22" s="2" t="s">
        <v>43</v>
      </c>
      <c r="C22" s="3">
        <v>45925</v>
      </c>
      <c r="D22" s="4" t="s">
        <v>40</v>
      </c>
      <c r="E22" s="5">
        <v>180</v>
      </c>
      <c r="F22" s="18"/>
      <c r="G22" s="33">
        <v>184</v>
      </c>
      <c r="H22" s="18">
        <v>2</v>
      </c>
      <c r="I22" s="5">
        <v>184</v>
      </c>
      <c r="J22" s="18">
        <v>2</v>
      </c>
      <c r="K22" s="5">
        <v>187</v>
      </c>
      <c r="L22" s="18">
        <v>2</v>
      </c>
      <c r="M22" s="5"/>
      <c r="N22" s="18"/>
      <c r="O22" s="5"/>
      <c r="P22" s="18"/>
      <c r="Q22" s="6">
        <v>4</v>
      </c>
      <c r="R22" s="6">
        <v>735</v>
      </c>
      <c r="S22" s="7">
        <v>183.75</v>
      </c>
      <c r="T22" s="35">
        <v>6</v>
      </c>
      <c r="U22" s="8">
        <v>5</v>
      </c>
      <c r="V22" s="9">
        <v>188.75</v>
      </c>
    </row>
    <row r="23" spans="1:22" x14ac:dyDescent="0.25">
      <c r="A23" s="1" t="s">
        <v>22</v>
      </c>
      <c r="B23" s="2" t="s">
        <v>43</v>
      </c>
      <c r="C23" s="3">
        <v>45930</v>
      </c>
      <c r="D23" s="4" t="s">
        <v>40</v>
      </c>
      <c r="E23" s="5">
        <v>180</v>
      </c>
      <c r="F23" s="18">
        <v>1</v>
      </c>
      <c r="G23" s="33">
        <v>187</v>
      </c>
      <c r="H23" s="18"/>
      <c r="I23" s="5">
        <v>184</v>
      </c>
      <c r="J23" s="18">
        <v>3</v>
      </c>
      <c r="K23" s="5">
        <v>182</v>
      </c>
      <c r="L23" s="18">
        <v>2</v>
      </c>
      <c r="M23" s="5"/>
      <c r="N23" s="18"/>
      <c r="O23" s="5"/>
      <c r="P23" s="18"/>
      <c r="Q23" s="6">
        <v>4</v>
      </c>
      <c r="R23" s="6">
        <v>733</v>
      </c>
      <c r="S23" s="7">
        <v>183.25</v>
      </c>
      <c r="T23" s="35">
        <v>6</v>
      </c>
      <c r="U23" s="8">
        <v>5</v>
      </c>
      <c r="V23" s="9">
        <v>188.25</v>
      </c>
    </row>
    <row r="24" spans="1:22" x14ac:dyDescent="0.25">
      <c r="A24" s="66" t="s">
        <v>22</v>
      </c>
      <c r="B24" s="2" t="s">
        <v>43</v>
      </c>
      <c r="C24" s="3">
        <v>45932</v>
      </c>
      <c r="D24" s="65" t="s">
        <v>40</v>
      </c>
      <c r="E24" s="5">
        <v>187</v>
      </c>
      <c r="F24" s="18"/>
      <c r="G24" s="33">
        <v>180</v>
      </c>
      <c r="H24" s="18">
        <v>2</v>
      </c>
      <c r="I24" s="5">
        <v>186</v>
      </c>
      <c r="J24" s="18">
        <v>2</v>
      </c>
      <c r="K24" s="5">
        <v>189</v>
      </c>
      <c r="L24" s="18">
        <v>1</v>
      </c>
      <c r="M24" s="5"/>
      <c r="N24" s="18"/>
      <c r="O24" s="5"/>
      <c r="P24" s="18"/>
      <c r="Q24" s="8">
        <v>4</v>
      </c>
      <c r="R24" s="8">
        <v>742</v>
      </c>
      <c r="S24" s="7">
        <v>185.5</v>
      </c>
      <c r="T24" s="35">
        <v>5</v>
      </c>
      <c r="U24" s="8">
        <v>5</v>
      </c>
      <c r="V24" s="7">
        <v>164.75</v>
      </c>
    </row>
    <row r="25" spans="1:22" x14ac:dyDescent="0.25">
      <c r="A25" s="66" t="s">
        <v>22</v>
      </c>
      <c r="B25" s="2" t="s">
        <v>43</v>
      </c>
      <c r="C25" s="3">
        <v>45939</v>
      </c>
      <c r="D25" s="65" t="s">
        <v>40</v>
      </c>
      <c r="E25" s="5">
        <v>189</v>
      </c>
      <c r="F25" s="18">
        <v>1</v>
      </c>
      <c r="G25" s="33">
        <v>182</v>
      </c>
      <c r="H25" s="18">
        <v>1</v>
      </c>
      <c r="I25" s="5">
        <v>181</v>
      </c>
      <c r="J25" s="18"/>
      <c r="K25" s="5">
        <v>183</v>
      </c>
      <c r="L25" s="18"/>
      <c r="M25" s="5"/>
      <c r="N25" s="18"/>
      <c r="O25" s="5"/>
      <c r="P25" s="18"/>
      <c r="Q25" s="8">
        <v>4</v>
      </c>
      <c r="R25" s="8">
        <v>735</v>
      </c>
      <c r="S25" s="7">
        <v>183.75</v>
      </c>
      <c r="T25" s="35">
        <v>2</v>
      </c>
      <c r="U25" s="8">
        <v>5</v>
      </c>
      <c r="V25" s="7">
        <v>188.75</v>
      </c>
    </row>
    <row r="26" spans="1:22" x14ac:dyDescent="0.25">
      <c r="A26" s="66" t="s">
        <v>22</v>
      </c>
      <c r="B26" s="2" t="s">
        <v>43</v>
      </c>
      <c r="C26" s="3">
        <v>45946</v>
      </c>
      <c r="D26" s="65" t="s">
        <v>40</v>
      </c>
      <c r="E26" s="5">
        <v>175</v>
      </c>
      <c r="F26" s="18"/>
      <c r="G26" s="33">
        <v>183</v>
      </c>
      <c r="H26" s="18">
        <v>1</v>
      </c>
      <c r="I26" s="5">
        <v>182</v>
      </c>
      <c r="J26" s="18"/>
      <c r="K26" s="5">
        <v>178</v>
      </c>
      <c r="L26" s="18">
        <v>1</v>
      </c>
      <c r="M26" s="5"/>
      <c r="N26" s="18"/>
      <c r="O26" s="5"/>
      <c r="P26" s="18"/>
      <c r="Q26" s="8">
        <v>4</v>
      </c>
      <c r="R26" s="8">
        <v>718</v>
      </c>
      <c r="S26" s="7">
        <v>179.5</v>
      </c>
      <c r="T26" s="35">
        <v>2</v>
      </c>
      <c r="U26" s="8">
        <v>5</v>
      </c>
      <c r="V26" s="7">
        <v>184.5</v>
      </c>
    </row>
    <row r="27" spans="1:22" x14ac:dyDescent="0.25">
      <c r="A27" s="66" t="s">
        <v>22</v>
      </c>
      <c r="B27" s="2" t="s">
        <v>43</v>
      </c>
      <c r="C27" s="3">
        <v>45953</v>
      </c>
      <c r="D27" s="65" t="s">
        <v>40</v>
      </c>
      <c r="E27" s="5">
        <v>187</v>
      </c>
      <c r="F27" s="18">
        <v>1</v>
      </c>
      <c r="G27" s="33">
        <v>180</v>
      </c>
      <c r="H27" s="18"/>
      <c r="I27" s="5">
        <v>184</v>
      </c>
      <c r="J27" s="18">
        <v>1</v>
      </c>
      <c r="K27" s="5">
        <v>183</v>
      </c>
      <c r="L27" s="18"/>
      <c r="M27" s="5"/>
      <c r="N27" s="18"/>
      <c r="O27" s="5"/>
      <c r="P27" s="18"/>
      <c r="Q27" s="8">
        <v>4</v>
      </c>
      <c r="R27" s="8">
        <v>734</v>
      </c>
      <c r="S27" s="7">
        <v>183.5</v>
      </c>
      <c r="T27" s="35">
        <v>2</v>
      </c>
      <c r="U27" s="8">
        <v>5</v>
      </c>
      <c r="V27" s="7">
        <v>188.5</v>
      </c>
    </row>
    <row r="28" spans="1:22" x14ac:dyDescent="0.25">
      <c r="A28" s="66" t="s">
        <v>22</v>
      </c>
      <c r="B28" s="2" t="s">
        <v>43</v>
      </c>
      <c r="C28" s="3">
        <v>45955</v>
      </c>
      <c r="D28" s="65" t="s">
        <v>40</v>
      </c>
      <c r="E28" s="5">
        <v>186</v>
      </c>
      <c r="F28" s="18"/>
      <c r="G28" s="33">
        <v>178</v>
      </c>
      <c r="H28" s="18"/>
      <c r="I28" s="5">
        <v>181</v>
      </c>
      <c r="J28" s="18">
        <v>1</v>
      </c>
      <c r="K28" s="5">
        <v>185</v>
      </c>
      <c r="L28" s="18">
        <v>1</v>
      </c>
      <c r="M28" s="5"/>
      <c r="N28" s="18"/>
      <c r="O28" s="5"/>
      <c r="P28" s="18"/>
      <c r="Q28" s="8">
        <v>4</v>
      </c>
      <c r="R28" s="8">
        <v>730</v>
      </c>
      <c r="S28" s="7">
        <v>182.5</v>
      </c>
      <c r="T28" s="35">
        <v>2</v>
      </c>
      <c r="U28" s="8">
        <v>5</v>
      </c>
      <c r="V28" s="7">
        <v>187.5</v>
      </c>
    </row>
    <row r="29" spans="1:22" x14ac:dyDescent="0.25">
      <c r="A29" s="66" t="s">
        <v>22</v>
      </c>
      <c r="B29" s="2" t="s">
        <v>43</v>
      </c>
      <c r="C29" s="3">
        <v>45960</v>
      </c>
      <c r="D29" s="65" t="s">
        <v>40</v>
      </c>
      <c r="E29" s="5">
        <v>188</v>
      </c>
      <c r="F29" s="18">
        <v>1</v>
      </c>
      <c r="G29" s="33">
        <v>185</v>
      </c>
      <c r="H29" s="18"/>
      <c r="I29" s="5">
        <v>186</v>
      </c>
      <c r="J29" s="18">
        <v>1</v>
      </c>
      <c r="K29" s="5">
        <v>190</v>
      </c>
      <c r="L29" s="18">
        <v>2</v>
      </c>
      <c r="M29" s="5"/>
      <c r="N29" s="18"/>
      <c r="O29" s="5"/>
      <c r="P29" s="18"/>
      <c r="Q29" s="8">
        <v>4</v>
      </c>
      <c r="R29" s="8">
        <v>749</v>
      </c>
      <c r="S29" s="7">
        <v>187.25</v>
      </c>
      <c r="T29" s="35">
        <v>4</v>
      </c>
      <c r="U29" s="8">
        <v>5</v>
      </c>
      <c r="V29" s="7">
        <v>192.25</v>
      </c>
    </row>
    <row r="30" spans="1:22" x14ac:dyDescent="0.25">
      <c r="A30" s="66" t="s">
        <v>22</v>
      </c>
      <c r="B30" s="2" t="s">
        <v>43</v>
      </c>
      <c r="C30" s="3">
        <v>45967</v>
      </c>
      <c r="D30" s="65" t="s">
        <v>40</v>
      </c>
      <c r="E30" s="5">
        <v>188</v>
      </c>
      <c r="F30" s="18">
        <v>1</v>
      </c>
      <c r="G30" s="33">
        <v>188</v>
      </c>
      <c r="H30" s="18">
        <v>1</v>
      </c>
      <c r="I30" s="5">
        <v>188</v>
      </c>
      <c r="J30" s="18">
        <v>1</v>
      </c>
      <c r="K30" s="5">
        <v>183</v>
      </c>
      <c r="L30" s="18"/>
      <c r="M30" s="5"/>
      <c r="N30" s="18"/>
      <c r="O30" s="5"/>
      <c r="P30" s="18"/>
      <c r="Q30" s="8">
        <v>4</v>
      </c>
      <c r="R30" s="8">
        <v>747</v>
      </c>
      <c r="S30" s="7">
        <v>186.75</v>
      </c>
      <c r="T30" s="35">
        <v>3</v>
      </c>
      <c r="U30" s="8">
        <v>5</v>
      </c>
      <c r="V30" s="7">
        <v>191.75</v>
      </c>
    </row>
    <row r="31" spans="1:22" x14ac:dyDescent="0.25">
      <c r="A31" s="66" t="s">
        <v>22</v>
      </c>
      <c r="B31" s="2" t="s">
        <v>43</v>
      </c>
      <c r="C31" s="3">
        <v>45974</v>
      </c>
      <c r="D31" s="65" t="s">
        <v>40</v>
      </c>
      <c r="E31" s="33">
        <v>190</v>
      </c>
      <c r="F31" s="18">
        <v>3</v>
      </c>
      <c r="G31" s="33">
        <v>188</v>
      </c>
      <c r="H31" s="18">
        <v>1</v>
      </c>
      <c r="I31" s="5">
        <v>190</v>
      </c>
      <c r="J31" s="18"/>
      <c r="K31" s="34">
        <v>182</v>
      </c>
      <c r="L31" s="18">
        <v>1</v>
      </c>
      <c r="M31" s="34"/>
      <c r="N31" s="18"/>
      <c r="O31" s="5"/>
      <c r="P31" s="18"/>
      <c r="Q31" s="8">
        <v>4</v>
      </c>
      <c r="R31" s="8">
        <v>750</v>
      </c>
      <c r="S31" s="7">
        <v>187.5</v>
      </c>
      <c r="T31" s="35">
        <v>5</v>
      </c>
      <c r="U31" s="8">
        <v>13</v>
      </c>
      <c r="V31" s="7">
        <v>200.5</v>
      </c>
    </row>
    <row r="32" spans="1:22" x14ac:dyDescent="0.25">
      <c r="A32" s="66" t="s">
        <v>22</v>
      </c>
      <c r="B32" s="2" t="s">
        <v>43</v>
      </c>
      <c r="C32" s="3">
        <v>45981</v>
      </c>
      <c r="D32" s="65" t="s">
        <v>40</v>
      </c>
      <c r="E32" s="5">
        <v>189</v>
      </c>
      <c r="F32" s="18">
        <v>2</v>
      </c>
      <c r="G32" s="33">
        <v>190</v>
      </c>
      <c r="H32" s="18">
        <v>2</v>
      </c>
      <c r="I32" s="5">
        <v>191</v>
      </c>
      <c r="J32" s="18"/>
      <c r="K32" s="5">
        <v>190</v>
      </c>
      <c r="L32" s="18">
        <v>2</v>
      </c>
      <c r="M32" s="5"/>
      <c r="N32" s="18"/>
      <c r="O32" s="5"/>
      <c r="P32" s="18"/>
      <c r="Q32" s="8">
        <v>4</v>
      </c>
      <c r="R32" s="8">
        <v>760</v>
      </c>
      <c r="S32" s="7">
        <v>190</v>
      </c>
      <c r="T32" s="35">
        <v>6</v>
      </c>
      <c r="U32" s="8">
        <v>5</v>
      </c>
      <c r="V32" s="7">
        <v>195</v>
      </c>
    </row>
    <row r="34" spans="17:22" x14ac:dyDescent="0.25">
      <c r="Q34" s="29">
        <f>SUM(Q2:Q33)</f>
        <v>128</v>
      </c>
      <c r="R34" s="29">
        <f>SUM(R2:R33)</f>
        <v>23306.002</v>
      </c>
      <c r="S34" s="30">
        <f>SUM(R34/Q34)</f>
        <v>182.078140625</v>
      </c>
      <c r="T34" s="29">
        <f>SUM(T2:T33)</f>
        <v>90</v>
      </c>
      <c r="U34" s="29">
        <f>SUM(U2:U33)</f>
        <v>255</v>
      </c>
      <c r="V34" s="31">
        <f>SUM(S34+U34)</f>
        <v>437.078140625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E2:J2 L2:P2" name="Range1_3_1"/>
    <protectedRange sqref="D2" name="Range1_1_2_1"/>
    <protectedRange sqref="K2" name="Range1_3_2"/>
    <protectedRange sqref="T2" name="Range1_3_5_2_3"/>
    <protectedRange algorithmName="SHA-512" hashValue="ON39YdpmFHfN9f47KpiRvqrKx0V9+erV1CNkpWzYhW/Qyc6aT8rEyCrvauWSYGZK2ia3o7vd3akF07acHAFpOA==" saltValue="yVW9XmDwTqEnmpSGai0KYg==" spinCount="100000" sqref="E3:P3 B3:C3 B4:C4 E4:P4" name="Range1_5"/>
    <protectedRange algorithmName="SHA-512" hashValue="ON39YdpmFHfN9f47KpiRvqrKx0V9+erV1CNkpWzYhW/Qyc6aT8rEyCrvauWSYGZK2ia3o7vd3akF07acHAFpOA==" saltValue="yVW9XmDwTqEnmpSGai0KYg==" spinCount="100000" sqref="D3 D4" name="Range1_1_3"/>
    <protectedRange algorithmName="SHA-512" hashValue="ON39YdpmFHfN9f47KpiRvqrKx0V9+erV1CNkpWzYhW/Qyc6aT8rEyCrvauWSYGZK2ia3o7vd3akF07acHAFpOA==" saltValue="yVW9XmDwTqEnmpSGai0KYg==" spinCount="100000" sqref="T3 T4" name="Range1_3_5_2"/>
    <protectedRange algorithmName="SHA-512" hashValue="ON39YdpmFHfN9f47KpiRvqrKx0V9+erV1CNkpWzYhW/Qyc6aT8rEyCrvauWSYGZK2ia3o7vd3akF07acHAFpOA==" saltValue="yVW9XmDwTqEnmpSGai0KYg==" spinCount="100000" sqref="E5:P5 B5:C5" name="Range1_3"/>
    <protectedRange algorithmName="SHA-512" hashValue="ON39YdpmFHfN9f47KpiRvqrKx0V9+erV1CNkpWzYhW/Qyc6aT8rEyCrvauWSYGZK2ia3o7vd3akF07acHAFpOA==" saltValue="yVW9XmDwTqEnmpSGai0KYg==" spinCount="100000" sqref="D5" name="Range1_1_2"/>
    <protectedRange algorithmName="SHA-512" hashValue="ON39YdpmFHfN9f47KpiRvqrKx0V9+erV1CNkpWzYhW/Qyc6aT8rEyCrvauWSYGZK2ia3o7vd3akF07acHAFpOA==" saltValue="yVW9XmDwTqEnmpSGai0KYg==" spinCount="100000" sqref="T5" name="Range1_3_5_2_1"/>
    <protectedRange algorithmName="SHA-512" hashValue="ON39YdpmFHfN9f47KpiRvqrKx0V9+erV1CNkpWzYhW/Qyc6aT8rEyCrvauWSYGZK2ia3o7vd3akF07acHAFpOA==" saltValue="yVW9XmDwTqEnmpSGai0KYg==" spinCount="100000" sqref="E6:P6 B6:C6" name="Range1_3_1_1"/>
    <protectedRange algorithmName="SHA-512" hashValue="ON39YdpmFHfN9f47KpiRvqrKx0V9+erV1CNkpWzYhW/Qyc6aT8rEyCrvauWSYGZK2ia3o7vd3akF07acHAFpOA==" saltValue="yVW9XmDwTqEnmpSGai0KYg==" spinCount="100000" sqref="D6" name="Range1_1_2_1_1"/>
    <protectedRange algorithmName="SHA-512" hashValue="ON39YdpmFHfN9f47KpiRvqrKx0V9+erV1CNkpWzYhW/Qyc6aT8rEyCrvauWSYGZK2ia3o7vd3akF07acHAFpOA==" saltValue="yVW9XmDwTqEnmpSGai0KYg==" spinCount="100000" sqref="T6" name="Range1_3_5_2_1_1"/>
    <protectedRange sqref="E14:P14 B14:C14" name="Range1_16"/>
    <protectedRange sqref="D14" name="Range1_1_19"/>
    <protectedRange sqref="T14" name="Range1_3_5_17"/>
    <protectedRange algorithmName="SHA-512" hashValue="ON39YdpmFHfN9f47KpiRvqrKx0V9+erV1CNkpWzYhW/Qyc6aT8rEyCrvauWSYGZK2ia3o7vd3akF07acHAFpOA==" saltValue="yVW9XmDwTqEnmpSGai0KYg==" spinCount="100000" sqref="B20:C20" name="Range1"/>
    <protectedRange algorithmName="SHA-512" hashValue="ON39YdpmFHfN9f47KpiRvqrKx0V9+erV1CNkpWzYhW/Qyc6aT8rEyCrvauWSYGZK2ia3o7vd3akF07acHAFpOA==" saltValue="yVW9XmDwTqEnmpSGai0KYg==" spinCount="100000" sqref="D20" name="Range1_1"/>
    <protectedRange algorithmName="SHA-512" hashValue="ON39YdpmFHfN9f47KpiRvqrKx0V9+erV1CNkpWzYhW/Qyc6aT8rEyCrvauWSYGZK2ia3o7vd3akF07acHAFpOA==" saltValue="yVW9XmDwTqEnmpSGai0KYg==" spinCount="100000" sqref="T20 E20:P20" name="Range1_3_5"/>
    <protectedRange sqref="H21:P21 E21:F21 B21:C21" name="Range1_11_2"/>
    <protectedRange sqref="D21" name="Range1_1_7_4"/>
    <protectedRange sqref="T21" name="Range1_3_5_7_4"/>
    <protectedRange algorithmName="SHA-512" hashValue="ON39YdpmFHfN9f47KpiRvqrKx0V9+erV1CNkpWzYhW/Qyc6aT8rEyCrvauWSYGZK2ia3o7vd3akF07acHAFpOA==" saltValue="yVW9XmDwTqEnmpSGai0KYg==" spinCount="100000" sqref="B22:C23" name="Range1_9"/>
    <protectedRange algorithmName="SHA-512" hashValue="ON39YdpmFHfN9f47KpiRvqrKx0V9+erV1CNkpWzYhW/Qyc6aT8rEyCrvauWSYGZK2ia3o7vd3akF07acHAFpOA==" saltValue="yVW9XmDwTqEnmpSGai0KYg==" spinCount="100000" sqref="D22:D23" name="Range1_1_6_1"/>
    <protectedRange algorithmName="SHA-512" hashValue="ON39YdpmFHfN9f47KpiRvqrKx0V9+erV1CNkpWzYhW/Qyc6aT8rEyCrvauWSYGZK2ia3o7vd3akF07acHAFpOA==" saltValue="yVW9XmDwTqEnmpSGai0KYg==" spinCount="100000" sqref="E22 G22:O22" name="Range1_33_1"/>
    <protectedRange algorithmName="SHA-512" hashValue="ON39YdpmFHfN9f47KpiRvqrKx0V9+erV1CNkpWzYhW/Qyc6aT8rEyCrvauWSYGZK2ia3o7vd3akF07acHAFpOA==" saltValue="yVW9XmDwTqEnmpSGai0KYg==" spinCount="100000" sqref="E23 H23:L23 N23" name="Range1_1_2_19_1_1"/>
    <protectedRange algorithmName="SHA-512" hashValue="ON39YdpmFHfN9f47KpiRvqrKx0V9+erV1CNkpWzYhW/Qyc6aT8rEyCrvauWSYGZK2ia3o7vd3akF07acHAFpOA==" saltValue="yVW9XmDwTqEnmpSGai0KYg==" spinCount="100000" sqref="T22:T23" name="Range1_3_5_5_1"/>
    <protectedRange algorithmName="SHA-512" hashValue="ON39YdpmFHfN9f47KpiRvqrKx0V9+erV1CNkpWzYhW/Qyc6aT8rEyCrvauWSYGZK2ia3o7vd3akF07acHAFpOA==" saltValue="yVW9XmDwTqEnmpSGai0KYg==" spinCount="100000" sqref="E24 N24 H24:L24 B24:C24" name="Range1_9_1"/>
    <protectedRange algorithmName="SHA-512" hashValue="ON39YdpmFHfN9f47KpiRvqrKx0V9+erV1CNkpWzYhW/Qyc6aT8rEyCrvauWSYGZK2ia3o7vd3akF07acHAFpOA==" saltValue="yVW9XmDwTqEnmpSGai0KYg==" spinCount="100000" sqref="D24" name="Range1_1_6"/>
    <protectedRange algorithmName="SHA-512" hashValue="ON39YdpmFHfN9f47KpiRvqrKx0V9+erV1CNkpWzYhW/Qyc6aT8rEyCrvauWSYGZK2ia3o7vd3akF07acHAFpOA==" saltValue="yVW9XmDwTqEnmpSGai0KYg==" spinCount="100000" sqref="G24 M24 O24" name="Range1_33_1_1"/>
    <protectedRange algorithmName="SHA-512" hashValue="ON39YdpmFHfN9f47KpiRvqrKx0V9+erV1CNkpWzYhW/Qyc6aT8rEyCrvauWSYGZK2ia3o7vd3akF07acHAFpOA==" saltValue="yVW9XmDwTqEnmpSGai0KYg==" spinCount="100000" sqref="T24" name="Range1_3_5_5"/>
    <protectedRange algorithmName="SHA-512" hashValue="ON39YdpmFHfN9f47KpiRvqrKx0V9+erV1CNkpWzYhW/Qyc6aT8rEyCrvauWSYGZK2ia3o7vd3akF07acHAFpOA==" saltValue="yVW9XmDwTqEnmpSGai0KYg==" spinCount="100000" sqref="E25:F25 B25:C25 H25:P25" name="Range1_15_1"/>
    <protectedRange algorithmName="SHA-512" hashValue="ON39YdpmFHfN9f47KpiRvqrKx0V9+erV1CNkpWzYhW/Qyc6aT8rEyCrvauWSYGZK2ia3o7vd3akF07acHAFpOA==" saltValue="yVW9XmDwTqEnmpSGai0KYg==" spinCount="100000" sqref="D25" name="Range1_1_17"/>
    <protectedRange algorithmName="SHA-512" hashValue="ON39YdpmFHfN9f47KpiRvqrKx0V9+erV1CNkpWzYhW/Qyc6aT8rEyCrvauWSYGZK2ia3o7vd3akF07acHAFpOA==" saltValue="yVW9XmDwTqEnmpSGai0KYg==" spinCount="100000" sqref="T25" name="Range1_3_5_17_1"/>
    <protectedRange algorithmName="SHA-512" hashValue="ON39YdpmFHfN9f47KpiRvqrKx0V9+erV1CNkpWzYhW/Qyc6aT8rEyCrvauWSYGZK2ia3o7vd3akF07acHAFpOA==" saltValue="yVW9XmDwTqEnmpSGai0KYg==" spinCount="100000" sqref="B26:C26" name="Range1_3_4"/>
    <protectedRange algorithmName="SHA-512" hashValue="ON39YdpmFHfN9f47KpiRvqrKx0V9+erV1CNkpWzYhW/Qyc6aT8rEyCrvauWSYGZK2ia3o7vd3akF07acHAFpOA==" saltValue="yVW9XmDwTqEnmpSGai0KYg==" spinCount="100000" sqref="D26" name="Range1_1_6_2"/>
    <protectedRange algorithmName="SHA-512" hashValue="ON39YdpmFHfN9f47KpiRvqrKx0V9+erV1CNkpWzYhW/Qyc6aT8rEyCrvauWSYGZK2ia3o7vd3akF07acHAFpOA==" saltValue="yVW9XmDwTqEnmpSGai0KYg==" spinCount="100000" sqref="E26:P26 T26" name="Range1_3_5_5_2"/>
    <protectedRange algorithmName="SHA-512" hashValue="ON39YdpmFHfN9f47KpiRvqrKx0V9+erV1CNkpWzYhW/Qyc6aT8rEyCrvauWSYGZK2ia3o7vd3akF07acHAFpOA==" saltValue="yVW9XmDwTqEnmpSGai0KYg==" spinCount="100000" sqref="B27:C28" name="Range1_3_2_1"/>
    <protectedRange algorithmName="SHA-512" hashValue="ON39YdpmFHfN9f47KpiRvqrKx0V9+erV1CNkpWzYhW/Qyc6aT8rEyCrvauWSYGZK2ia3o7vd3akF07acHAFpOA==" saltValue="yVW9XmDwTqEnmpSGai0KYg==" spinCount="100000" sqref="D27:D28" name="Range1_1_6_2_1"/>
    <protectedRange algorithmName="SHA-512" hashValue="ON39YdpmFHfN9f47KpiRvqrKx0V9+erV1CNkpWzYhW/Qyc6aT8rEyCrvauWSYGZK2ia3o7vd3akF07acHAFpOA==" saltValue="yVW9XmDwTqEnmpSGai0KYg==" spinCount="100000" sqref="T27:T28 E27:P28" name="Range1_3_5_5_2_1"/>
    <protectedRange algorithmName="SHA-512" hashValue="ON39YdpmFHfN9f47KpiRvqrKx0V9+erV1CNkpWzYhW/Qyc6aT8rEyCrvauWSYGZK2ia3o7vd3akF07acHAFpOA==" saltValue="yVW9XmDwTqEnmpSGai0KYg==" spinCount="100000" sqref="B29:C29" name="Range1_9_1_1"/>
    <protectedRange algorithmName="SHA-512" hashValue="ON39YdpmFHfN9f47KpiRvqrKx0V9+erV1CNkpWzYhW/Qyc6aT8rEyCrvauWSYGZK2ia3o7vd3akF07acHAFpOA==" saltValue="yVW9XmDwTqEnmpSGai0KYg==" spinCount="100000" sqref="D29" name="Range1_1_14"/>
    <protectedRange algorithmName="SHA-512" hashValue="ON39YdpmFHfN9f47KpiRvqrKx0V9+erV1CNkpWzYhW/Qyc6aT8rEyCrvauWSYGZK2ia3o7vd3akF07acHAFpOA==" saltValue="yVW9XmDwTqEnmpSGai0KYg==" spinCount="100000" sqref="T29" name="Range1_3_5_6"/>
    <protectedRange algorithmName="SHA-512" hashValue="ON39YdpmFHfN9f47KpiRvqrKx0V9+erV1CNkpWzYhW/Qyc6aT8rEyCrvauWSYGZK2ia3o7vd3akF07acHAFpOA==" saltValue="yVW9XmDwTqEnmpSGai0KYg==" spinCount="100000" sqref="B30:C30 E30:P30" name="Range1_14_1"/>
    <protectedRange algorithmName="SHA-512" hashValue="ON39YdpmFHfN9f47KpiRvqrKx0V9+erV1CNkpWzYhW/Qyc6aT8rEyCrvauWSYGZK2ia3o7vd3akF07acHAFpOA==" saltValue="yVW9XmDwTqEnmpSGai0KYg==" spinCount="100000" sqref="D30" name="Range1_1_7_2"/>
    <protectedRange algorithmName="SHA-512" hashValue="ON39YdpmFHfN9f47KpiRvqrKx0V9+erV1CNkpWzYhW/Qyc6aT8rEyCrvauWSYGZK2ia3o7vd3akF07acHAFpOA==" saltValue="yVW9XmDwTqEnmpSGai0KYg==" spinCount="100000" sqref="T30" name="Range1_3_5_4_1"/>
    <protectedRange algorithmName="SHA-512" hashValue="ON39YdpmFHfN9f47KpiRvqrKx0V9+erV1CNkpWzYhW/Qyc6aT8rEyCrvauWSYGZK2ia3o7vd3akF07acHAFpOA==" saltValue="yVW9XmDwTqEnmpSGai0KYg==" spinCount="100000" sqref="B31:C31 E31:P31" name="Range1_14_2"/>
    <protectedRange algorithmName="SHA-512" hashValue="ON39YdpmFHfN9f47KpiRvqrKx0V9+erV1CNkpWzYhW/Qyc6aT8rEyCrvauWSYGZK2ia3o7vd3akF07acHAFpOA==" saltValue="yVW9XmDwTqEnmpSGai0KYg==" spinCount="100000" sqref="D31" name="Range1_1_7_2_1"/>
    <protectedRange algorithmName="SHA-512" hashValue="ON39YdpmFHfN9f47KpiRvqrKx0V9+erV1CNkpWzYhW/Qyc6aT8rEyCrvauWSYGZK2ia3o7vd3akF07acHAFpOA==" saltValue="yVW9XmDwTqEnmpSGai0KYg==" spinCount="100000" sqref="T31" name="Range1_3_5_7_1"/>
    <protectedRange algorithmName="SHA-512" hashValue="ON39YdpmFHfN9f47KpiRvqrKx0V9+erV1CNkpWzYhW/Qyc6aT8rEyCrvauWSYGZK2ia3o7vd3akF07acHAFpOA==" saltValue="yVW9XmDwTqEnmpSGai0KYg==" spinCount="100000" sqref="E32:P32" name="Range1_21"/>
    <protectedRange algorithmName="SHA-512" hashValue="ON39YdpmFHfN9f47KpiRvqrKx0V9+erV1CNkpWzYhW/Qyc6aT8rEyCrvauWSYGZK2ia3o7vd3akF07acHAFpOA==" saltValue="yVW9XmDwTqEnmpSGai0KYg==" spinCount="100000" sqref="B32:C32" name="Range1_1_2_5_1"/>
    <protectedRange algorithmName="SHA-512" hashValue="ON39YdpmFHfN9f47KpiRvqrKx0V9+erV1CNkpWzYhW/Qyc6aT8rEyCrvauWSYGZK2ia3o7vd3akF07acHAFpOA==" saltValue="yVW9XmDwTqEnmpSGai0KYg==" spinCount="100000" sqref="D32" name="Range1_1_1_2_3"/>
    <protectedRange algorithmName="SHA-512" hashValue="ON39YdpmFHfN9f47KpiRvqrKx0V9+erV1CNkpWzYhW/Qyc6aT8rEyCrvauWSYGZK2ia3o7vd3akF07acHAFpOA==" saltValue="yVW9XmDwTqEnmpSGai0KYg==" spinCount="100000" sqref="T32" name="Range1_3_5_9"/>
  </protectedRanges>
  <conditionalFormatting sqref="E20:P20">
    <cfRule type="cellIs" dxfId="693" priority="71" operator="greaterThanOrEqual">
      <formula>200</formula>
    </cfRule>
  </conditionalFormatting>
  <conditionalFormatting sqref="E20">
    <cfRule type="top10" dxfId="692" priority="72" rank="1"/>
  </conditionalFormatting>
  <conditionalFormatting sqref="G20">
    <cfRule type="top10" dxfId="691" priority="73" rank="1"/>
  </conditionalFormatting>
  <conditionalFormatting sqref="I20">
    <cfRule type="top10" dxfId="690" priority="74" rank="1"/>
  </conditionalFormatting>
  <conditionalFormatting sqref="K20">
    <cfRule type="top10" dxfId="689" priority="75" rank="1"/>
  </conditionalFormatting>
  <conditionalFormatting sqref="M20">
    <cfRule type="top10" dxfId="688" priority="76" rank="1"/>
  </conditionalFormatting>
  <conditionalFormatting sqref="O20">
    <cfRule type="top10" dxfId="687" priority="77" rank="1"/>
  </conditionalFormatting>
  <conditionalFormatting sqref="E21">
    <cfRule type="top10" dxfId="686" priority="70" rank="1"/>
  </conditionalFormatting>
  <conditionalFormatting sqref="G21">
    <cfRule type="top10" dxfId="685" priority="69" rank="1"/>
  </conditionalFormatting>
  <conditionalFormatting sqref="I21">
    <cfRule type="top10" dxfId="684" priority="68" rank="1"/>
  </conditionalFormatting>
  <conditionalFormatting sqref="K21">
    <cfRule type="top10" dxfId="683" priority="67" rank="1"/>
  </conditionalFormatting>
  <conditionalFormatting sqref="M21">
    <cfRule type="top10" dxfId="682" priority="66" rank="1"/>
  </conditionalFormatting>
  <conditionalFormatting sqref="O21">
    <cfRule type="top10" dxfId="681" priority="65" rank="1"/>
  </conditionalFormatting>
  <conditionalFormatting sqref="E21:O21">
    <cfRule type="cellIs" dxfId="680" priority="64" operator="greaterThanOrEqual">
      <formula>193</formula>
    </cfRule>
  </conditionalFormatting>
  <conditionalFormatting sqref="E22:P23">
    <cfRule type="cellIs" dxfId="679" priority="57" operator="greaterThanOrEqual">
      <formula>200</formula>
    </cfRule>
  </conditionalFormatting>
  <conditionalFormatting sqref="E22:E23">
    <cfRule type="top10" dxfId="678" priority="63" rank="1"/>
  </conditionalFormatting>
  <conditionalFormatting sqref="G22:G23">
    <cfRule type="top10" dxfId="677" priority="62" rank="1"/>
  </conditionalFormatting>
  <conditionalFormatting sqref="I22:I23">
    <cfRule type="top10" dxfId="676" priority="61" rank="1"/>
  </conditionalFormatting>
  <conditionalFormatting sqref="K22:K23">
    <cfRule type="top10" dxfId="675" priority="60" rank="1"/>
  </conditionalFormatting>
  <conditionalFormatting sqref="M22:M23">
    <cfRule type="top10" dxfId="674" priority="59" rank="1"/>
  </conditionalFormatting>
  <conditionalFormatting sqref="O22:O23">
    <cfRule type="top10" dxfId="673" priority="58" rank="1"/>
  </conditionalFormatting>
  <conditionalFormatting sqref="E24:P24">
    <cfRule type="cellIs" dxfId="672" priority="50" operator="greaterThanOrEqual">
      <formula>200</formula>
    </cfRule>
  </conditionalFormatting>
  <conditionalFormatting sqref="E24">
    <cfRule type="top10" dxfId="671" priority="56" rank="1"/>
  </conditionalFormatting>
  <conditionalFormatting sqref="G24">
    <cfRule type="top10" dxfId="670" priority="55" rank="1"/>
  </conditionalFormatting>
  <conditionalFormatting sqref="I24">
    <cfRule type="top10" dxfId="669" priority="54" rank="1"/>
  </conditionalFormatting>
  <conditionalFormatting sqref="K24">
    <cfRule type="top10" dxfId="668" priority="53" rank="1"/>
  </conditionalFormatting>
  <conditionalFormatting sqref="M24">
    <cfRule type="top10" dxfId="667" priority="52" rank="1"/>
  </conditionalFormatting>
  <conditionalFormatting sqref="O24">
    <cfRule type="top10" dxfId="666" priority="51" rank="1"/>
  </conditionalFormatting>
  <conditionalFormatting sqref="E25">
    <cfRule type="top10" dxfId="665" priority="49" rank="1"/>
  </conditionalFormatting>
  <conditionalFormatting sqref="G25">
    <cfRule type="top10" dxfId="664" priority="48" rank="1"/>
  </conditionalFormatting>
  <conditionalFormatting sqref="I25">
    <cfRule type="top10" dxfId="663" priority="47" rank="1"/>
  </conditionalFormatting>
  <conditionalFormatting sqref="K25">
    <cfRule type="top10" dxfId="662" priority="46" rank="1"/>
  </conditionalFormatting>
  <conditionalFormatting sqref="M25">
    <cfRule type="top10" dxfId="661" priority="45" rank="1"/>
  </conditionalFormatting>
  <conditionalFormatting sqref="O25">
    <cfRule type="top10" dxfId="660" priority="44" rank="1"/>
  </conditionalFormatting>
  <conditionalFormatting sqref="E25:O25">
    <cfRule type="cellIs" dxfId="659" priority="43" operator="greaterThanOrEqual">
      <formula>193</formula>
    </cfRule>
  </conditionalFormatting>
  <conditionalFormatting sqref="E26">
    <cfRule type="top10" dxfId="658" priority="42" rank="1"/>
  </conditionalFormatting>
  <conditionalFormatting sqref="G26">
    <cfRule type="top10" dxfId="657" priority="41" rank="1"/>
  </conditionalFormatting>
  <conditionalFormatting sqref="E26:P26">
    <cfRule type="cellIs" dxfId="656" priority="40" operator="greaterThanOrEqual">
      <formula>200</formula>
    </cfRule>
  </conditionalFormatting>
  <conditionalFormatting sqref="I26">
    <cfRule type="top10" dxfId="655" priority="39" rank="1"/>
  </conditionalFormatting>
  <conditionalFormatting sqref="K26">
    <cfRule type="top10" dxfId="654" priority="38" rank="1"/>
  </conditionalFormatting>
  <conditionalFormatting sqref="M26">
    <cfRule type="top10" dxfId="653" priority="37" rank="1"/>
  </conditionalFormatting>
  <conditionalFormatting sqref="O26">
    <cfRule type="top10" dxfId="652" priority="36" rank="1"/>
  </conditionalFormatting>
  <conditionalFormatting sqref="E27:P28">
    <cfRule type="cellIs" dxfId="651" priority="33" operator="greaterThanOrEqual">
      <formula>200</formula>
    </cfRule>
  </conditionalFormatting>
  <conditionalFormatting sqref="E27:E28">
    <cfRule type="top10" dxfId="650" priority="35" rank="1"/>
  </conditionalFormatting>
  <conditionalFormatting sqref="G27:G28">
    <cfRule type="top10" dxfId="649" priority="34" rank="1"/>
  </conditionalFormatting>
  <conditionalFormatting sqref="I27:I28">
    <cfRule type="top10" dxfId="648" priority="32" rank="1"/>
  </conditionalFormatting>
  <conditionalFormatting sqref="K27:K28">
    <cfRule type="top10" dxfId="647" priority="31" rank="1"/>
  </conditionalFormatting>
  <conditionalFormatting sqref="M27:M28">
    <cfRule type="top10" dxfId="646" priority="30" rank="1"/>
  </conditionalFormatting>
  <conditionalFormatting sqref="O27:O28">
    <cfRule type="top10" dxfId="645" priority="29" rank="1"/>
  </conditionalFormatting>
  <conditionalFormatting sqref="E29">
    <cfRule type="top10" dxfId="644" priority="28" rank="1"/>
  </conditionalFormatting>
  <conditionalFormatting sqref="G29">
    <cfRule type="top10" dxfId="643" priority="27" rank="1"/>
  </conditionalFormatting>
  <conditionalFormatting sqref="I29">
    <cfRule type="top10" dxfId="642" priority="26" rank="1"/>
  </conditionalFormatting>
  <conditionalFormatting sqref="K29">
    <cfRule type="top10" dxfId="641" priority="25" rank="1"/>
  </conditionalFormatting>
  <conditionalFormatting sqref="M29">
    <cfRule type="top10" dxfId="640" priority="24" rank="1"/>
  </conditionalFormatting>
  <conditionalFormatting sqref="O29">
    <cfRule type="top10" dxfId="639" priority="23" rank="1"/>
  </conditionalFormatting>
  <conditionalFormatting sqref="E29:P29">
    <cfRule type="cellIs" dxfId="638" priority="22" operator="greaterThanOrEqual">
      <formula>200</formula>
    </cfRule>
  </conditionalFormatting>
  <conditionalFormatting sqref="E30">
    <cfRule type="top10" dxfId="637" priority="21" rank="1"/>
  </conditionalFormatting>
  <conditionalFormatting sqref="G30">
    <cfRule type="top10" dxfId="636" priority="20" rank="1"/>
  </conditionalFormatting>
  <conditionalFormatting sqref="I30">
    <cfRule type="top10" dxfId="635" priority="19" rank="1"/>
  </conditionalFormatting>
  <conditionalFormatting sqref="K30">
    <cfRule type="top10" dxfId="634" priority="18" rank="1"/>
  </conditionalFormatting>
  <conditionalFormatting sqref="M30">
    <cfRule type="top10" dxfId="633" priority="17" rank="1"/>
  </conditionalFormatting>
  <conditionalFormatting sqref="O30">
    <cfRule type="top10" dxfId="632" priority="16" rank="1"/>
  </conditionalFormatting>
  <conditionalFormatting sqref="E30:P30">
    <cfRule type="cellIs" dxfId="631" priority="15" operator="greaterThanOrEqual">
      <formula>200</formula>
    </cfRule>
  </conditionalFormatting>
  <conditionalFormatting sqref="E31">
    <cfRule type="top10" dxfId="630" priority="14" rank="1"/>
  </conditionalFormatting>
  <conditionalFormatting sqref="G31">
    <cfRule type="top10" dxfId="629" priority="13" rank="1"/>
  </conditionalFormatting>
  <conditionalFormatting sqref="I31">
    <cfRule type="top10" dxfId="628" priority="12" rank="1"/>
  </conditionalFormatting>
  <conditionalFormatting sqref="K31">
    <cfRule type="top10" dxfId="627" priority="11" rank="1"/>
  </conditionalFormatting>
  <conditionalFormatting sqref="M31">
    <cfRule type="top10" dxfId="626" priority="10" rank="1"/>
  </conditionalFormatting>
  <conditionalFormatting sqref="O31">
    <cfRule type="top10" dxfId="625" priority="9" rank="1"/>
  </conditionalFormatting>
  <conditionalFormatting sqref="E31:P31">
    <cfRule type="cellIs" dxfId="624" priority="8" operator="greaterThanOrEqual">
      <formula>200</formula>
    </cfRule>
  </conditionalFormatting>
  <conditionalFormatting sqref="E32:P32">
    <cfRule type="cellIs" dxfId="623" priority="1" operator="greaterThanOrEqual">
      <formula>200</formula>
    </cfRule>
  </conditionalFormatting>
  <conditionalFormatting sqref="E32">
    <cfRule type="top10" dxfId="622" priority="7" rank="1"/>
  </conditionalFormatting>
  <conditionalFormatting sqref="G32">
    <cfRule type="top10" dxfId="621" priority="6" rank="1"/>
  </conditionalFormatting>
  <conditionalFormatting sqref="I32">
    <cfRule type="top10" dxfId="620" priority="5" rank="1"/>
  </conditionalFormatting>
  <conditionalFormatting sqref="K32">
    <cfRule type="top10" dxfId="619" priority="4" rank="1"/>
  </conditionalFormatting>
  <conditionalFormatting sqref="M32">
    <cfRule type="top10" dxfId="618" priority="3" rank="1"/>
  </conditionalFormatting>
  <conditionalFormatting sqref="O32">
    <cfRule type="top10" dxfId="617" priority="2" rank="1"/>
  </conditionalFormatting>
  <hyperlinks>
    <hyperlink ref="X1" location="'OLF 2025'!A1" display="Return to Rankings" xr:uid="{6CE03645-EE4D-4273-B836-D952B1C81AC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D27:D28 B27:B28</xm:sqref>
        </x14:dataValidation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B29 D29</xm:sqref>
        </x14:dataValidation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B30 D30</xm:sqref>
        </x14:dataValidation>
        <x14:dataValidation type="list" allowBlank="1" showInputMessage="1" showErrorMessage="1" xr:uid="{445A6751-F0F0-460B-B18A-34CCBAF98C93}">
          <x14:formula1>
            <xm:f>'C:\Users\jmfg1\Downloads\[11-21.xlsm]DATA'!#REF!</xm:f>
          </x14:formula1>
          <xm:sqref>D32 B32</xm:sqref>
        </x14:dataValidation>
      </x14:dataValidations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E3618-028E-4CBB-B91E-02728E79AC8B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93</v>
      </c>
      <c r="C2" s="3">
        <v>45766</v>
      </c>
      <c r="D2" s="4" t="s">
        <v>73</v>
      </c>
      <c r="E2" s="5">
        <v>183</v>
      </c>
      <c r="F2" s="18"/>
      <c r="G2" s="33">
        <v>181</v>
      </c>
      <c r="H2" s="18"/>
      <c r="I2" s="5"/>
      <c r="J2" s="18"/>
      <c r="K2" s="5"/>
      <c r="L2" s="18"/>
      <c r="M2" s="5"/>
      <c r="N2" s="18"/>
      <c r="O2" s="5"/>
      <c r="P2" s="18"/>
      <c r="Q2" s="6">
        <v>2</v>
      </c>
      <c r="R2" s="6">
        <v>364</v>
      </c>
      <c r="S2" s="7">
        <v>182</v>
      </c>
      <c r="T2" s="35">
        <v>0</v>
      </c>
      <c r="U2" s="8">
        <v>7</v>
      </c>
      <c r="V2" s="9">
        <v>189</v>
      </c>
    </row>
    <row r="3" spans="1:24" x14ac:dyDescent="0.25">
      <c r="A3" s="1" t="s">
        <v>22</v>
      </c>
      <c r="B3" s="2" t="s">
        <v>93</v>
      </c>
      <c r="C3" s="3">
        <v>45885</v>
      </c>
      <c r="D3" s="4" t="s">
        <v>73</v>
      </c>
      <c r="E3" s="5">
        <v>179</v>
      </c>
      <c r="F3" s="18"/>
      <c r="G3" s="33">
        <v>182</v>
      </c>
      <c r="H3" s="18">
        <v>2</v>
      </c>
      <c r="I3" s="5"/>
      <c r="J3" s="18"/>
      <c r="K3" s="5"/>
      <c r="L3" s="18"/>
      <c r="M3" s="5"/>
      <c r="N3" s="18"/>
      <c r="O3" s="5"/>
      <c r="P3" s="18"/>
      <c r="Q3" s="6">
        <v>2</v>
      </c>
      <c r="R3" s="6">
        <v>361</v>
      </c>
      <c r="S3" s="7">
        <v>180.5</v>
      </c>
      <c r="T3" s="35">
        <v>2</v>
      </c>
      <c r="U3" s="8">
        <v>3</v>
      </c>
      <c r="V3" s="9">
        <v>183.5</v>
      </c>
    </row>
    <row r="5" spans="1:24" x14ac:dyDescent="0.25">
      <c r="Q5" s="29">
        <f>SUM(Q2:Q4)</f>
        <v>4</v>
      </c>
      <c r="R5" s="29">
        <f>SUM(R2:R4)</f>
        <v>725</v>
      </c>
      <c r="S5" s="30">
        <f>SUM(R5/Q5)</f>
        <v>181.25</v>
      </c>
      <c r="T5" s="29">
        <f>SUM(T2:T4)</f>
        <v>2</v>
      </c>
      <c r="U5" s="29">
        <f>SUM(U2:U4)</f>
        <v>10</v>
      </c>
      <c r="V5" s="31">
        <f>SUM(S5+U5)</f>
        <v>191.25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F2ACECF7-3971-405D-B246-99DFED650023}"/>
  </hyperlinks>
  <pageMargins left="0.7" right="0.7" top="0.75" bottom="0.75" header="0.3" footer="0.3"/>
  <pageSetup orientation="portrait" horizontalDpi="300" verticalDpi="300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CBF85-0DAC-4515-B372-FC9A3CF8D850}">
  <dimension ref="A1:X13"/>
  <sheetViews>
    <sheetView workbookViewId="0">
      <selection activeCell="A11" sqref="A11:V1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4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123</v>
      </c>
      <c r="C2" s="3">
        <v>45801</v>
      </c>
      <c r="D2" s="4" t="s">
        <v>97</v>
      </c>
      <c r="E2" s="5">
        <v>188</v>
      </c>
      <c r="F2" s="18">
        <v>2</v>
      </c>
      <c r="G2" s="33">
        <v>190</v>
      </c>
      <c r="H2" s="18">
        <v>2</v>
      </c>
      <c r="I2" s="5">
        <v>183</v>
      </c>
      <c r="J2" s="18">
        <v>1</v>
      </c>
      <c r="K2" s="5">
        <v>186</v>
      </c>
      <c r="L2" s="18">
        <v>2</v>
      </c>
      <c r="M2" s="5"/>
      <c r="N2" s="18"/>
      <c r="O2" s="5"/>
      <c r="P2" s="18"/>
      <c r="Q2" s="6">
        <v>4</v>
      </c>
      <c r="R2" s="6">
        <v>747</v>
      </c>
      <c r="S2" s="7">
        <v>186.75</v>
      </c>
      <c r="T2" s="35">
        <v>7</v>
      </c>
      <c r="U2" s="8">
        <v>2</v>
      </c>
      <c r="V2" s="9">
        <v>188.75</v>
      </c>
    </row>
    <row r="3" spans="1:24" x14ac:dyDescent="0.25">
      <c r="A3" s="1" t="s">
        <v>22</v>
      </c>
      <c r="B3" s="2" t="s">
        <v>123</v>
      </c>
      <c r="C3" s="3">
        <v>45833</v>
      </c>
      <c r="D3" s="4" t="s">
        <v>96</v>
      </c>
      <c r="E3" s="33">
        <v>184</v>
      </c>
      <c r="F3" s="18">
        <v>2</v>
      </c>
      <c r="G3" s="33">
        <v>183</v>
      </c>
      <c r="H3" s="18">
        <v>1</v>
      </c>
      <c r="I3" s="5">
        <v>183</v>
      </c>
      <c r="J3" s="18">
        <v>0</v>
      </c>
      <c r="K3" s="34">
        <v>188</v>
      </c>
      <c r="L3" s="18">
        <v>0</v>
      </c>
      <c r="M3" s="34"/>
      <c r="N3" s="18"/>
      <c r="O3" s="5"/>
      <c r="P3" s="18"/>
      <c r="Q3" s="6">
        <v>4</v>
      </c>
      <c r="R3" s="6">
        <v>738</v>
      </c>
      <c r="S3" s="7">
        <v>184.5</v>
      </c>
      <c r="T3" s="35">
        <v>3</v>
      </c>
      <c r="U3" s="8">
        <v>2</v>
      </c>
      <c r="V3" s="9">
        <v>186.5</v>
      </c>
    </row>
    <row r="4" spans="1:24" ht="15" customHeight="1" x14ac:dyDescent="0.25">
      <c r="A4" s="1" t="s">
        <v>22</v>
      </c>
      <c r="B4" s="2" t="s">
        <v>123</v>
      </c>
      <c r="C4" s="3">
        <v>45836</v>
      </c>
      <c r="D4" s="4" t="s">
        <v>97</v>
      </c>
      <c r="E4" s="33">
        <v>183</v>
      </c>
      <c r="F4" s="18">
        <v>0</v>
      </c>
      <c r="G4" s="33">
        <v>192</v>
      </c>
      <c r="H4" s="18">
        <v>2</v>
      </c>
      <c r="I4" s="5">
        <v>189</v>
      </c>
      <c r="J4" s="18">
        <v>2</v>
      </c>
      <c r="K4" s="34">
        <v>179</v>
      </c>
      <c r="L4" s="18">
        <v>0</v>
      </c>
      <c r="M4" s="34"/>
      <c r="N4" s="18"/>
      <c r="O4" s="5"/>
      <c r="P4" s="18"/>
      <c r="Q4" s="6">
        <v>4</v>
      </c>
      <c r="R4" s="6">
        <v>743</v>
      </c>
      <c r="S4" s="7">
        <v>185.75</v>
      </c>
      <c r="T4" s="35">
        <v>4</v>
      </c>
      <c r="U4" s="8">
        <v>5</v>
      </c>
      <c r="V4" s="9">
        <v>190.75</v>
      </c>
    </row>
    <row r="5" spans="1:24" x14ac:dyDescent="0.25">
      <c r="A5" s="1" t="s">
        <v>22</v>
      </c>
      <c r="B5" s="2" t="s">
        <v>123</v>
      </c>
      <c r="C5" s="3">
        <v>45850</v>
      </c>
      <c r="D5" s="4" t="s">
        <v>38</v>
      </c>
      <c r="E5" s="33">
        <v>181</v>
      </c>
      <c r="F5" s="18"/>
      <c r="G5" s="33">
        <v>179</v>
      </c>
      <c r="H5" s="18"/>
      <c r="I5" s="5">
        <v>183</v>
      </c>
      <c r="J5" s="18">
        <v>3</v>
      </c>
      <c r="K5" s="34">
        <v>187</v>
      </c>
      <c r="L5" s="18">
        <v>1</v>
      </c>
      <c r="M5" s="34"/>
      <c r="N5" s="18"/>
      <c r="O5" s="5"/>
      <c r="P5" s="18"/>
      <c r="Q5" s="6">
        <v>4</v>
      </c>
      <c r="R5" s="6">
        <v>730</v>
      </c>
      <c r="S5" s="7">
        <v>182.5</v>
      </c>
      <c r="T5" s="35">
        <v>4</v>
      </c>
      <c r="U5" s="8">
        <v>2</v>
      </c>
      <c r="V5" s="9">
        <v>184.5</v>
      </c>
    </row>
    <row r="6" spans="1:24" ht="15" customHeight="1" x14ac:dyDescent="0.25">
      <c r="A6" s="1" t="s">
        <v>22</v>
      </c>
      <c r="B6" s="2" t="s">
        <v>123</v>
      </c>
      <c r="C6" s="3">
        <v>45864</v>
      </c>
      <c r="D6" s="4" t="s">
        <v>97</v>
      </c>
      <c r="E6" s="5">
        <v>178</v>
      </c>
      <c r="F6" s="18">
        <v>0</v>
      </c>
      <c r="G6" s="33">
        <v>182</v>
      </c>
      <c r="H6" s="18">
        <v>0</v>
      </c>
      <c r="I6" s="5">
        <v>178</v>
      </c>
      <c r="J6" s="18">
        <v>0</v>
      </c>
      <c r="K6" s="5">
        <v>184</v>
      </c>
      <c r="L6" s="18">
        <v>0</v>
      </c>
      <c r="M6" s="5"/>
      <c r="N6" s="18"/>
      <c r="O6" s="5"/>
      <c r="P6" s="18"/>
      <c r="Q6" s="6">
        <v>4</v>
      </c>
      <c r="R6" s="6">
        <v>722</v>
      </c>
      <c r="S6" s="7">
        <v>180.5</v>
      </c>
      <c r="T6" s="35">
        <v>0</v>
      </c>
      <c r="U6" s="8">
        <v>2</v>
      </c>
      <c r="V6" s="9">
        <v>182.5</v>
      </c>
    </row>
    <row r="7" spans="1:24" x14ac:dyDescent="0.25">
      <c r="A7" s="1" t="s">
        <v>22</v>
      </c>
      <c r="B7" s="2" t="s">
        <v>123</v>
      </c>
      <c r="C7" s="3">
        <v>45892</v>
      </c>
      <c r="D7" s="4" t="s">
        <v>97</v>
      </c>
      <c r="E7" s="5">
        <v>184</v>
      </c>
      <c r="F7" s="18">
        <v>1</v>
      </c>
      <c r="G7" s="33">
        <v>186</v>
      </c>
      <c r="H7" s="18">
        <v>2</v>
      </c>
      <c r="I7" s="5">
        <v>183</v>
      </c>
      <c r="J7" s="18">
        <v>1</v>
      </c>
      <c r="K7" s="5">
        <v>187</v>
      </c>
      <c r="L7" s="18">
        <v>1</v>
      </c>
      <c r="M7" s="5"/>
      <c r="N7" s="18"/>
      <c r="O7" s="5"/>
      <c r="P7" s="18"/>
      <c r="Q7" s="6">
        <v>4</v>
      </c>
      <c r="R7" s="6">
        <v>740</v>
      </c>
      <c r="S7" s="7">
        <v>185</v>
      </c>
      <c r="T7" s="35">
        <v>5</v>
      </c>
      <c r="U7" s="8">
        <v>5</v>
      </c>
      <c r="V7" s="9">
        <v>190</v>
      </c>
    </row>
    <row r="8" spans="1:24" x14ac:dyDescent="0.25">
      <c r="A8" s="1" t="s">
        <v>22</v>
      </c>
      <c r="B8" s="2" t="s">
        <v>123</v>
      </c>
      <c r="C8" s="3">
        <v>45896</v>
      </c>
      <c r="D8" s="4" t="s">
        <v>96</v>
      </c>
      <c r="E8" s="5">
        <v>184</v>
      </c>
      <c r="F8" s="18">
        <v>0</v>
      </c>
      <c r="G8" s="33">
        <v>180</v>
      </c>
      <c r="H8" s="18">
        <v>1</v>
      </c>
      <c r="I8" s="5">
        <v>183</v>
      </c>
      <c r="J8" s="18">
        <v>1</v>
      </c>
      <c r="K8" s="5">
        <v>185</v>
      </c>
      <c r="L8" s="18">
        <v>0</v>
      </c>
      <c r="M8" s="5"/>
      <c r="N8" s="18"/>
      <c r="O8" s="5"/>
      <c r="P8" s="18"/>
      <c r="Q8" s="6">
        <v>4</v>
      </c>
      <c r="R8" s="6">
        <v>732</v>
      </c>
      <c r="S8" s="7">
        <v>183</v>
      </c>
      <c r="T8" s="35">
        <v>2</v>
      </c>
      <c r="U8" s="8">
        <v>2</v>
      </c>
      <c r="V8" s="9">
        <v>185</v>
      </c>
    </row>
    <row r="9" spans="1:24" x14ac:dyDescent="0.25">
      <c r="A9" s="66" t="s">
        <v>22</v>
      </c>
      <c r="B9" s="2" t="s">
        <v>123</v>
      </c>
      <c r="C9" s="3">
        <v>45927</v>
      </c>
      <c r="D9" s="65" t="s">
        <v>97</v>
      </c>
      <c r="E9" s="5">
        <v>189</v>
      </c>
      <c r="F9" s="18">
        <v>0</v>
      </c>
      <c r="G9" s="33">
        <v>181</v>
      </c>
      <c r="H9" s="18">
        <v>0</v>
      </c>
      <c r="I9" s="5">
        <v>182</v>
      </c>
      <c r="J9" s="18">
        <v>0</v>
      </c>
      <c r="K9" s="5">
        <v>183</v>
      </c>
      <c r="L9" s="18">
        <v>0</v>
      </c>
      <c r="M9" s="5"/>
      <c r="N9" s="18"/>
      <c r="O9" s="5"/>
      <c r="P9" s="18"/>
      <c r="Q9" s="8">
        <v>4</v>
      </c>
      <c r="R9" s="8">
        <v>735</v>
      </c>
      <c r="S9" s="7">
        <v>183.75</v>
      </c>
      <c r="T9" s="35">
        <v>0</v>
      </c>
      <c r="U9" s="8">
        <v>2</v>
      </c>
      <c r="V9" s="7">
        <v>190.5</v>
      </c>
    </row>
    <row r="10" spans="1:24" x14ac:dyDescent="0.25">
      <c r="A10" s="66" t="s">
        <v>22</v>
      </c>
      <c r="B10" s="2" t="s">
        <v>123</v>
      </c>
      <c r="C10" s="3">
        <v>45935</v>
      </c>
      <c r="D10" s="65" t="s">
        <v>96</v>
      </c>
      <c r="E10" s="33">
        <v>186</v>
      </c>
      <c r="F10" s="18">
        <v>2</v>
      </c>
      <c r="G10" s="33">
        <v>176</v>
      </c>
      <c r="H10" s="18">
        <v>1</v>
      </c>
      <c r="I10" s="5">
        <v>173</v>
      </c>
      <c r="J10" s="18">
        <v>1</v>
      </c>
      <c r="K10" s="34">
        <v>171</v>
      </c>
      <c r="L10" s="18">
        <v>0</v>
      </c>
      <c r="M10" s="34"/>
      <c r="N10" s="18"/>
      <c r="O10" s="5"/>
      <c r="P10" s="18"/>
      <c r="Q10" s="8">
        <v>4</v>
      </c>
      <c r="R10" s="8">
        <v>706</v>
      </c>
      <c r="S10" s="7">
        <v>176.5</v>
      </c>
      <c r="T10" s="35">
        <v>4</v>
      </c>
      <c r="U10" s="8">
        <v>2</v>
      </c>
      <c r="V10" s="7">
        <v>211.75</v>
      </c>
    </row>
    <row r="11" spans="1:24" x14ac:dyDescent="0.25">
      <c r="A11" s="66" t="s">
        <v>22</v>
      </c>
      <c r="B11" s="2" t="s">
        <v>123</v>
      </c>
      <c r="C11" s="3">
        <v>45955</v>
      </c>
      <c r="D11" s="65" t="s">
        <v>97</v>
      </c>
      <c r="E11" s="5">
        <v>188</v>
      </c>
      <c r="F11" s="18">
        <v>1</v>
      </c>
      <c r="G11" s="33">
        <v>181</v>
      </c>
      <c r="H11" s="18">
        <v>1</v>
      </c>
      <c r="I11" s="5">
        <v>176</v>
      </c>
      <c r="J11" s="18">
        <v>1</v>
      </c>
      <c r="K11" s="5">
        <v>182</v>
      </c>
      <c r="L11" s="18">
        <v>3</v>
      </c>
      <c r="M11" s="5">
        <v>175</v>
      </c>
      <c r="N11" s="18">
        <v>0</v>
      </c>
      <c r="O11" s="5">
        <v>188</v>
      </c>
      <c r="P11" s="18">
        <v>0</v>
      </c>
      <c r="Q11" s="8">
        <v>6</v>
      </c>
      <c r="R11" s="8">
        <v>1090</v>
      </c>
      <c r="S11" s="7">
        <v>181.66666666666666</v>
      </c>
      <c r="T11" s="35">
        <v>6</v>
      </c>
      <c r="U11" s="8">
        <v>4</v>
      </c>
      <c r="V11" s="7">
        <v>185.66666666666666</v>
      </c>
    </row>
    <row r="13" spans="1:24" x14ac:dyDescent="0.25">
      <c r="Q13" s="29">
        <f>SUM(Q2:Q12)</f>
        <v>42</v>
      </c>
      <c r="R13" s="29">
        <f>SUM(R2:R12)</f>
        <v>7683</v>
      </c>
      <c r="S13" s="30">
        <f>SUM(R13/Q13)</f>
        <v>182.92857142857142</v>
      </c>
      <c r="T13" s="29">
        <f>SUM(T2:T12)</f>
        <v>35</v>
      </c>
      <c r="U13" s="29">
        <f>SUM(U2:U12)</f>
        <v>28</v>
      </c>
      <c r="V13" s="31">
        <f>SUM(S13+U13)</f>
        <v>210.92857142857142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9:C9 E9:P9" name="Range1_10_1"/>
    <protectedRange algorithmName="SHA-512" hashValue="ON39YdpmFHfN9f47KpiRvqrKx0V9+erV1CNkpWzYhW/Qyc6aT8rEyCrvauWSYGZK2ia3o7vd3akF07acHAFpOA==" saltValue="yVW9XmDwTqEnmpSGai0KYg==" spinCount="100000" sqref="D9" name="Range1_1_7"/>
    <protectedRange algorithmName="SHA-512" hashValue="ON39YdpmFHfN9f47KpiRvqrKx0V9+erV1CNkpWzYhW/Qyc6aT8rEyCrvauWSYGZK2ia3o7vd3akF07acHAFpOA==" saltValue="yVW9XmDwTqEnmpSGai0KYg==" spinCount="100000" sqref="T9" name="Range1_3_5_6_1"/>
    <protectedRange algorithmName="SHA-512" hashValue="ON39YdpmFHfN9f47KpiRvqrKx0V9+erV1CNkpWzYhW/Qyc6aT8rEyCrvauWSYGZK2ia3o7vd3akF07acHAFpOA==" saltValue="yVW9XmDwTqEnmpSGai0KYg==" spinCount="100000" sqref="B10:C10" name="Range1_12"/>
    <protectedRange algorithmName="SHA-512" hashValue="ON39YdpmFHfN9f47KpiRvqrKx0V9+erV1CNkpWzYhW/Qyc6aT8rEyCrvauWSYGZK2ia3o7vd3akF07acHAFpOA==" saltValue="yVW9XmDwTqEnmpSGai0KYg==" spinCount="100000" sqref="D10" name="Range1_1_3_1"/>
    <protectedRange algorithmName="SHA-512" hashValue="ON39YdpmFHfN9f47KpiRvqrKx0V9+erV1CNkpWzYhW/Qyc6aT8rEyCrvauWSYGZK2ia3o7vd3akF07acHAFpOA==" saltValue="yVW9XmDwTqEnmpSGai0KYg==" spinCount="100000" sqref="E10:P10 T10" name="Range1_3_5_3_1"/>
    <protectedRange algorithmName="SHA-512" hashValue="ON39YdpmFHfN9f47KpiRvqrKx0V9+erV1CNkpWzYhW/Qyc6aT8rEyCrvauWSYGZK2ia3o7vd3akF07acHAFpOA==" saltValue="yVW9XmDwTqEnmpSGai0KYg==" spinCount="100000" sqref="B11:C11" name="Range1_3_2"/>
    <protectedRange algorithmName="SHA-512" hashValue="ON39YdpmFHfN9f47KpiRvqrKx0V9+erV1CNkpWzYhW/Qyc6aT8rEyCrvauWSYGZK2ia3o7vd3akF07acHAFpOA==" saltValue="yVW9XmDwTqEnmpSGai0KYg==" spinCount="100000" sqref="D11" name="Range1_1_6_2"/>
    <protectedRange algorithmName="SHA-512" hashValue="ON39YdpmFHfN9f47KpiRvqrKx0V9+erV1CNkpWzYhW/Qyc6aT8rEyCrvauWSYGZK2ia3o7vd3akF07acHAFpOA==" saltValue="yVW9XmDwTqEnmpSGai0KYg==" spinCount="100000" sqref="E11:P11 T11" name="Range1_3_5_5_2"/>
  </protectedRanges>
  <conditionalFormatting sqref="E9">
    <cfRule type="top10" dxfId="616" priority="21" rank="1"/>
  </conditionalFormatting>
  <conditionalFormatting sqref="G9">
    <cfRule type="top10" dxfId="615" priority="20" rank="1"/>
  </conditionalFormatting>
  <conditionalFormatting sqref="I9">
    <cfRule type="top10" dxfId="614" priority="19" rank="1"/>
  </conditionalFormatting>
  <conditionalFormatting sqref="K9">
    <cfRule type="top10" dxfId="613" priority="18" rank="1"/>
  </conditionalFormatting>
  <conditionalFormatting sqref="M9">
    <cfRule type="top10" dxfId="612" priority="17" rank="1"/>
  </conditionalFormatting>
  <conditionalFormatting sqref="O9">
    <cfRule type="top10" dxfId="611" priority="16" rank="1"/>
  </conditionalFormatting>
  <conditionalFormatting sqref="E9:P9">
    <cfRule type="cellIs" dxfId="610" priority="15" operator="greaterThanOrEqual">
      <formula>193</formula>
    </cfRule>
  </conditionalFormatting>
  <conditionalFormatting sqref="E10">
    <cfRule type="top10" dxfId="609" priority="14" rank="1"/>
  </conditionalFormatting>
  <conditionalFormatting sqref="G10">
    <cfRule type="top10" dxfId="608" priority="13" rank="1"/>
  </conditionalFormatting>
  <conditionalFormatting sqref="E10:P10">
    <cfRule type="cellIs" dxfId="607" priority="12" operator="greaterThanOrEqual">
      <formula>200</formula>
    </cfRule>
  </conditionalFormatting>
  <conditionalFormatting sqref="I10">
    <cfRule type="top10" dxfId="606" priority="11" rank="1"/>
  </conditionalFormatting>
  <conditionalFormatting sqref="K10">
    <cfRule type="top10" dxfId="605" priority="10" rank="1"/>
  </conditionalFormatting>
  <conditionalFormatting sqref="M10">
    <cfRule type="top10" dxfId="604" priority="9" rank="1"/>
  </conditionalFormatting>
  <conditionalFormatting sqref="O10">
    <cfRule type="top10" dxfId="603" priority="8" rank="1"/>
  </conditionalFormatting>
  <conditionalFormatting sqref="E11:P11">
    <cfRule type="cellIs" dxfId="602" priority="5" operator="greaterThanOrEqual">
      <formula>200</formula>
    </cfRule>
  </conditionalFormatting>
  <conditionalFormatting sqref="E11">
    <cfRule type="top10" dxfId="601" priority="7" rank="1"/>
  </conditionalFormatting>
  <conditionalFormatting sqref="G11">
    <cfRule type="top10" dxfId="600" priority="6" rank="1"/>
  </conditionalFormatting>
  <conditionalFormatting sqref="I11">
    <cfRule type="top10" dxfId="599" priority="4" rank="1"/>
  </conditionalFormatting>
  <conditionalFormatting sqref="K11">
    <cfRule type="top10" dxfId="598" priority="3" rank="1"/>
  </conditionalFormatting>
  <conditionalFormatting sqref="M11">
    <cfRule type="top10" dxfId="597" priority="2" rank="1"/>
  </conditionalFormatting>
  <conditionalFormatting sqref="O11">
    <cfRule type="top10" dxfId="596" priority="1" rank="1"/>
  </conditionalFormatting>
  <hyperlinks>
    <hyperlink ref="X1" location="'OLF 2025'!A1" display="Return to Rankings" xr:uid="{0A488A94-3D27-4048-960E-11D5BB0F3C6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D11 B11</xm:sqref>
        </x14:dataValidation>
      </x14:dataValidations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47252-F3FC-4406-B46D-71C10C1FE2DD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168</v>
      </c>
      <c r="C2" s="3">
        <v>45857</v>
      </c>
      <c r="D2" s="4" t="s">
        <v>88</v>
      </c>
      <c r="E2" s="33">
        <v>177</v>
      </c>
      <c r="F2" s="18">
        <v>1</v>
      </c>
      <c r="G2" s="33">
        <v>185</v>
      </c>
      <c r="H2" s="18">
        <v>0</v>
      </c>
      <c r="I2" s="5">
        <v>171</v>
      </c>
      <c r="J2" s="18">
        <v>1</v>
      </c>
      <c r="K2" s="34">
        <v>172</v>
      </c>
      <c r="L2" s="18">
        <v>0</v>
      </c>
      <c r="M2" s="34"/>
      <c r="N2" s="18"/>
      <c r="O2" s="5"/>
      <c r="P2" s="18"/>
      <c r="Q2" s="6">
        <v>4</v>
      </c>
      <c r="R2" s="6">
        <v>705</v>
      </c>
      <c r="S2" s="7">
        <v>176.25</v>
      </c>
      <c r="T2" s="35">
        <v>2</v>
      </c>
      <c r="U2" s="8">
        <v>11</v>
      </c>
      <c r="V2" s="9">
        <v>187.25</v>
      </c>
    </row>
    <row r="3" spans="1:24" x14ac:dyDescent="0.25">
      <c r="A3" s="1" t="s">
        <v>22</v>
      </c>
      <c r="B3" s="2" t="s">
        <v>168</v>
      </c>
      <c r="C3" s="3">
        <v>45871</v>
      </c>
      <c r="D3" s="4" t="s">
        <v>88</v>
      </c>
      <c r="E3" s="5">
        <v>187</v>
      </c>
      <c r="F3" s="18">
        <v>0</v>
      </c>
      <c r="G3" s="33">
        <v>190</v>
      </c>
      <c r="H3" s="18">
        <v>0</v>
      </c>
      <c r="I3" s="5">
        <v>190</v>
      </c>
      <c r="J3" s="18">
        <v>2</v>
      </c>
      <c r="K3" s="5">
        <v>193</v>
      </c>
      <c r="L3" s="18">
        <v>1</v>
      </c>
      <c r="M3" s="5"/>
      <c r="N3" s="18"/>
      <c r="O3" s="5"/>
      <c r="P3" s="18"/>
      <c r="Q3" s="6">
        <v>4</v>
      </c>
      <c r="R3" s="6">
        <v>760</v>
      </c>
      <c r="S3" s="7">
        <v>190</v>
      </c>
      <c r="T3" s="35">
        <v>3</v>
      </c>
      <c r="U3" s="8">
        <v>13</v>
      </c>
      <c r="V3" s="9">
        <v>203</v>
      </c>
    </row>
    <row r="4" spans="1:24" x14ac:dyDescent="0.25">
      <c r="A4" s="1" t="s">
        <v>22</v>
      </c>
      <c r="B4" s="2" t="s">
        <v>168</v>
      </c>
      <c r="C4" s="3">
        <v>45885</v>
      </c>
      <c r="D4" s="4" t="s">
        <v>88</v>
      </c>
      <c r="E4" s="5">
        <v>192</v>
      </c>
      <c r="F4" s="18">
        <v>2</v>
      </c>
      <c r="G4" s="33">
        <v>188</v>
      </c>
      <c r="H4" s="18">
        <v>0</v>
      </c>
      <c r="I4" s="5">
        <v>189</v>
      </c>
      <c r="J4" s="18">
        <v>0</v>
      </c>
      <c r="K4" s="5">
        <v>185</v>
      </c>
      <c r="L4" s="18">
        <v>1</v>
      </c>
      <c r="M4" s="5"/>
      <c r="N4" s="18"/>
      <c r="O4" s="5"/>
      <c r="P4" s="18"/>
      <c r="Q4" s="6">
        <v>4</v>
      </c>
      <c r="R4" s="6">
        <v>754</v>
      </c>
      <c r="S4" s="7">
        <v>188.5</v>
      </c>
      <c r="T4" s="35">
        <v>3</v>
      </c>
      <c r="U4" s="8">
        <v>5</v>
      </c>
      <c r="V4" s="9">
        <v>193.5</v>
      </c>
    </row>
    <row r="5" spans="1:24" x14ac:dyDescent="0.25">
      <c r="A5" s="1" t="s">
        <v>22</v>
      </c>
      <c r="B5" s="2" t="s">
        <v>168</v>
      </c>
      <c r="C5" s="3">
        <v>45906</v>
      </c>
      <c r="D5" s="4" t="s">
        <v>88</v>
      </c>
      <c r="E5" s="33">
        <v>189</v>
      </c>
      <c r="F5" s="18">
        <v>2</v>
      </c>
      <c r="G5" s="33">
        <v>187</v>
      </c>
      <c r="H5" s="18">
        <v>3</v>
      </c>
      <c r="I5" s="5">
        <v>183</v>
      </c>
      <c r="J5" s="18">
        <v>0</v>
      </c>
      <c r="K5" s="34">
        <v>188</v>
      </c>
      <c r="L5" s="18">
        <v>1</v>
      </c>
      <c r="M5" s="34"/>
      <c r="N5" s="18"/>
      <c r="O5" s="5"/>
      <c r="P5" s="18"/>
      <c r="Q5" s="6">
        <v>4</v>
      </c>
      <c r="R5" s="6">
        <v>747</v>
      </c>
      <c r="S5" s="7">
        <v>186.75</v>
      </c>
      <c r="T5" s="35">
        <v>6</v>
      </c>
      <c r="U5" s="8">
        <v>13</v>
      </c>
      <c r="V5" s="9">
        <v>199.75</v>
      </c>
    </row>
    <row r="6" spans="1:24" x14ac:dyDescent="0.25">
      <c r="A6" s="66" t="s">
        <v>22</v>
      </c>
      <c r="B6" s="2" t="s">
        <v>168</v>
      </c>
      <c r="C6" s="3">
        <v>45920</v>
      </c>
      <c r="D6" s="65" t="s">
        <v>88</v>
      </c>
      <c r="E6" s="33">
        <v>192</v>
      </c>
      <c r="F6" s="18">
        <v>1</v>
      </c>
      <c r="G6" s="33">
        <v>186</v>
      </c>
      <c r="H6" s="18">
        <v>0</v>
      </c>
      <c r="I6" s="5">
        <v>189</v>
      </c>
      <c r="J6" s="18">
        <v>0</v>
      </c>
      <c r="K6" s="34">
        <v>189</v>
      </c>
      <c r="L6" s="18">
        <v>3</v>
      </c>
      <c r="M6" s="34"/>
      <c r="N6" s="18"/>
      <c r="O6" s="5"/>
      <c r="P6" s="18"/>
      <c r="Q6" s="8">
        <v>4</v>
      </c>
      <c r="R6" s="8">
        <v>756</v>
      </c>
      <c r="S6" s="7">
        <v>189</v>
      </c>
      <c r="T6" s="35">
        <v>4</v>
      </c>
      <c r="U6" s="8">
        <v>13</v>
      </c>
      <c r="V6" s="7">
        <v>202</v>
      </c>
    </row>
    <row r="7" spans="1:24" x14ac:dyDescent="0.25">
      <c r="A7" s="66" t="s">
        <v>22</v>
      </c>
      <c r="B7" s="2" t="s">
        <v>168</v>
      </c>
      <c r="C7" s="3">
        <v>45948</v>
      </c>
      <c r="D7" s="65" t="s">
        <v>88</v>
      </c>
      <c r="E7" s="33">
        <v>188</v>
      </c>
      <c r="F7" s="18">
        <v>1</v>
      </c>
      <c r="G7" s="33">
        <v>186</v>
      </c>
      <c r="H7" s="18">
        <v>0</v>
      </c>
      <c r="I7" s="5">
        <v>184</v>
      </c>
      <c r="J7" s="18">
        <v>0</v>
      </c>
      <c r="K7" s="34">
        <v>180</v>
      </c>
      <c r="L7" s="18">
        <v>0</v>
      </c>
      <c r="M7" s="34"/>
      <c r="N7" s="18"/>
      <c r="O7" s="5"/>
      <c r="P7" s="18"/>
      <c r="Q7" s="8">
        <v>4</v>
      </c>
      <c r="R7" s="8">
        <v>738</v>
      </c>
      <c r="S7" s="7">
        <v>184.5</v>
      </c>
      <c r="T7" s="35">
        <v>1</v>
      </c>
      <c r="U7" s="8">
        <v>5</v>
      </c>
      <c r="V7" s="7">
        <v>189.5</v>
      </c>
    </row>
    <row r="9" spans="1:24" x14ac:dyDescent="0.25">
      <c r="Q9" s="29">
        <f>SUM(Q2:Q8)</f>
        <v>24</v>
      </c>
      <c r="R9" s="29">
        <f>SUM(R2:R8)</f>
        <v>4460</v>
      </c>
      <c r="S9" s="30">
        <f>SUM(R9/Q9)</f>
        <v>185.83333333333334</v>
      </c>
      <c r="T9" s="29">
        <f>SUM(T2:T8)</f>
        <v>19</v>
      </c>
      <c r="U9" s="29">
        <f>SUM(U2:U8)</f>
        <v>60</v>
      </c>
      <c r="V9" s="31">
        <f>SUM(S9+U9)</f>
        <v>245.83333333333334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  <protectedRange algorithmName="SHA-512" hashValue="ON39YdpmFHfN9f47KpiRvqrKx0V9+erV1CNkpWzYhW/Qyc6aT8rEyCrvauWSYGZK2ia3o7vd3akF07acHAFpOA==" saltValue="yVW9XmDwTqEnmpSGai0KYg==" spinCount="100000" sqref="B6:C6" name="Range1_12_1_1"/>
    <protectedRange algorithmName="SHA-512" hashValue="ON39YdpmFHfN9f47KpiRvqrKx0V9+erV1CNkpWzYhW/Qyc6aT8rEyCrvauWSYGZK2ia3o7vd3akF07acHAFpOA==" saltValue="yVW9XmDwTqEnmpSGai0KYg==" spinCount="100000" sqref="D6" name="Range1_1_3_2_1"/>
    <protectedRange algorithmName="SHA-512" hashValue="ON39YdpmFHfN9f47KpiRvqrKx0V9+erV1CNkpWzYhW/Qyc6aT8rEyCrvauWSYGZK2ia3o7vd3akF07acHAFpOA==" saltValue="yVW9XmDwTqEnmpSGai0KYg==" spinCount="100000" sqref="E6:P6 T6" name="Range1_3_5_3_2_1"/>
    <protectedRange algorithmName="SHA-512" hashValue="ON39YdpmFHfN9f47KpiRvqrKx0V9+erV1CNkpWzYhW/Qyc6aT8rEyCrvauWSYGZK2ia3o7vd3akF07acHAFpOA==" saltValue="yVW9XmDwTqEnmpSGai0KYg==" spinCount="100000" sqref="B7:C7" name="Range1_3_4"/>
    <protectedRange algorithmName="SHA-512" hashValue="ON39YdpmFHfN9f47KpiRvqrKx0V9+erV1CNkpWzYhW/Qyc6aT8rEyCrvauWSYGZK2ia3o7vd3akF07acHAFpOA==" saltValue="yVW9XmDwTqEnmpSGai0KYg==" spinCount="100000" sqref="D7" name="Range1_1_6_2"/>
    <protectedRange algorithmName="SHA-512" hashValue="ON39YdpmFHfN9f47KpiRvqrKx0V9+erV1CNkpWzYhW/Qyc6aT8rEyCrvauWSYGZK2ia3o7vd3akF07acHAFpOA==" saltValue="yVW9XmDwTqEnmpSGai0KYg==" spinCount="100000" sqref="T7 E7:P7" name="Range1_3_5_5_2"/>
  </protectedRanges>
  <conditionalFormatting sqref="E5:P5">
    <cfRule type="cellIs" dxfId="595" priority="15" operator="greaterThanOrEqual">
      <formula>200</formula>
    </cfRule>
  </conditionalFormatting>
  <conditionalFormatting sqref="E5">
    <cfRule type="top10" dxfId="594" priority="16" rank="1"/>
  </conditionalFormatting>
  <conditionalFormatting sqref="G5">
    <cfRule type="top10" dxfId="593" priority="17" rank="1"/>
  </conditionalFormatting>
  <conditionalFormatting sqref="I5">
    <cfRule type="top10" dxfId="592" priority="18" rank="1"/>
  </conditionalFormatting>
  <conditionalFormatting sqref="K5">
    <cfRule type="top10" dxfId="591" priority="19" rank="1"/>
  </conditionalFormatting>
  <conditionalFormatting sqref="M5">
    <cfRule type="top10" dxfId="590" priority="20" rank="1"/>
  </conditionalFormatting>
  <conditionalFormatting sqref="O5">
    <cfRule type="top10" dxfId="589" priority="21" rank="1"/>
  </conditionalFormatting>
  <conditionalFormatting sqref="E6">
    <cfRule type="top10" dxfId="588" priority="14" rank="1"/>
  </conditionalFormatting>
  <conditionalFormatting sqref="G6">
    <cfRule type="top10" dxfId="587" priority="13" rank="1"/>
  </conditionalFormatting>
  <conditionalFormatting sqref="E6:P6">
    <cfRule type="cellIs" dxfId="586" priority="12" operator="greaterThanOrEqual">
      <formula>200</formula>
    </cfRule>
  </conditionalFormatting>
  <conditionalFormatting sqref="I6">
    <cfRule type="top10" dxfId="585" priority="11" rank="1"/>
  </conditionalFormatting>
  <conditionalFormatting sqref="K6">
    <cfRule type="top10" dxfId="584" priority="10" rank="1"/>
  </conditionalFormatting>
  <conditionalFormatting sqref="M6">
    <cfRule type="top10" dxfId="583" priority="9" rank="1"/>
  </conditionalFormatting>
  <conditionalFormatting sqref="O6">
    <cfRule type="top10" dxfId="582" priority="8" rank="1"/>
  </conditionalFormatting>
  <conditionalFormatting sqref="E7">
    <cfRule type="top10" dxfId="581" priority="7" rank="1"/>
  </conditionalFormatting>
  <conditionalFormatting sqref="G7">
    <cfRule type="top10" dxfId="580" priority="6" rank="1"/>
  </conditionalFormatting>
  <conditionalFormatting sqref="E7:P7">
    <cfRule type="cellIs" dxfId="579" priority="5" operator="greaterThanOrEqual">
      <formula>200</formula>
    </cfRule>
  </conditionalFormatting>
  <conditionalFormatting sqref="I7">
    <cfRule type="top10" dxfId="578" priority="4" rank="1"/>
  </conditionalFormatting>
  <conditionalFormatting sqref="K7">
    <cfRule type="top10" dxfId="577" priority="3" rank="1"/>
  </conditionalFormatting>
  <conditionalFormatting sqref="M7">
    <cfRule type="top10" dxfId="576" priority="2" rank="1"/>
  </conditionalFormatting>
  <conditionalFormatting sqref="O7">
    <cfRule type="top10" dxfId="575" priority="1" rank="1"/>
  </conditionalFormatting>
  <hyperlinks>
    <hyperlink ref="X1" location="'OLF 2025'!A1" display="Return to Rankings" xr:uid="{AA0175FE-6989-48F0-AE5F-A479552AECC0}"/>
  </hyperlinks>
  <pageMargins left="0.7" right="0.7" top="0.75" bottom="0.75" header="0.3" footer="0.3"/>
  <pageSetup orientation="portrait" horizontalDpi="300" verticalDpi="300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3742-96AA-4984-8769-18A0BEB59036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60</v>
      </c>
      <c r="C2" s="3">
        <v>45731</v>
      </c>
      <c r="D2" s="4" t="s">
        <v>64</v>
      </c>
      <c r="E2" s="46">
        <v>184</v>
      </c>
      <c r="F2" s="47">
        <v>0</v>
      </c>
      <c r="G2" s="46">
        <v>187</v>
      </c>
      <c r="H2" s="47">
        <v>2</v>
      </c>
      <c r="I2" s="46">
        <v>183</v>
      </c>
      <c r="J2" s="47">
        <v>3</v>
      </c>
      <c r="K2" s="46">
        <v>177</v>
      </c>
      <c r="L2" s="47">
        <v>0</v>
      </c>
      <c r="M2" s="48"/>
      <c r="N2" s="48"/>
      <c r="O2" s="48"/>
      <c r="P2" s="48"/>
      <c r="Q2" s="6">
        <v>4</v>
      </c>
      <c r="R2" s="6">
        <v>731</v>
      </c>
      <c r="S2" s="7">
        <v>182.75</v>
      </c>
      <c r="T2" s="35">
        <v>5</v>
      </c>
      <c r="U2" s="8">
        <v>3</v>
      </c>
      <c r="V2" s="9">
        <v>185.75</v>
      </c>
    </row>
    <row r="3" spans="1:24" x14ac:dyDescent="0.25">
      <c r="A3" s="1" t="s">
        <v>22</v>
      </c>
      <c r="B3" s="2" t="s">
        <v>60</v>
      </c>
      <c r="C3" s="3">
        <v>45745</v>
      </c>
      <c r="D3" s="4" t="s">
        <v>64</v>
      </c>
      <c r="E3" s="33">
        <v>186</v>
      </c>
      <c r="F3" s="18">
        <v>0</v>
      </c>
      <c r="G3" s="33">
        <v>180</v>
      </c>
      <c r="H3" s="18">
        <v>0</v>
      </c>
      <c r="I3" s="5">
        <v>177</v>
      </c>
      <c r="J3" s="18">
        <v>1</v>
      </c>
      <c r="K3" s="34">
        <v>182</v>
      </c>
      <c r="L3" s="18">
        <v>1</v>
      </c>
      <c r="M3" s="34"/>
      <c r="N3" s="18"/>
      <c r="O3" s="5"/>
      <c r="P3" s="18"/>
      <c r="Q3" s="6">
        <v>4</v>
      </c>
      <c r="R3" s="6">
        <v>725</v>
      </c>
      <c r="S3" s="7">
        <v>181.25</v>
      </c>
      <c r="T3" s="35">
        <v>2</v>
      </c>
      <c r="U3" s="8">
        <v>3</v>
      </c>
      <c r="V3" s="9">
        <v>184.25</v>
      </c>
    </row>
    <row r="5" spans="1:24" x14ac:dyDescent="0.25">
      <c r="Q5" s="29">
        <f>SUM(Q2:Q4)</f>
        <v>8</v>
      </c>
      <c r="R5" s="29">
        <f>SUM(R2:R4)</f>
        <v>1456</v>
      </c>
      <c r="S5" s="30">
        <f>SUM(R5/Q5)</f>
        <v>182</v>
      </c>
      <c r="T5" s="29">
        <f>SUM(T2:T4)</f>
        <v>7</v>
      </c>
      <c r="U5" s="29">
        <f>SUM(U2:U4)</f>
        <v>6</v>
      </c>
      <c r="V5" s="31">
        <f>SUM(S5+U5)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_4"/>
    <protectedRange sqref="D2" name="Range1_1_3"/>
    <protectedRange algorithmName="SHA-512" hashValue="ON39YdpmFHfN9f47KpiRvqrKx0V9+erV1CNkpWzYhW/Qyc6aT8rEyCrvauWSYGZK2ia3o7vd3akF07acHAFpOA==" saltValue="yVW9XmDwTqEnmpSGai0KYg==" spinCount="100000" sqref="E3:P3 B3:C3" name="Range1_3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T3" name="Range1_3_5_2"/>
  </protectedRanges>
  <hyperlinks>
    <hyperlink ref="X1" location="'OLF 2025'!A1" display="Return to Rankings" xr:uid="{8CE9CF43-EADC-4FD6-BCA7-C38B0F3BAFC1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7AD2C-D2C3-4CE3-9D82-4BCD4857BFE4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176</v>
      </c>
      <c r="C2" s="3">
        <v>45864</v>
      </c>
      <c r="D2" s="4" t="s">
        <v>70</v>
      </c>
      <c r="E2" s="5">
        <v>167</v>
      </c>
      <c r="F2" s="18">
        <v>0</v>
      </c>
      <c r="G2" s="33">
        <v>170</v>
      </c>
      <c r="H2" s="18">
        <v>0</v>
      </c>
      <c r="I2" s="5">
        <v>174</v>
      </c>
      <c r="J2" s="18">
        <v>0</v>
      </c>
      <c r="K2" s="5">
        <v>176</v>
      </c>
      <c r="L2" s="18">
        <v>0</v>
      </c>
      <c r="M2" s="5">
        <v>181</v>
      </c>
      <c r="N2" s="18">
        <v>0</v>
      </c>
      <c r="O2" s="5">
        <v>179</v>
      </c>
      <c r="P2" s="18">
        <v>1</v>
      </c>
      <c r="Q2" s="6">
        <v>6</v>
      </c>
      <c r="R2" s="6">
        <v>1047</v>
      </c>
      <c r="S2" s="7">
        <v>174.5</v>
      </c>
      <c r="T2" s="35">
        <v>1</v>
      </c>
      <c r="U2" s="8">
        <v>4</v>
      </c>
      <c r="V2" s="9">
        <v>178.5</v>
      </c>
    </row>
    <row r="4" spans="1:24" x14ac:dyDescent="0.25">
      <c r="Q4" s="29">
        <f>SUM(Q2:Q3)</f>
        <v>6</v>
      </c>
      <c r="R4" s="29">
        <f>SUM(R2:R3)</f>
        <v>1047</v>
      </c>
      <c r="S4" s="30">
        <f>SUM(R4/Q4)</f>
        <v>174.5</v>
      </c>
      <c r="T4" s="29">
        <f>SUM(T2:T3)</f>
        <v>1</v>
      </c>
      <c r="U4" s="29">
        <f>SUM(U2:U3)</f>
        <v>4</v>
      </c>
      <c r="V4" s="31">
        <f>SUM(S4+U4)</f>
        <v>178.5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6E927DA-C6BE-4B2A-BABD-A492E04C5935}"/>
  </hyperlinks>
  <pageMargins left="0.7" right="0.7" top="0.75" bottom="0.75" header="0.3" footer="0.3"/>
  <pageSetup orientation="portrait" horizontalDpi="300" verticalDpi="30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8E770-F75C-4442-A828-4C42EF094DC4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2" t="s">
        <v>226</v>
      </c>
      <c r="C2" s="3">
        <v>45927</v>
      </c>
      <c r="D2" s="65" t="s">
        <v>97</v>
      </c>
      <c r="E2" s="33">
        <v>172</v>
      </c>
      <c r="F2" s="18">
        <v>1</v>
      </c>
      <c r="G2" s="33">
        <v>187</v>
      </c>
      <c r="H2" s="18">
        <v>0</v>
      </c>
      <c r="I2" s="5">
        <v>177</v>
      </c>
      <c r="J2" s="18">
        <v>1</v>
      </c>
      <c r="K2" s="33">
        <v>178</v>
      </c>
      <c r="L2" s="18">
        <v>0</v>
      </c>
      <c r="M2" s="34"/>
      <c r="N2" s="18"/>
      <c r="O2" s="5"/>
      <c r="P2" s="18"/>
      <c r="Q2" s="8">
        <v>4</v>
      </c>
      <c r="R2" s="8">
        <v>714</v>
      </c>
      <c r="S2" s="7">
        <v>178.5</v>
      </c>
      <c r="T2" s="35">
        <v>2</v>
      </c>
      <c r="U2" s="8">
        <v>2</v>
      </c>
      <c r="V2" s="7">
        <f>+S2+U2</f>
        <v>180.5</v>
      </c>
    </row>
    <row r="3" spans="1:24" x14ac:dyDescent="0.25">
      <c r="A3" s="66" t="s">
        <v>22</v>
      </c>
      <c r="B3" s="2" t="s">
        <v>226</v>
      </c>
      <c r="C3" s="3">
        <v>45955</v>
      </c>
      <c r="D3" s="65" t="s">
        <v>97</v>
      </c>
      <c r="E3" s="33">
        <v>173</v>
      </c>
      <c r="F3" s="18">
        <v>0</v>
      </c>
      <c r="G3" s="33">
        <v>176</v>
      </c>
      <c r="H3" s="18">
        <v>1</v>
      </c>
      <c r="I3" s="5">
        <v>176</v>
      </c>
      <c r="J3" s="18">
        <v>0</v>
      </c>
      <c r="K3" s="33">
        <v>173</v>
      </c>
      <c r="L3" s="18">
        <v>0</v>
      </c>
      <c r="M3" s="34">
        <v>186</v>
      </c>
      <c r="N3" s="18">
        <v>1</v>
      </c>
      <c r="O3" s="5">
        <v>180</v>
      </c>
      <c r="P3" s="18">
        <v>0</v>
      </c>
      <c r="Q3" s="8">
        <v>6</v>
      </c>
      <c r="R3" s="8">
        <v>1064</v>
      </c>
      <c r="S3" s="7">
        <v>177.33333333333334</v>
      </c>
      <c r="T3" s="35">
        <v>2</v>
      </c>
      <c r="U3" s="8">
        <v>4</v>
      </c>
      <c r="V3" s="7">
        <v>181.33333333333334</v>
      </c>
    </row>
    <row r="5" spans="1:24" x14ac:dyDescent="0.25">
      <c r="Q5" s="29">
        <f>SUM(Q2:Q4)</f>
        <v>10</v>
      </c>
      <c r="R5" s="29">
        <f>SUM(R2:R4)</f>
        <v>1778</v>
      </c>
      <c r="S5" s="30">
        <f>SUM(R5/Q5)</f>
        <v>177.8</v>
      </c>
      <c r="T5" s="29">
        <f>SUM(T2:T4)</f>
        <v>4</v>
      </c>
      <c r="U5" s="29">
        <f>SUM(U2:U4)</f>
        <v>6</v>
      </c>
      <c r="V5" s="31">
        <f>SUM(S5+U5)</f>
        <v>183.8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 E2:P2" name="Range1_3_5_3_1"/>
    <protectedRange algorithmName="SHA-512" hashValue="ON39YdpmFHfN9f47KpiRvqrKx0V9+erV1CNkpWzYhW/Qyc6aT8rEyCrvauWSYGZK2ia3o7vd3akF07acHAFpOA==" saltValue="yVW9XmDwTqEnmpSGai0KYg==" spinCount="100000" sqref="B3:C3 E3:P3" name="Range1_10_3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6_1"/>
  </protectedRanges>
  <conditionalFormatting sqref="E2">
    <cfRule type="top10" dxfId="574" priority="14" rank="1"/>
  </conditionalFormatting>
  <conditionalFormatting sqref="G2">
    <cfRule type="top10" dxfId="573" priority="13" rank="1"/>
  </conditionalFormatting>
  <conditionalFormatting sqref="E2:P2">
    <cfRule type="cellIs" dxfId="572" priority="12" operator="greaterThanOrEqual">
      <formula>200</formula>
    </cfRule>
  </conditionalFormatting>
  <conditionalFormatting sqref="I2">
    <cfRule type="top10" dxfId="571" priority="11" rank="1"/>
  </conditionalFormatting>
  <conditionalFormatting sqref="K2">
    <cfRule type="top10" dxfId="570" priority="10" rank="1"/>
  </conditionalFormatting>
  <conditionalFormatting sqref="M2">
    <cfRule type="top10" dxfId="569" priority="9" rank="1"/>
  </conditionalFormatting>
  <conditionalFormatting sqref="O2">
    <cfRule type="top10" dxfId="568" priority="8" rank="1"/>
  </conditionalFormatting>
  <conditionalFormatting sqref="E3">
    <cfRule type="top10" dxfId="567" priority="7" rank="1"/>
  </conditionalFormatting>
  <conditionalFormatting sqref="G3">
    <cfRule type="top10" dxfId="566" priority="6" rank="1"/>
  </conditionalFormatting>
  <conditionalFormatting sqref="I3">
    <cfRule type="top10" dxfId="565" priority="5" rank="1"/>
  </conditionalFormatting>
  <conditionalFormatting sqref="K3">
    <cfRule type="top10" dxfId="564" priority="4" rank="1"/>
  </conditionalFormatting>
  <conditionalFormatting sqref="M3">
    <cfRule type="top10" dxfId="563" priority="3" rank="1"/>
  </conditionalFormatting>
  <conditionalFormatting sqref="O3">
    <cfRule type="top10" dxfId="562" priority="2" rank="1"/>
  </conditionalFormatting>
  <conditionalFormatting sqref="E3:P3">
    <cfRule type="cellIs" dxfId="561" priority="1" operator="greaterThanOrEqual">
      <formula>200</formula>
    </cfRule>
  </conditionalFormatting>
  <hyperlinks>
    <hyperlink ref="X1" location="'OLF 2025'!A1" display="Return to Rankings" xr:uid="{C298063D-E15C-4CCF-BA92-3D0A1EE9442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B3 D3</xm:sqref>
        </x14:dataValidation>
      </x14:dataValidations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29FE1-B4E9-49D9-A5C0-093311B930AB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138</v>
      </c>
      <c r="C2" s="3">
        <v>45816</v>
      </c>
      <c r="D2" s="4" t="s">
        <v>39</v>
      </c>
      <c r="E2" s="5">
        <v>176</v>
      </c>
      <c r="F2" s="18">
        <v>1</v>
      </c>
      <c r="G2" s="5">
        <v>173</v>
      </c>
      <c r="H2" s="18">
        <v>0</v>
      </c>
      <c r="I2" s="5">
        <v>155</v>
      </c>
      <c r="J2" s="18">
        <v>0</v>
      </c>
      <c r="K2" s="5">
        <v>183</v>
      </c>
      <c r="L2" s="18">
        <v>0</v>
      </c>
      <c r="M2" s="5"/>
      <c r="N2" s="18"/>
      <c r="O2" s="5"/>
      <c r="P2" s="18"/>
      <c r="Q2" s="6">
        <v>4</v>
      </c>
      <c r="R2" s="6">
        <v>687</v>
      </c>
      <c r="S2" s="7">
        <v>171.75</v>
      </c>
      <c r="T2" s="19">
        <v>1</v>
      </c>
      <c r="U2" s="8">
        <v>4</v>
      </c>
      <c r="V2" s="9">
        <v>175.75</v>
      </c>
    </row>
    <row r="3" spans="1:24" x14ac:dyDescent="0.25">
      <c r="A3" s="1" t="s">
        <v>22</v>
      </c>
      <c r="B3" s="2" t="s">
        <v>138</v>
      </c>
      <c r="C3" s="3">
        <v>45851</v>
      </c>
      <c r="D3" s="4" t="s">
        <v>39</v>
      </c>
      <c r="E3" s="5">
        <v>180</v>
      </c>
      <c r="F3" s="18">
        <v>0</v>
      </c>
      <c r="G3" s="5">
        <v>169</v>
      </c>
      <c r="H3" s="18">
        <v>1</v>
      </c>
      <c r="I3" s="5">
        <v>174</v>
      </c>
      <c r="J3" s="18">
        <v>1</v>
      </c>
      <c r="K3" s="5">
        <v>167</v>
      </c>
      <c r="L3" s="18">
        <v>2</v>
      </c>
      <c r="M3" s="5"/>
      <c r="N3" s="18"/>
      <c r="O3" s="5"/>
      <c r="P3" s="18"/>
      <c r="Q3" s="6">
        <v>4</v>
      </c>
      <c r="R3" s="6">
        <v>690</v>
      </c>
      <c r="S3" s="7">
        <v>172.5</v>
      </c>
      <c r="T3" s="19">
        <v>4</v>
      </c>
      <c r="U3" s="8">
        <v>2</v>
      </c>
      <c r="V3" s="9">
        <v>174.5</v>
      </c>
    </row>
    <row r="5" spans="1:24" x14ac:dyDescent="0.25">
      <c r="Q5" s="29">
        <f>SUM(Q2:Q4)</f>
        <v>8</v>
      </c>
      <c r="R5" s="29">
        <f>SUM(R2:R4)</f>
        <v>1377</v>
      </c>
      <c r="S5" s="30">
        <f>SUM(R5/Q5)</f>
        <v>172.125</v>
      </c>
      <c r="T5" s="29">
        <f>SUM(T2:T4)</f>
        <v>5</v>
      </c>
      <c r="U5" s="29">
        <f>SUM(U2:U4)</f>
        <v>6</v>
      </c>
      <c r="V5" s="31">
        <f>SUM(S5+U5)</f>
        <v>178.125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_1"/>
    <protectedRange algorithmName="SHA-512" hashValue="ON39YdpmFHfN9f47KpiRvqrKx0V9+erV1CNkpWzYhW/Qyc6aT8rEyCrvauWSYGZK2ia3o7vd3akF07acHAFpOA==" saltValue="yVW9XmDwTqEnmpSGai0KYg==" spinCount="100000" sqref="D2" name="Range1_1_2_1"/>
    <protectedRange algorithmName="SHA-512" hashValue="ON39YdpmFHfN9f47KpiRvqrKx0V9+erV1CNkpWzYhW/Qyc6aT8rEyCrvauWSYGZK2ia3o7vd3akF07acHAFpOA==" saltValue="yVW9XmDwTqEnmpSGai0KYg==" spinCount="100000" sqref="T2" name="Range1_3_5_2_1"/>
  </protectedRanges>
  <hyperlinks>
    <hyperlink ref="X1" location="'OLF 2025'!A1" display="Return to Rankings" xr:uid="{6066A197-71EA-44E5-8241-5938EFD3D815}"/>
  </hyperlinks>
  <pageMargins left="0.7" right="0.7" top="0.75" bottom="0.75" header="0.3" footer="0.3"/>
  <pageSetup orientation="portrait" horizontalDpi="300" verticalDpi="300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0D194-BFFD-431B-82F1-B31AFB94488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84</v>
      </c>
      <c r="C2" s="3">
        <v>45766</v>
      </c>
      <c r="D2" s="4" t="s">
        <v>64</v>
      </c>
      <c r="E2" s="5">
        <v>149</v>
      </c>
      <c r="F2" s="18">
        <v>0</v>
      </c>
      <c r="G2" s="33">
        <v>155</v>
      </c>
      <c r="H2" s="18">
        <v>0</v>
      </c>
      <c r="I2" s="5">
        <v>163</v>
      </c>
      <c r="J2" s="18">
        <v>1</v>
      </c>
      <c r="K2" s="5">
        <v>146</v>
      </c>
      <c r="L2" s="18">
        <v>1</v>
      </c>
      <c r="M2" s="5"/>
      <c r="N2" s="18"/>
      <c r="O2" s="5"/>
      <c r="P2" s="18"/>
      <c r="Q2" s="6">
        <v>4</v>
      </c>
      <c r="R2" s="6">
        <v>613</v>
      </c>
      <c r="S2" s="7">
        <v>153.25</v>
      </c>
      <c r="T2" s="35">
        <v>2</v>
      </c>
      <c r="U2" s="8">
        <v>2</v>
      </c>
      <c r="V2" s="9">
        <v>155.25</v>
      </c>
    </row>
    <row r="4" spans="1:24" x14ac:dyDescent="0.25">
      <c r="Q4" s="29">
        <f>SUM(Q2:Q3)</f>
        <v>4</v>
      </c>
      <c r="R4" s="29">
        <f>SUM(R2:R3)</f>
        <v>613</v>
      </c>
      <c r="S4" s="30">
        <f>SUM(R4/Q4)</f>
        <v>153.25</v>
      </c>
      <c r="T4" s="29">
        <f>SUM(T2:T3)</f>
        <v>2</v>
      </c>
      <c r="U4" s="29">
        <f>SUM(U2:U3)</f>
        <v>2</v>
      </c>
      <c r="V4" s="31">
        <f>SUM(S4+U4)</f>
        <v>155.25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8D9041E5-FB93-4B5A-ABDD-9D05ADCFB2FD}"/>
  </hyperlinks>
  <pageMargins left="0.7" right="0.7" top="0.75" bottom="0.75" header="0.3" footer="0.3"/>
  <pageSetup orientation="portrait" horizontalDpi="300" verticalDpi="300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FF3B1-B91F-4530-8D80-CCF68576C22F}">
  <dimension ref="A1:X9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44</v>
      </c>
      <c r="C2" s="3">
        <v>45700</v>
      </c>
      <c r="D2" s="4" t="s">
        <v>38</v>
      </c>
      <c r="E2" s="33">
        <v>173</v>
      </c>
      <c r="F2" s="18"/>
      <c r="G2" s="33">
        <v>165</v>
      </c>
      <c r="H2" s="18">
        <v>1</v>
      </c>
      <c r="I2" s="5">
        <v>173</v>
      </c>
      <c r="J2" s="18"/>
      <c r="K2" s="34">
        <v>173</v>
      </c>
      <c r="L2" s="18">
        <v>1</v>
      </c>
      <c r="M2" s="34"/>
      <c r="N2" s="18"/>
      <c r="O2" s="5"/>
      <c r="P2" s="18"/>
      <c r="Q2" s="6">
        <v>4</v>
      </c>
      <c r="R2" s="6">
        <v>684</v>
      </c>
      <c r="S2" s="7">
        <v>171</v>
      </c>
      <c r="T2" s="35">
        <v>2</v>
      </c>
      <c r="U2" s="8">
        <v>3</v>
      </c>
      <c r="V2" s="9">
        <v>174</v>
      </c>
    </row>
    <row r="3" spans="1:24" x14ac:dyDescent="0.25">
      <c r="A3" s="1" t="s">
        <v>22</v>
      </c>
      <c r="B3" s="2" t="s">
        <v>44</v>
      </c>
      <c r="C3" s="3">
        <v>45721</v>
      </c>
      <c r="D3" s="4" t="s">
        <v>38</v>
      </c>
      <c r="E3" s="5">
        <v>177</v>
      </c>
      <c r="F3" s="18">
        <v>1</v>
      </c>
      <c r="G3" s="33">
        <v>183</v>
      </c>
      <c r="H3" s="18">
        <v>2</v>
      </c>
      <c r="I3" s="5">
        <v>172</v>
      </c>
      <c r="J3" s="18"/>
      <c r="K3" s="5">
        <v>175</v>
      </c>
      <c r="L3" s="18">
        <v>1</v>
      </c>
      <c r="M3" s="5"/>
      <c r="N3" s="18"/>
      <c r="O3" s="5"/>
      <c r="P3" s="18"/>
      <c r="Q3" s="6">
        <v>4</v>
      </c>
      <c r="R3" s="6">
        <v>707</v>
      </c>
      <c r="S3" s="7">
        <v>176.75</v>
      </c>
      <c r="T3" s="35">
        <v>4</v>
      </c>
      <c r="U3" s="8">
        <v>3</v>
      </c>
      <c r="V3" s="9">
        <v>179.75</v>
      </c>
    </row>
    <row r="4" spans="1:24" x14ac:dyDescent="0.25">
      <c r="A4" s="1" t="s">
        <v>22</v>
      </c>
      <c r="B4" s="2" t="s">
        <v>44</v>
      </c>
      <c r="C4" s="3">
        <v>45728</v>
      </c>
      <c r="D4" s="4" t="s">
        <v>38</v>
      </c>
      <c r="E4" s="5">
        <v>166</v>
      </c>
      <c r="F4" s="18">
        <v>1</v>
      </c>
      <c r="G4" s="33">
        <v>174</v>
      </c>
      <c r="H4" s="18"/>
      <c r="I4" s="5">
        <v>176</v>
      </c>
      <c r="J4" s="18"/>
      <c r="K4" s="5">
        <v>179</v>
      </c>
      <c r="L4" s="18">
        <v>2</v>
      </c>
      <c r="M4" s="5"/>
      <c r="N4" s="18"/>
      <c r="O4" s="5"/>
      <c r="P4" s="18"/>
      <c r="Q4" s="6">
        <v>4</v>
      </c>
      <c r="R4" s="6">
        <v>695</v>
      </c>
      <c r="S4" s="7">
        <v>173.75</v>
      </c>
      <c r="T4" s="35">
        <v>3</v>
      </c>
      <c r="U4" s="8">
        <v>3</v>
      </c>
      <c r="V4" s="9">
        <v>176.75</v>
      </c>
    </row>
    <row r="5" spans="1:24" x14ac:dyDescent="0.25">
      <c r="A5" s="1" t="s">
        <v>22</v>
      </c>
      <c r="B5" s="2" t="s">
        <v>44</v>
      </c>
      <c r="C5" s="3">
        <v>45731</v>
      </c>
      <c r="D5" s="4" t="s">
        <v>38</v>
      </c>
      <c r="E5" s="33">
        <v>183</v>
      </c>
      <c r="F5" s="18">
        <v>2</v>
      </c>
      <c r="G5" s="33">
        <v>177</v>
      </c>
      <c r="H5" s="18"/>
      <c r="I5" s="5">
        <v>179</v>
      </c>
      <c r="J5" s="18"/>
      <c r="K5" s="34">
        <v>172</v>
      </c>
      <c r="L5" s="18"/>
      <c r="M5" s="34"/>
      <c r="N5" s="18"/>
      <c r="O5" s="5"/>
      <c r="P5" s="18"/>
      <c r="Q5" s="6">
        <v>4</v>
      </c>
      <c r="R5" s="6">
        <v>711</v>
      </c>
      <c r="S5" s="7">
        <v>177.75</v>
      </c>
      <c r="T5" s="35">
        <v>2</v>
      </c>
      <c r="U5" s="8">
        <v>6</v>
      </c>
      <c r="V5" s="9">
        <v>183.75</v>
      </c>
    </row>
    <row r="6" spans="1:24" x14ac:dyDescent="0.25">
      <c r="A6" s="1" t="s">
        <v>22</v>
      </c>
      <c r="B6" s="2" t="s">
        <v>44</v>
      </c>
      <c r="C6" s="3">
        <v>45735</v>
      </c>
      <c r="D6" s="4" t="s">
        <v>38</v>
      </c>
      <c r="E6" s="33">
        <v>168</v>
      </c>
      <c r="F6" s="18">
        <v>1</v>
      </c>
      <c r="G6" s="33">
        <v>165</v>
      </c>
      <c r="H6" s="18"/>
      <c r="I6" s="5">
        <v>182</v>
      </c>
      <c r="J6" s="18">
        <v>1</v>
      </c>
      <c r="K6" s="34">
        <v>170</v>
      </c>
      <c r="L6" s="18"/>
      <c r="M6" s="34"/>
      <c r="N6" s="18"/>
      <c r="O6" s="5"/>
      <c r="P6" s="18"/>
      <c r="Q6" s="6">
        <v>4</v>
      </c>
      <c r="R6" s="6">
        <v>685</v>
      </c>
      <c r="S6" s="7">
        <v>171.25</v>
      </c>
      <c r="T6" s="35">
        <v>2</v>
      </c>
      <c r="U6" s="8">
        <v>6</v>
      </c>
      <c r="V6" s="9">
        <v>177.25</v>
      </c>
    </row>
    <row r="7" spans="1:24" x14ac:dyDescent="0.25">
      <c r="A7" s="1" t="s">
        <v>22</v>
      </c>
      <c r="B7" s="2" t="s">
        <v>44</v>
      </c>
      <c r="C7" s="3">
        <v>45787</v>
      </c>
      <c r="D7" s="4" t="s">
        <v>38</v>
      </c>
      <c r="E7" s="5">
        <v>188</v>
      </c>
      <c r="F7" s="18"/>
      <c r="G7" s="33">
        <v>193.00299999999999</v>
      </c>
      <c r="H7" s="18">
        <v>1</v>
      </c>
      <c r="I7" s="5">
        <v>194</v>
      </c>
      <c r="J7" s="18">
        <v>5</v>
      </c>
      <c r="K7" s="5">
        <v>184</v>
      </c>
      <c r="L7" s="18">
        <v>2</v>
      </c>
      <c r="M7" s="5"/>
      <c r="N7" s="18"/>
      <c r="O7" s="5"/>
      <c r="P7" s="18"/>
      <c r="Q7" s="6">
        <v>4</v>
      </c>
      <c r="R7" s="6">
        <v>759.00299999999993</v>
      </c>
      <c r="S7" s="7">
        <v>189.75074999999998</v>
      </c>
      <c r="T7" s="35">
        <v>8</v>
      </c>
      <c r="U7" s="8">
        <v>8</v>
      </c>
      <c r="V7" s="9">
        <v>197.75074999999998</v>
      </c>
    </row>
    <row r="9" spans="1:24" x14ac:dyDescent="0.25">
      <c r="Q9" s="29">
        <f>SUM(Q2:Q8)</f>
        <v>24</v>
      </c>
      <c r="R9" s="29">
        <f>SUM(R2:R8)</f>
        <v>4241.0029999999997</v>
      </c>
      <c r="S9" s="30">
        <f>SUM(R9/Q9)</f>
        <v>176.70845833333331</v>
      </c>
      <c r="T9" s="29">
        <f>SUM(T2:T8)</f>
        <v>21</v>
      </c>
      <c r="U9" s="29">
        <f>SUM(U2:U8)</f>
        <v>29</v>
      </c>
      <c r="V9" s="31">
        <f>SUM(S9+U9)</f>
        <v>205.70845833333331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E2:P2 E3:P3 B3:C3" name="Range1_3_1"/>
    <protectedRange sqref="D2 D3" name="Range1_1_2_1"/>
    <protectedRange sqref="T2 T3" name="Range1_3_5_2_1"/>
    <protectedRange sqref="B4" name="Range1_4"/>
    <protectedRange sqref="D4" name="Range1_1_3"/>
  </protectedRanges>
  <hyperlinks>
    <hyperlink ref="X1" location="'OLF 2025'!A1" display="Return to Rankings" xr:uid="{1A890014-22F7-4B2D-8CCA-50D96BC3C17C}"/>
  </hyperlinks>
  <pageMargins left="0.7" right="0.7" top="0.75" bottom="0.75" header="0.3" footer="0.3"/>
  <pageSetup orientation="portrait" horizontalDpi="300" verticalDpi="300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ACCF7-3181-4A73-8E72-45C0D1301EF7}">
  <dimension ref="A1:X11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118</v>
      </c>
      <c r="C2" s="3">
        <v>45795</v>
      </c>
      <c r="D2" s="4" t="s">
        <v>120</v>
      </c>
      <c r="E2" s="5">
        <v>184</v>
      </c>
      <c r="F2" s="18">
        <v>1</v>
      </c>
      <c r="G2" s="33">
        <v>176</v>
      </c>
      <c r="H2" s="18">
        <v>0</v>
      </c>
      <c r="I2" s="5">
        <v>168</v>
      </c>
      <c r="J2" s="18">
        <v>0</v>
      </c>
      <c r="K2" s="5">
        <v>167</v>
      </c>
      <c r="L2" s="18">
        <v>0</v>
      </c>
      <c r="M2" s="5">
        <v>174</v>
      </c>
      <c r="N2" s="18">
        <v>0</v>
      </c>
      <c r="O2" s="5"/>
      <c r="P2" s="18"/>
      <c r="Q2" s="6">
        <v>5</v>
      </c>
      <c r="R2" s="6">
        <v>869</v>
      </c>
      <c r="S2" s="7">
        <v>173.8</v>
      </c>
      <c r="T2" s="35">
        <v>1</v>
      </c>
      <c r="U2" s="8">
        <v>11</v>
      </c>
      <c r="V2" s="9">
        <v>184.8</v>
      </c>
    </row>
    <row r="3" spans="1:24" x14ac:dyDescent="0.25">
      <c r="A3" s="1" t="s">
        <v>22</v>
      </c>
      <c r="B3" s="2" t="s">
        <v>118</v>
      </c>
      <c r="C3" s="3">
        <v>45815</v>
      </c>
      <c r="D3" s="4" t="s">
        <v>56</v>
      </c>
      <c r="E3" s="5">
        <v>179</v>
      </c>
      <c r="F3" s="18">
        <v>0</v>
      </c>
      <c r="G3" s="33">
        <v>179</v>
      </c>
      <c r="H3" s="18">
        <v>0</v>
      </c>
      <c r="I3" s="5">
        <v>187</v>
      </c>
      <c r="J3" s="18">
        <v>1</v>
      </c>
      <c r="K3" s="5">
        <v>187</v>
      </c>
      <c r="L3" s="18">
        <v>2</v>
      </c>
      <c r="M3" s="5">
        <v>183</v>
      </c>
      <c r="N3" s="18">
        <v>0</v>
      </c>
      <c r="O3" s="5">
        <v>189</v>
      </c>
      <c r="P3" s="18">
        <v>0</v>
      </c>
      <c r="Q3" s="6">
        <v>6</v>
      </c>
      <c r="R3" s="6">
        <v>1104</v>
      </c>
      <c r="S3" s="7">
        <v>184</v>
      </c>
      <c r="T3" s="35">
        <v>3</v>
      </c>
      <c r="U3" s="8">
        <v>16</v>
      </c>
      <c r="V3" s="9">
        <v>200</v>
      </c>
    </row>
    <row r="4" spans="1:24" x14ac:dyDescent="0.25">
      <c r="A4" s="1" t="s">
        <v>22</v>
      </c>
      <c r="B4" s="2" t="s">
        <v>118</v>
      </c>
      <c r="C4" s="3">
        <v>45843</v>
      </c>
      <c r="D4" s="4" t="s">
        <v>56</v>
      </c>
      <c r="E4" s="33">
        <v>189</v>
      </c>
      <c r="F4" s="18">
        <v>3</v>
      </c>
      <c r="G4" s="33">
        <v>186</v>
      </c>
      <c r="H4" s="18">
        <v>1</v>
      </c>
      <c r="I4" s="5">
        <v>182</v>
      </c>
      <c r="J4" s="18">
        <v>1</v>
      </c>
      <c r="K4" s="34">
        <v>182</v>
      </c>
      <c r="L4" s="18">
        <v>0</v>
      </c>
      <c r="M4" s="34"/>
      <c r="N4" s="18"/>
      <c r="O4" s="5"/>
      <c r="P4" s="18"/>
      <c r="Q4" s="6">
        <v>4</v>
      </c>
      <c r="R4" s="6">
        <v>739</v>
      </c>
      <c r="S4" s="7">
        <v>184.75</v>
      </c>
      <c r="T4" s="35">
        <v>5</v>
      </c>
      <c r="U4" s="8">
        <v>5</v>
      </c>
      <c r="V4" s="9">
        <v>189.75</v>
      </c>
    </row>
    <row r="5" spans="1:24" x14ac:dyDescent="0.25">
      <c r="A5" s="1" t="s">
        <v>22</v>
      </c>
      <c r="B5" s="2" t="s">
        <v>118</v>
      </c>
      <c r="C5" s="3">
        <v>45857</v>
      </c>
      <c r="D5" s="4" t="s">
        <v>120</v>
      </c>
      <c r="E5" s="33">
        <v>185</v>
      </c>
      <c r="F5" s="18">
        <v>0</v>
      </c>
      <c r="G5" s="33">
        <v>185</v>
      </c>
      <c r="H5" s="18">
        <v>2</v>
      </c>
      <c r="I5" s="5">
        <v>186</v>
      </c>
      <c r="J5" s="18">
        <v>0</v>
      </c>
      <c r="K5" s="34">
        <v>190</v>
      </c>
      <c r="L5" s="18">
        <v>1</v>
      </c>
      <c r="M5" s="34">
        <v>188</v>
      </c>
      <c r="N5" s="18">
        <v>1</v>
      </c>
      <c r="O5" s="5">
        <v>190</v>
      </c>
      <c r="P5" s="18">
        <v>0</v>
      </c>
      <c r="Q5" s="6">
        <v>6</v>
      </c>
      <c r="R5" s="6">
        <v>1124</v>
      </c>
      <c r="S5" s="7">
        <v>187.33333333333334</v>
      </c>
      <c r="T5" s="35">
        <v>4</v>
      </c>
      <c r="U5" s="8">
        <v>10</v>
      </c>
      <c r="V5" s="9">
        <v>197.33333333333334</v>
      </c>
    </row>
    <row r="6" spans="1:24" x14ac:dyDescent="0.25">
      <c r="A6" s="1" t="s">
        <v>22</v>
      </c>
      <c r="B6" s="2" t="s">
        <v>118</v>
      </c>
      <c r="C6" s="3">
        <v>45858</v>
      </c>
      <c r="D6" s="4" t="s">
        <v>120</v>
      </c>
      <c r="E6" s="5">
        <v>192</v>
      </c>
      <c r="F6" s="18">
        <v>1</v>
      </c>
      <c r="G6" s="33">
        <v>192</v>
      </c>
      <c r="H6" s="18">
        <v>3</v>
      </c>
      <c r="I6" s="5">
        <v>191</v>
      </c>
      <c r="J6" s="18">
        <v>1</v>
      </c>
      <c r="K6" s="5">
        <v>195</v>
      </c>
      <c r="L6" s="18">
        <v>2</v>
      </c>
      <c r="M6" s="5">
        <v>185</v>
      </c>
      <c r="N6" s="18">
        <v>2</v>
      </c>
      <c r="O6" s="5"/>
      <c r="P6" s="18"/>
      <c r="Q6" s="6">
        <v>5</v>
      </c>
      <c r="R6" s="6">
        <v>955</v>
      </c>
      <c r="S6" s="7">
        <v>191</v>
      </c>
      <c r="T6" s="35">
        <v>9</v>
      </c>
      <c r="U6" s="8">
        <v>13</v>
      </c>
      <c r="V6" s="9">
        <v>204</v>
      </c>
    </row>
    <row r="7" spans="1:24" x14ac:dyDescent="0.25">
      <c r="A7" s="1" t="s">
        <v>22</v>
      </c>
      <c r="B7" s="2" t="s">
        <v>118</v>
      </c>
      <c r="C7" s="3">
        <v>45885</v>
      </c>
      <c r="D7" s="4" t="s">
        <v>120</v>
      </c>
      <c r="E7" s="33">
        <v>190</v>
      </c>
      <c r="F7" s="18">
        <v>0</v>
      </c>
      <c r="G7" s="33">
        <v>193</v>
      </c>
      <c r="H7" s="18">
        <v>1</v>
      </c>
      <c r="I7" s="5">
        <v>191</v>
      </c>
      <c r="J7" s="18">
        <v>2</v>
      </c>
      <c r="K7" s="34">
        <v>187</v>
      </c>
      <c r="L7" s="18">
        <v>2</v>
      </c>
      <c r="M7" s="34">
        <v>185</v>
      </c>
      <c r="N7" s="18">
        <v>1</v>
      </c>
      <c r="O7" s="5">
        <v>188</v>
      </c>
      <c r="P7" s="18">
        <v>1</v>
      </c>
      <c r="Q7" s="6">
        <v>6</v>
      </c>
      <c r="R7" s="6">
        <v>1134</v>
      </c>
      <c r="S7" s="7">
        <v>189</v>
      </c>
      <c r="T7" s="35">
        <v>7</v>
      </c>
      <c r="U7" s="8">
        <v>10</v>
      </c>
      <c r="V7" s="9">
        <v>199</v>
      </c>
    </row>
    <row r="8" spans="1:24" x14ac:dyDescent="0.25">
      <c r="A8" s="1" t="s">
        <v>22</v>
      </c>
      <c r="B8" s="2" t="s">
        <v>118</v>
      </c>
      <c r="C8" s="3">
        <v>45886</v>
      </c>
      <c r="D8" s="4" t="s">
        <v>120</v>
      </c>
      <c r="E8" s="33">
        <v>188</v>
      </c>
      <c r="F8" s="18">
        <v>4</v>
      </c>
      <c r="G8" s="33">
        <v>193</v>
      </c>
      <c r="H8" s="18">
        <v>1</v>
      </c>
      <c r="I8" s="5">
        <v>196</v>
      </c>
      <c r="J8" s="18">
        <v>5</v>
      </c>
      <c r="K8" s="34">
        <v>195</v>
      </c>
      <c r="L8" s="18">
        <v>3</v>
      </c>
      <c r="M8" s="34">
        <v>187</v>
      </c>
      <c r="N8" s="18">
        <v>2</v>
      </c>
      <c r="O8" s="5"/>
      <c r="P8" s="18"/>
      <c r="Q8" s="6">
        <v>5</v>
      </c>
      <c r="R8" s="6">
        <v>959</v>
      </c>
      <c r="S8" s="7">
        <v>191.8</v>
      </c>
      <c r="T8" s="35">
        <v>15</v>
      </c>
      <c r="U8" s="8">
        <v>15</v>
      </c>
      <c r="V8" s="9">
        <v>206.8</v>
      </c>
    </row>
    <row r="9" spans="1:24" x14ac:dyDescent="0.25">
      <c r="A9" s="66" t="s">
        <v>22</v>
      </c>
      <c r="B9" s="2" t="s">
        <v>118</v>
      </c>
      <c r="C9" s="3">
        <v>45942</v>
      </c>
      <c r="D9" s="65" t="s">
        <v>120</v>
      </c>
      <c r="E9" s="5">
        <v>192</v>
      </c>
      <c r="F9" s="18">
        <v>1</v>
      </c>
      <c r="G9" s="33">
        <v>191</v>
      </c>
      <c r="H9" s="18">
        <v>3</v>
      </c>
      <c r="I9" s="5">
        <v>189</v>
      </c>
      <c r="J9" s="18">
        <v>0</v>
      </c>
      <c r="K9" s="5">
        <v>187</v>
      </c>
      <c r="L9" s="18">
        <v>2</v>
      </c>
      <c r="M9" s="5">
        <v>186</v>
      </c>
      <c r="N9" s="18">
        <v>1</v>
      </c>
      <c r="O9" s="5"/>
      <c r="P9" s="18"/>
      <c r="Q9" s="8">
        <v>5</v>
      </c>
      <c r="R9" s="8">
        <v>945</v>
      </c>
      <c r="S9" s="7">
        <v>189</v>
      </c>
      <c r="T9" s="35">
        <v>7</v>
      </c>
      <c r="U9" s="8">
        <v>13</v>
      </c>
      <c r="V9" s="7">
        <v>202</v>
      </c>
    </row>
    <row r="11" spans="1:24" x14ac:dyDescent="0.25">
      <c r="Q11" s="29">
        <f>SUM(Q2:Q10)</f>
        <v>42</v>
      </c>
      <c r="R11" s="29">
        <f>SUM(R2:R10)</f>
        <v>7829</v>
      </c>
      <c r="S11" s="30">
        <f>SUM(R11/Q11)</f>
        <v>186.4047619047619</v>
      </c>
      <c r="T11" s="29">
        <f>SUM(T2:T10)</f>
        <v>51</v>
      </c>
      <c r="U11" s="29">
        <f>SUM(U2:U10)</f>
        <v>93</v>
      </c>
      <c r="V11" s="31">
        <f>SUM(S11+U11)</f>
        <v>279.40476190476193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E2:P2" name="Range1_3_1"/>
    <protectedRange sqref="D2" name="Range1_1_2_1"/>
    <protectedRange sqref="T2" name="Range1_3_5_2_1"/>
    <protectedRange algorithmName="SHA-512" hashValue="ON39YdpmFHfN9f47KpiRvqrKx0V9+erV1CNkpWzYhW/Qyc6aT8rEyCrvauWSYGZK2ia3o7vd3akF07acHAFpOA==" saltValue="yVW9XmDwTqEnmpSGai0KYg==" spinCount="100000" sqref="B4:C4 E4:P4" name="Range1_10_1"/>
    <protectedRange algorithmName="SHA-512" hashValue="ON39YdpmFHfN9f47KpiRvqrKx0V9+erV1CNkpWzYhW/Qyc6aT8rEyCrvauWSYGZK2ia3o7vd3akF07acHAFpOA==" saltValue="yVW9XmDwTqEnmpSGai0KYg==" spinCount="100000" sqref="D4" name="Range1_1_8_2"/>
    <protectedRange algorithmName="SHA-512" hashValue="ON39YdpmFHfN9f47KpiRvqrKx0V9+erV1CNkpWzYhW/Qyc6aT8rEyCrvauWSYGZK2ia3o7vd3akF07acHAFpOA==" saltValue="yVW9XmDwTqEnmpSGai0KYg==" spinCount="100000" sqref="T4" name="Range1_3_5_7_2"/>
    <protectedRange algorithmName="SHA-512" hashValue="ON39YdpmFHfN9f47KpiRvqrKx0V9+erV1CNkpWzYhW/Qyc6aT8rEyCrvauWSYGZK2ia3o7vd3akF07acHAFpOA==" saltValue="yVW9XmDwTqEnmpSGai0KYg==" spinCount="100000" sqref="B5:C6 E5:P6" name="Range1_31"/>
    <protectedRange algorithmName="SHA-512" hashValue="ON39YdpmFHfN9f47KpiRvqrKx0V9+erV1CNkpWzYhW/Qyc6aT8rEyCrvauWSYGZK2ia3o7vd3akF07acHAFpOA==" saltValue="yVW9XmDwTqEnmpSGai0KYg==" spinCount="100000" sqref="D5:D6" name="Range1_1_22"/>
    <protectedRange algorithmName="SHA-512" hashValue="ON39YdpmFHfN9f47KpiRvqrKx0V9+erV1CNkpWzYhW/Qyc6aT8rEyCrvauWSYGZK2ia3o7vd3akF07acHAFpOA==" saltValue="yVW9XmDwTqEnmpSGai0KYg==" spinCount="100000" sqref="T5:T6" name="Range1_3_5_24"/>
  </protectedRanges>
  <conditionalFormatting sqref="E9">
    <cfRule type="top10" dxfId="560" priority="7" rank="1"/>
  </conditionalFormatting>
  <conditionalFormatting sqref="G9">
    <cfRule type="top10" dxfId="559" priority="6" rank="1"/>
  </conditionalFormatting>
  <conditionalFormatting sqref="E9:P9">
    <cfRule type="cellIs" dxfId="558" priority="5" operator="greaterThanOrEqual">
      <formula>200</formula>
    </cfRule>
  </conditionalFormatting>
  <conditionalFormatting sqref="I9">
    <cfRule type="top10" dxfId="557" priority="4" rank="1"/>
  </conditionalFormatting>
  <conditionalFormatting sqref="K9">
    <cfRule type="top10" dxfId="556" priority="3" rank="1"/>
  </conditionalFormatting>
  <conditionalFormatting sqref="M9">
    <cfRule type="top10" dxfId="555" priority="2" rank="1"/>
  </conditionalFormatting>
  <conditionalFormatting sqref="O9">
    <cfRule type="top10" dxfId="554" priority="1" rank="1"/>
  </conditionalFormatting>
  <hyperlinks>
    <hyperlink ref="X1" location="'OLF 2025'!A1" display="Return to Rankings" xr:uid="{F1A8C8AB-7C77-45DB-9F2D-2B31EEBE95F3}"/>
  </hyperlinks>
  <pageMargins left="0.7" right="0.7" top="0.75" bottom="0.75" header="0.3" footer="0.3"/>
  <pageSetup orientation="portrait" horizontalDpi="300" verticalDpi="300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A63A8-65FE-493B-B795-F04E46F4B712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180</v>
      </c>
      <c r="C2" s="3">
        <v>45871</v>
      </c>
      <c r="D2" s="4" t="s">
        <v>88</v>
      </c>
      <c r="E2" s="33">
        <v>161</v>
      </c>
      <c r="F2" s="18">
        <v>0</v>
      </c>
      <c r="G2" s="33">
        <v>164</v>
      </c>
      <c r="H2" s="18">
        <v>1</v>
      </c>
      <c r="I2" s="5">
        <v>94</v>
      </c>
      <c r="J2" s="18">
        <v>0</v>
      </c>
      <c r="K2" s="34">
        <v>166</v>
      </c>
      <c r="L2" s="18">
        <v>1</v>
      </c>
      <c r="M2" s="34"/>
      <c r="N2" s="18"/>
      <c r="O2" s="5"/>
      <c r="P2" s="18"/>
      <c r="Q2" s="6">
        <v>4</v>
      </c>
      <c r="R2" s="6">
        <v>585</v>
      </c>
      <c r="S2" s="7">
        <v>146.25</v>
      </c>
      <c r="T2" s="35">
        <v>2</v>
      </c>
      <c r="U2" s="8">
        <v>4</v>
      </c>
      <c r="V2" s="9">
        <v>150.25</v>
      </c>
    </row>
    <row r="3" spans="1:24" x14ac:dyDescent="0.25">
      <c r="A3" s="1" t="s">
        <v>22</v>
      </c>
      <c r="B3" s="2" t="s">
        <v>180</v>
      </c>
      <c r="C3" s="3">
        <v>45906</v>
      </c>
      <c r="D3" s="4" t="s">
        <v>88</v>
      </c>
      <c r="E3" s="5">
        <v>136</v>
      </c>
      <c r="F3" s="18">
        <v>0</v>
      </c>
      <c r="G3" s="33">
        <v>120</v>
      </c>
      <c r="H3" s="18">
        <v>0</v>
      </c>
      <c r="I3" s="5">
        <v>136</v>
      </c>
      <c r="J3" s="18">
        <v>0</v>
      </c>
      <c r="K3" s="5">
        <v>123</v>
      </c>
      <c r="L3" s="18">
        <v>0</v>
      </c>
      <c r="M3" s="5"/>
      <c r="N3" s="18"/>
      <c r="O3" s="5"/>
      <c r="P3" s="18"/>
      <c r="Q3" s="6">
        <v>4</v>
      </c>
      <c r="R3" s="6">
        <v>515</v>
      </c>
      <c r="S3" s="7">
        <v>128.75</v>
      </c>
      <c r="T3" s="35">
        <v>0</v>
      </c>
      <c r="U3" s="8">
        <v>4</v>
      </c>
      <c r="V3" s="9">
        <v>132.75</v>
      </c>
    </row>
    <row r="4" spans="1:24" x14ac:dyDescent="0.25">
      <c r="A4" s="66" t="s">
        <v>22</v>
      </c>
      <c r="B4" s="2" t="s">
        <v>180</v>
      </c>
      <c r="C4" s="3">
        <v>45920</v>
      </c>
      <c r="D4" s="65" t="s">
        <v>88</v>
      </c>
      <c r="E4" s="5">
        <v>143</v>
      </c>
      <c r="F4" s="18">
        <v>1</v>
      </c>
      <c r="G4" s="33">
        <v>90</v>
      </c>
      <c r="H4" s="18">
        <v>0</v>
      </c>
      <c r="I4" s="5">
        <v>138</v>
      </c>
      <c r="J4" s="18">
        <v>0</v>
      </c>
      <c r="K4" s="5">
        <v>143</v>
      </c>
      <c r="L4" s="18">
        <v>0</v>
      </c>
      <c r="M4" s="5"/>
      <c r="N4" s="18"/>
      <c r="O4" s="5"/>
      <c r="P4" s="18"/>
      <c r="Q4" s="8">
        <v>4</v>
      </c>
      <c r="R4" s="8">
        <v>514</v>
      </c>
      <c r="S4" s="7">
        <v>128.5</v>
      </c>
      <c r="T4" s="35">
        <v>1</v>
      </c>
      <c r="U4" s="8">
        <v>4</v>
      </c>
      <c r="V4" s="7">
        <v>132.5</v>
      </c>
    </row>
    <row r="6" spans="1:24" x14ac:dyDescent="0.25">
      <c r="Q6" s="29">
        <f>SUM(Q2:Q5)</f>
        <v>12</v>
      </c>
      <c r="R6" s="29">
        <f>SUM(R2:R5)</f>
        <v>1614</v>
      </c>
      <c r="S6" s="30">
        <f>SUM(R6/Q6)</f>
        <v>134.5</v>
      </c>
      <c r="T6" s="29">
        <f>SUM(T2:T5)</f>
        <v>3</v>
      </c>
      <c r="U6" s="29">
        <f>SUM(U2:U5)</f>
        <v>12</v>
      </c>
      <c r="V6" s="31">
        <f>SUM(S6+U6)</f>
        <v>146.5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" name="Range1_3_5_1"/>
    <protectedRange algorithmName="SHA-512" hashValue="ON39YdpmFHfN9f47KpiRvqrKx0V9+erV1CNkpWzYhW/Qyc6aT8rEyCrvauWSYGZK2ia3o7vd3akF07acHAFpOA==" saltValue="yVW9XmDwTqEnmpSGai0KYg==" spinCount="100000" sqref="B4:C4" name="Range1_12_1_1"/>
    <protectedRange algorithmName="SHA-512" hashValue="ON39YdpmFHfN9f47KpiRvqrKx0V9+erV1CNkpWzYhW/Qyc6aT8rEyCrvauWSYGZK2ia3o7vd3akF07acHAFpOA==" saltValue="yVW9XmDwTqEnmpSGai0KYg==" spinCount="100000" sqref="D4" name="Range1_1_3_2_1"/>
    <protectedRange algorithmName="SHA-512" hashValue="ON39YdpmFHfN9f47KpiRvqrKx0V9+erV1CNkpWzYhW/Qyc6aT8rEyCrvauWSYGZK2ia3o7vd3akF07acHAFpOA==" saltValue="yVW9XmDwTqEnmpSGai0KYg==" spinCount="100000" sqref="T4 E4:P4" name="Range1_3_5_3_2_1"/>
  </protectedRanges>
  <conditionalFormatting sqref="E3:P3">
    <cfRule type="cellIs" dxfId="553" priority="8" operator="greaterThanOrEqual">
      <formula>200</formula>
    </cfRule>
  </conditionalFormatting>
  <conditionalFormatting sqref="E3">
    <cfRule type="top10" dxfId="552" priority="9" rank="1"/>
  </conditionalFormatting>
  <conditionalFormatting sqref="G3">
    <cfRule type="top10" dxfId="551" priority="10" rank="1"/>
  </conditionalFormatting>
  <conditionalFormatting sqref="I3">
    <cfRule type="top10" dxfId="550" priority="11" rank="1"/>
  </conditionalFormatting>
  <conditionalFormatting sqref="K3">
    <cfRule type="top10" dxfId="549" priority="12" rank="1"/>
  </conditionalFormatting>
  <conditionalFormatting sqref="M3">
    <cfRule type="top10" dxfId="548" priority="13" rank="1"/>
  </conditionalFormatting>
  <conditionalFormatting sqref="O3">
    <cfRule type="top10" dxfId="547" priority="14" rank="1"/>
  </conditionalFormatting>
  <conditionalFormatting sqref="E4">
    <cfRule type="top10" dxfId="546" priority="7" rank="1"/>
  </conditionalFormatting>
  <conditionalFormatting sqref="G4">
    <cfRule type="top10" dxfId="545" priority="6" rank="1"/>
  </conditionalFormatting>
  <conditionalFormatting sqref="E4:P4">
    <cfRule type="cellIs" dxfId="544" priority="5" operator="greaterThanOrEqual">
      <formula>200</formula>
    </cfRule>
  </conditionalFormatting>
  <conditionalFormatting sqref="I4">
    <cfRule type="top10" dxfId="543" priority="4" rank="1"/>
  </conditionalFormatting>
  <conditionalFormatting sqref="K4">
    <cfRule type="top10" dxfId="542" priority="3" rank="1"/>
  </conditionalFormatting>
  <conditionalFormatting sqref="M4">
    <cfRule type="top10" dxfId="541" priority="2" rank="1"/>
  </conditionalFormatting>
  <conditionalFormatting sqref="O4">
    <cfRule type="top10" dxfId="540" priority="1" rank="1"/>
  </conditionalFormatting>
  <hyperlinks>
    <hyperlink ref="X1" location="'OLF 2025'!A1" display="Return to Rankings" xr:uid="{CC9B5650-933F-4A4B-9CC2-050B3162471B}"/>
  </hyperlinks>
  <pageMargins left="0.7" right="0.7" top="0.75" bottom="0.75" header="0.3" footer="0.3"/>
  <pageSetup orientation="portrait" horizontalDpi="300" verticalDpi="300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4CD81-48E9-4405-AE7D-920C8625CDB4}">
  <dimension ref="A1:X18"/>
  <sheetViews>
    <sheetView workbookViewId="0">
      <selection activeCell="A16" sqref="A16:V1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28515625" customWidth="1"/>
    <col min="4" max="4" width="24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35</v>
      </c>
      <c r="C2" s="3">
        <v>45696</v>
      </c>
      <c r="D2" s="4" t="s">
        <v>37</v>
      </c>
      <c r="E2" s="5">
        <v>179</v>
      </c>
      <c r="F2" s="18">
        <v>0</v>
      </c>
      <c r="G2" s="5">
        <v>180</v>
      </c>
      <c r="H2" s="18">
        <v>0</v>
      </c>
      <c r="I2" s="5">
        <v>183</v>
      </c>
      <c r="J2" s="18">
        <v>0</v>
      </c>
      <c r="K2" s="5">
        <v>186</v>
      </c>
      <c r="L2" s="18">
        <v>0</v>
      </c>
      <c r="M2" s="5"/>
      <c r="N2" s="18"/>
      <c r="O2" s="5"/>
      <c r="P2" s="18"/>
      <c r="Q2" s="6">
        <v>4</v>
      </c>
      <c r="R2" s="6">
        <v>728</v>
      </c>
      <c r="S2" s="7">
        <v>182</v>
      </c>
      <c r="T2" s="19">
        <v>0</v>
      </c>
      <c r="U2" s="8">
        <v>9</v>
      </c>
      <c r="V2" s="9">
        <v>191</v>
      </c>
    </row>
    <row r="3" spans="1:24" ht="15" customHeight="1" x14ac:dyDescent="0.25">
      <c r="A3" s="1" t="s">
        <v>22</v>
      </c>
      <c r="B3" s="2" t="s">
        <v>35</v>
      </c>
      <c r="C3" s="3">
        <v>45710</v>
      </c>
      <c r="D3" s="4" t="s">
        <v>37</v>
      </c>
      <c r="E3" s="33">
        <v>188</v>
      </c>
      <c r="F3" s="18">
        <v>2</v>
      </c>
      <c r="G3" s="33">
        <v>181</v>
      </c>
      <c r="H3" s="18">
        <v>0</v>
      </c>
      <c r="I3" s="5">
        <v>184</v>
      </c>
      <c r="J3" s="18">
        <v>1</v>
      </c>
      <c r="K3" s="34">
        <v>187</v>
      </c>
      <c r="L3" s="18">
        <v>0</v>
      </c>
      <c r="M3" s="34"/>
      <c r="N3" s="18"/>
      <c r="O3" s="5"/>
      <c r="P3" s="18"/>
      <c r="Q3" s="6">
        <v>4</v>
      </c>
      <c r="R3" s="6">
        <v>740</v>
      </c>
      <c r="S3" s="7">
        <v>185</v>
      </c>
      <c r="T3" s="35">
        <v>3</v>
      </c>
      <c r="U3" s="8">
        <v>13</v>
      </c>
      <c r="V3" s="9">
        <v>198</v>
      </c>
    </row>
    <row r="4" spans="1:24" ht="15" customHeight="1" x14ac:dyDescent="0.25">
      <c r="A4" s="45" t="s">
        <v>22</v>
      </c>
      <c r="B4" s="36" t="s">
        <v>35</v>
      </c>
      <c r="C4" s="37">
        <v>45724</v>
      </c>
      <c r="D4" s="38" t="s">
        <v>37</v>
      </c>
      <c r="E4" s="33">
        <v>182</v>
      </c>
      <c r="F4" s="40">
        <v>0</v>
      </c>
      <c r="G4" s="33">
        <v>181</v>
      </c>
      <c r="H4" s="40">
        <v>1</v>
      </c>
      <c r="I4" s="39">
        <v>186</v>
      </c>
      <c r="J4" s="40">
        <v>0</v>
      </c>
      <c r="K4" s="33">
        <v>180</v>
      </c>
      <c r="L4" s="40">
        <v>2</v>
      </c>
      <c r="M4" s="33"/>
      <c r="N4" s="40"/>
      <c r="O4" s="39"/>
      <c r="P4" s="40"/>
      <c r="Q4" s="41">
        <v>4</v>
      </c>
      <c r="R4" s="41">
        <v>729</v>
      </c>
      <c r="S4" s="42">
        <v>182.25</v>
      </c>
      <c r="T4" s="19">
        <v>3</v>
      </c>
      <c r="U4" s="43">
        <v>11</v>
      </c>
      <c r="V4" s="44">
        <v>193.25</v>
      </c>
    </row>
    <row r="5" spans="1:24" ht="15" customHeight="1" x14ac:dyDescent="0.25">
      <c r="A5" s="1" t="s">
        <v>22</v>
      </c>
      <c r="B5" s="2" t="s">
        <v>35</v>
      </c>
      <c r="C5" s="3">
        <v>45738</v>
      </c>
      <c r="D5" s="4" t="s">
        <v>37</v>
      </c>
      <c r="E5" s="5">
        <v>182</v>
      </c>
      <c r="F5" s="18">
        <v>3</v>
      </c>
      <c r="G5" s="33">
        <v>180</v>
      </c>
      <c r="H5" s="18">
        <v>2</v>
      </c>
      <c r="I5" s="5">
        <v>172</v>
      </c>
      <c r="J5" s="18">
        <v>0</v>
      </c>
      <c r="K5" s="5">
        <v>156</v>
      </c>
      <c r="L5" s="18">
        <v>0</v>
      </c>
      <c r="M5" s="5"/>
      <c r="N5" s="18"/>
      <c r="O5" s="5"/>
      <c r="P5" s="18"/>
      <c r="Q5" s="6">
        <v>4</v>
      </c>
      <c r="R5" s="6">
        <v>690</v>
      </c>
      <c r="S5" s="7">
        <v>172.5</v>
      </c>
      <c r="T5" s="35">
        <v>5</v>
      </c>
      <c r="U5" s="8">
        <v>8</v>
      </c>
      <c r="V5" s="9">
        <v>180.5</v>
      </c>
    </row>
    <row r="6" spans="1:24" ht="15" customHeight="1" x14ac:dyDescent="0.25">
      <c r="A6" s="1" t="s">
        <v>22</v>
      </c>
      <c r="B6" s="2" t="s">
        <v>35</v>
      </c>
      <c r="C6" s="3">
        <v>45745</v>
      </c>
      <c r="D6" s="4" t="s">
        <v>37</v>
      </c>
      <c r="E6" s="33">
        <v>165</v>
      </c>
      <c r="F6" s="18">
        <v>0</v>
      </c>
      <c r="G6" s="33">
        <v>180</v>
      </c>
      <c r="H6" s="18">
        <v>1</v>
      </c>
      <c r="I6" s="5">
        <v>171</v>
      </c>
      <c r="J6" s="18">
        <v>0</v>
      </c>
      <c r="K6" s="34">
        <v>174</v>
      </c>
      <c r="L6" s="18">
        <v>1</v>
      </c>
      <c r="M6" s="34">
        <v>181</v>
      </c>
      <c r="N6" s="18">
        <v>2</v>
      </c>
      <c r="O6" s="5">
        <v>184</v>
      </c>
      <c r="P6" s="18">
        <v>3</v>
      </c>
      <c r="Q6" s="6">
        <v>6</v>
      </c>
      <c r="R6" s="6">
        <v>1055</v>
      </c>
      <c r="S6" s="7">
        <v>175.83333333333334</v>
      </c>
      <c r="T6" s="35">
        <v>7</v>
      </c>
      <c r="U6" s="8">
        <v>10</v>
      </c>
      <c r="V6" s="9">
        <v>185.83333333333334</v>
      </c>
    </row>
    <row r="7" spans="1:24" ht="15" customHeight="1" x14ac:dyDescent="0.25">
      <c r="A7" s="1" t="s">
        <v>22</v>
      </c>
      <c r="B7" s="2" t="s">
        <v>35</v>
      </c>
      <c r="C7" s="3">
        <v>45759</v>
      </c>
      <c r="D7" s="4" t="s">
        <v>37</v>
      </c>
      <c r="E7" s="5">
        <v>168</v>
      </c>
      <c r="F7" s="18">
        <v>0</v>
      </c>
      <c r="G7" s="33">
        <v>164</v>
      </c>
      <c r="H7" s="18">
        <v>0</v>
      </c>
      <c r="I7" s="5">
        <v>170</v>
      </c>
      <c r="J7" s="18">
        <v>0</v>
      </c>
      <c r="K7" s="5">
        <v>158</v>
      </c>
      <c r="L7" s="18">
        <v>0</v>
      </c>
      <c r="M7" s="5"/>
      <c r="N7" s="18"/>
      <c r="O7" s="5"/>
      <c r="P7" s="18"/>
      <c r="Q7" s="6">
        <v>4</v>
      </c>
      <c r="R7" s="6">
        <v>660</v>
      </c>
      <c r="S7" s="7">
        <v>165</v>
      </c>
      <c r="T7" s="35">
        <v>0</v>
      </c>
      <c r="U7" s="8">
        <v>3</v>
      </c>
      <c r="V7" s="9">
        <v>168</v>
      </c>
    </row>
    <row r="8" spans="1:24" ht="15" customHeight="1" x14ac:dyDescent="0.25">
      <c r="A8" s="1" t="s">
        <v>22</v>
      </c>
      <c r="B8" s="2" t="s">
        <v>35</v>
      </c>
      <c r="C8" s="3">
        <v>45773</v>
      </c>
      <c r="D8" s="4" t="s">
        <v>37</v>
      </c>
      <c r="E8" s="5">
        <v>185</v>
      </c>
      <c r="F8" s="18">
        <v>2</v>
      </c>
      <c r="G8" s="33">
        <v>173</v>
      </c>
      <c r="H8" s="18">
        <v>1</v>
      </c>
      <c r="I8" s="5">
        <v>175</v>
      </c>
      <c r="J8" s="18">
        <v>1</v>
      </c>
      <c r="K8" s="5">
        <v>169</v>
      </c>
      <c r="L8" s="18">
        <v>0</v>
      </c>
      <c r="M8" s="5"/>
      <c r="N8" s="18"/>
      <c r="O8" s="5"/>
      <c r="P8" s="18"/>
      <c r="Q8" s="6">
        <v>4</v>
      </c>
      <c r="R8" s="6">
        <v>702</v>
      </c>
      <c r="S8" s="7">
        <v>175.5</v>
      </c>
      <c r="T8" s="35">
        <v>4</v>
      </c>
      <c r="U8" s="8">
        <v>3</v>
      </c>
      <c r="V8" s="9">
        <v>178.5</v>
      </c>
    </row>
    <row r="9" spans="1:24" ht="15" customHeight="1" x14ac:dyDescent="0.25">
      <c r="A9" s="1" t="s">
        <v>22</v>
      </c>
      <c r="B9" s="2" t="s">
        <v>35</v>
      </c>
      <c r="C9" s="3">
        <v>45787</v>
      </c>
      <c r="D9" s="4" t="s">
        <v>37</v>
      </c>
      <c r="E9" s="33">
        <v>185</v>
      </c>
      <c r="F9" s="18">
        <v>0</v>
      </c>
      <c r="G9" s="33">
        <v>185</v>
      </c>
      <c r="H9" s="18">
        <v>0</v>
      </c>
      <c r="I9" s="5">
        <v>179</v>
      </c>
      <c r="J9" s="18">
        <v>1</v>
      </c>
      <c r="K9" s="34">
        <v>182</v>
      </c>
      <c r="L9" s="18">
        <v>1</v>
      </c>
      <c r="M9" s="34"/>
      <c r="N9" s="18"/>
      <c r="O9" s="5"/>
      <c r="P9" s="18"/>
      <c r="Q9" s="6">
        <v>4</v>
      </c>
      <c r="R9" s="6">
        <v>731</v>
      </c>
      <c r="S9" s="7">
        <v>182.75</v>
      </c>
      <c r="T9" s="35">
        <v>2</v>
      </c>
      <c r="U9" s="8">
        <v>7</v>
      </c>
      <c r="V9" s="9">
        <v>189.75</v>
      </c>
    </row>
    <row r="10" spans="1:24" ht="15" customHeight="1" x14ac:dyDescent="0.25">
      <c r="A10" s="1" t="s">
        <v>22</v>
      </c>
      <c r="B10" s="2" t="s">
        <v>35</v>
      </c>
      <c r="C10" s="3">
        <v>45801</v>
      </c>
      <c r="D10" s="4" t="s">
        <v>37</v>
      </c>
      <c r="E10" s="33">
        <v>177.001</v>
      </c>
      <c r="F10" s="18">
        <v>1</v>
      </c>
      <c r="G10" s="33">
        <v>182</v>
      </c>
      <c r="H10" s="18">
        <v>1</v>
      </c>
      <c r="I10" s="5">
        <v>175</v>
      </c>
      <c r="J10" s="18">
        <v>0</v>
      </c>
      <c r="K10" s="34">
        <v>182</v>
      </c>
      <c r="L10" s="18">
        <v>2</v>
      </c>
      <c r="M10" s="34"/>
      <c r="N10" s="18"/>
      <c r="O10" s="5"/>
      <c r="P10" s="18"/>
      <c r="Q10" s="6">
        <v>4</v>
      </c>
      <c r="R10" s="6">
        <v>716.00099999999998</v>
      </c>
      <c r="S10" s="7">
        <v>179.00024999999999</v>
      </c>
      <c r="T10" s="35">
        <v>4</v>
      </c>
      <c r="U10" s="8">
        <v>11</v>
      </c>
      <c r="V10" s="9">
        <v>190.00024999999999</v>
      </c>
    </row>
    <row r="11" spans="1:24" ht="15" customHeight="1" x14ac:dyDescent="0.25">
      <c r="A11" s="1" t="s">
        <v>22</v>
      </c>
      <c r="B11" s="2" t="s">
        <v>35</v>
      </c>
      <c r="C11" s="3">
        <v>45836</v>
      </c>
      <c r="D11" s="4" t="s">
        <v>37</v>
      </c>
      <c r="E11" s="33">
        <v>165</v>
      </c>
      <c r="F11" s="18">
        <v>0</v>
      </c>
      <c r="G11" s="33">
        <v>169</v>
      </c>
      <c r="H11" s="18">
        <v>1</v>
      </c>
      <c r="I11" s="5">
        <v>176</v>
      </c>
      <c r="J11" s="18">
        <v>1</v>
      </c>
      <c r="K11" s="34">
        <v>168</v>
      </c>
      <c r="L11" s="18">
        <v>0</v>
      </c>
      <c r="M11" s="34"/>
      <c r="N11" s="18"/>
      <c r="O11" s="5"/>
      <c r="P11" s="18"/>
      <c r="Q11" s="6">
        <v>4</v>
      </c>
      <c r="R11" s="6">
        <v>678</v>
      </c>
      <c r="S11" s="7">
        <v>169.5</v>
      </c>
      <c r="T11" s="35">
        <v>2</v>
      </c>
      <c r="U11" s="8">
        <v>2</v>
      </c>
      <c r="V11" s="9">
        <v>171.5</v>
      </c>
    </row>
    <row r="12" spans="1:24" ht="15" customHeight="1" x14ac:dyDescent="0.25">
      <c r="A12" s="1" t="s">
        <v>22</v>
      </c>
      <c r="B12" s="2" t="s">
        <v>35</v>
      </c>
      <c r="C12" s="3">
        <v>45864</v>
      </c>
      <c r="D12" s="4" t="s">
        <v>37</v>
      </c>
      <c r="E12" s="33">
        <v>178</v>
      </c>
      <c r="F12" s="18">
        <v>0</v>
      </c>
      <c r="G12" s="33">
        <v>181</v>
      </c>
      <c r="H12" s="18">
        <v>0</v>
      </c>
      <c r="I12" s="5">
        <v>184.001</v>
      </c>
      <c r="J12" s="18">
        <v>2</v>
      </c>
      <c r="K12" s="34">
        <v>184</v>
      </c>
      <c r="L12" s="18">
        <v>1</v>
      </c>
      <c r="M12" s="34"/>
      <c r="N12" s="18"/>
      <c r="O12" s="5"/>
      <c r="P12" s="18"/>
      <c r="Q12" s="6">
        <v>4</v>
      </c>
      <c r="R12" s="6">
        <v>727.00099999999998</v>
      </c>
      <c r="S12" s="7">
        <v>181.75024999999999</v>
      </c>
      <c r="T12" s="35">
        <v>3</v>
      </c>
      <c r="U12" s="8">
        <v>3</v>
      </c>
      <c r="V12" s="9">
        <v>184.75024999999999</v>
      </c>
    </row>
    <row r="13" spans="1:24" ht="15" customHeight="1" x14ac:dyDescent="0.25">
      <c r="A13" s="1" t="s">
        <v>22</v>
      </c>
      <c r="B13" s="2" t="s">
        <v>35</v>
      </c>
      <c r="C13" s="3">
        <v>45878</v>
      </c>
      <c r="D13" s="4" t="s">
        <v>37</v>
      </c>
      <c r="E13" s="33">
        <v>183</v>
      </c>
      <c r="F13" s="18">
        <v>2</v>
      </c>
      <c r="G13" s="33">
        <v>174</v>
      </c>
      <c r="H13" s="18">
        <v>0</v>
      </c>
      <c r="I13" s="5">
        <v>169</v>
      </c>
      <c r="J13" s="18">
        <v>0</v>
      </c>
      <c r="K13" s="34">
        <v>175</v>
      </c>
      <c r="L13" s="18">
        <v>0</v>
      </c>
      <c r="M13" s="34"/>
      <c r="N13" s="18"/>
      <c r="O13" s="5"/>
      <c r="P13" s="18"/>
      <c r="Q13" s="6">
        <v>4</v>
      </c>
      <c r="R13" s="6">
        <v>701</v>
      </c>
      <c r="S13" s="7">
        <v>175.25</v>
      </c>
      <c r="T13" s="35">
        <v>2</v>
      </c>
      <c r="U13" s="8">
        <v>4</v>
      </c>
      <c r="V13" s="9">
        <v>179.25</v>
      </c>
    </row>
    <row r="14" spans="1:24" x14ac:dyDescent="0.25">
      <c r="A14" s="1" t="s">
        <v>22</v>
      </c>
      <c r="B14" s="2" t="s">
        <v>35</v>
      </c>
      <c r="C14" s="3">
        <v>45892</v>
      </c>
      <c r="D14" s="4" t="s">
        <v>37</v>
      </c>
      <c r="E14" s="5">
        <v>186</v>
      </c>
      <c r="F14" s="18">
        <v>2</v>
      </c>
      <c r="G14" s="33">
        <v>180</v>
      </c>
      <c r="H14" s="18">
        <v>1</v>
      </c>
      <c r="I14" s="5">
        <v>182</v>
      </c>
      <c r="J14" s="18">
        <v>1</v>
      </c>
      <c r="K14" s="5">
        <v>176</v>
      </c>
      <c r="L14" s="18">
        <v>0</v>
      </c>
      <c r="M14" s="5"/>
      <c r="N14" s="18"/>
      <c r="O14" s="5"/>
      <c r="P14" s="18"/>
      <c r="Q14" s="6">
        <v>4</v>
      </c>
      <c r="R14" s="6">
        <v>724</v>
      </c>
      <c r="S14" s="7">
        <v>181</v>
      </c>
      <c r="T14" s="35">
        <v>4</v>
      </c>
      <c r="U14" s="8">
        <v>4</v>
      </c>
      <c r="V14" s="9">
        <v>185</v>
      </c>
    </row>
    <row r="15" spans="1:24" x14ac:dyDescent="0.25">
      <c r="A15" s="66" t="s">
        <v>22</v>
      </c>
      <c r="B15" s="2" t="s">
        <v>35</v>
      </c>
      <c r="C15" s="3">
        <v>45928</v>
      </c>
      <c r="D15" s="65" t="s">
        <v>37</v>
      </c>
      <c r="E15" s="5">
        <v>184</v>
      </c>
      <c r="F15" s="18">
        <v>1</v>
      </c>
      <c r="G15" s="33">
        <v>181</v>
      </c>
      <c r="H15" s="18">
        <v>1</v>
      </c>
      <c r="I15" s="5">
        <v>194</v>
      </c>
      <c r="J15" s="18">
        <v>3</v>
      </c>
      <c r="K15" s="5">
        <v>180</v>
      </c>
      <c r="L15" s="18">
        <v>0</v>
      </c>
      <c r="M15" s="5"/>
      <c r="N15" s="18"/>
      <c r="O15" s="5"/>
      <c r="P15" s="18"/>
      <c r="Q15" s="8">
        <v>4</v>
      </c>
      <c r="R15" s="8">
        <v>739</v>
      </c>
      <c r="S15" s="7">
        <v>184.75</v>
      </c>
      <c r="T15" s="35">
        <v>5</v>
      </c>
      <c r="U15" s="8">
        <v>6</v>
      </c>
      <c r="V15" s="7">
        <v>190.75</v>
      </c>
    </row>
    <row r="16" spans="1:24" x14ac:dyDescent="0.25">
      <c r="A16" s="66" t="s">
        <v>22</v>
      </c>
      <c r="B16" s="2" t="s">
        <v>35</v>
      </c>
      <c r="C16" s="3">
        <v>45955</v>
      </c>
      <c r="D16" s="65" t="s">
        <v>37</v>
      </c>
      <c r="E16" s="5">
        <v>191</v>
      </c>
      <c r="F16" s="18">
        <v>2</v>
      </c>
      <c r="G16" s="33">
        <v>194</v>
      </c>
      <c r="H16" s="18">
        <v>3</v>
      </c>
      <c r="I16" s="5">
        <v>183</v>
      </c>
      <c r="J16" s="18">
        <v>0</v>
      </c>
      <c r="K16" s="5">
        <v>184</v>
      </c>
      <c r="L16" s="18">
        <v>3</v>
      </c>
      <c r="M16" s="5"/>
      <c r="N16" s="18"/>
      <c r="O16" s="5"/>
      <c r="P16" s="18"/>
      <c r="Q16" s="8">
        <v>4</v>
      </c>
      <c r="R16" s="8">
        <v>752</v>
      </c>
      <c r="S16" s="7">
        <v>188</v>
      </c>
      <c r="T16" s="35">
        <v>8</v>
      </c>
      <c r="U16" s="8">
        <v>8</v>
      </c>
      <c r="V16" s="7">
        <v>196</v>
      </c>
    </row>
    <row r="18" spans="17:22" x14ac:dyDescent="0.25">
      <c r="Q18" s="29">
        <f>SUM(Q2:Q17)</f>
        <v>62</v>
      </c>
      <c r="R18" s="29">
        <f>SUM(R2:R17)</f>
        <v>11072.002</v>
      </c>
      <c r="S18" s="30">
        <f>SUM(R18/Q18)</f>
        <v>178.58067741935486</v>
      </c>
      <c r="T18" s="29">
        <f>SUM(T2:T17)</f>
        <v>52</v>
      </c>
      <c r="U18" s="29">
        <f>SUM(U2:U17)</f>
        <v>102</v>
      </c>
      <c r="V18" s="31">
        <f>SUM(S18+U18)</f>
        <v>280.58067741935486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 B3:C3 E3:P3 E4:P4 B4:C4 B5:C5 E5:P5" name="Range1_4"/>
    <protectedRange algorithmName="SHA-512" hashValue="ON39YdpmFHfN9f47KpiRvqrKx0V9+erV1CNkpWzYhW/Qyc6aT8rEyCrvauWSYGZK2ia3o7vd3akF07acHAFpOA==" saltValue="yVW9XmDwTqEnmpSGai0KYg==" spinCount="100000" sqref="D2 D3 D4 D5" name="Range1_1_2"/>
    <protectedRange algorithmName="SHA-512" hashValue="ON39YdpmFHfN9f47KpiRvqrKx0V9+erV1CNkpWzYhW/Qyc6aT8rEyCrvauWSYGZK2ia3o7vd3akF07acHAFpOA==" saltValue="yVW9XmDwTqEnmpSGai0KYg==" spinCount="100000" sqref="T2 T3 T4 T5" name="Range1_3_5_2"/>
    <protectedRange algorithmName="SHA-512" hashValue="ON39YdpmFHfN9f47KpiRvqrKx0V9+erV1CNkpWzYhW/Qyc6aT8rEyCrvauWSYGZK2ia3o7vd3akF07acHAFpOA==" saltValue="yVW9XmDwTqEnmpSGai0KYg==" spinCount="100000" sqref="B11:C11 E11:P11" name="Range1_5"/>
    <protectedRange algorithmName="SHA-512" hashValue="ON39YdpmFHfN9f47KpiRvqrKx0V9+erV1CNkpWzYhW/Qyc6aT8rEyCrvauWSYGZK2ia3o7vd3akF07acHAFpOA==" saltValue="yVW9XmDwTqEnmpSGai0KYg==" spinCount="100000" sqref="D11" name="Range1_1_14"/>
    <protectedRange algorithmName="SHA-512" hashValue="ON39YdpmFHfN9f47KpiRvqrKx0V9+erV1CNkpWzYhW/Qyc6aT8rEyCrvauWSYGZK2ia3o7vd3akF07acHAFpOA==" saltValue="yVW9XmDwTqEnmpSGai0KYg==" spinCount="100000" sqref="T11" name="Range1_3_5_6"/>
    <protectedRange algorithmName="SHA-512" hashValue="ON39YdpmFHfN9f47KpiRvqrKx0V9+erV1CNkpWzYhW/Qyc6aT8rEyCrvauWSYGZK2ia3o7vd3akF07acHAFpOA==" saltValue="yVW9XmDwTqEnmpSGai0KYg==" spinCount="100000" sqref="B15:C15 E15:P15" name="Range1_10"/>
    <protectedRange algorithmName="SHA-512" hashValue="ON39YdpmFHfN9f47KpiRvqrKx0V9+erV1CNkpWzYhW/Qyc6aT8rEyCrvauWSYGZK2ia3o7vd3akF07acHAFpOA==" saltValue="yVW9XmDwTqEnmpSGai0KYg==" spinCount="100000" sqref="D15" name="Range1_1_7"/>
    <protectedRange algorithmName="SHA-512" hashValue="ON39YdpmFHfN9f47KpiRvqrKx0V9+erV1CNkpWzYhW/Qyc6aT8rEyCrvauWSYGZK2ia3o7vd3akF07acHAFpOA==" saltValue="yVW9XmDwTqEnmpSGai0KYg==" spinCount="100000" sqref="T15" name="Range1_3_5_6_1"/>
    <protectedRange algorithmName="SHA-512" hashValue="ON39YdpmFHfN9f47KpiRvqrKx0V9+erV1CNkpWzYhW/Qyc6aT8rEyCrvauWSYGZK2ia3o7vd3akF07acHAFpOA==" saltValue="yVW9XmDwTqEnmpSGai0KYg==" spinCount="100000" sqref="E16:P16 B16:C16" name="Range1_10_3"/>
    <protectedRange algorithmName="SHA-512" hashValue="ON39YdpmFHfN9f47KpiRvqrKx0V9+erV1CNkpWzYhW/Qyc6aT8rEyCrvauWSYGZK2ia3o7vd3akF07acHAFpOA==" saltValue="yVW9XmDwTqEnmpSGai0KYg==" spinCount="100000" sqref="D16" name="Range1_1_7_1"/>
    <protectedRange algorithmName="SHA-512" hashValue="ON39YdpmFHfN9f47KpiRvqrKx0V9+erV1CNkpWzYhW/Qyc6aT8rEyCrvauWSYGZK2ia3o7vd3akF07acHAFpOA==" saltValue="yVW9XmDwTqEnmpSGai0KYg==" spinCount="100000" sqref="T16" name="Range1_3_5_6_1_1"/>
  </protectedRanges>
  <conditionalFormatting sqref="E15">
    <cfRule type="top10" dxfId="539" priority="14" rank="1"/>
  </conditionalFormatting>
  <conditionalFormatting sqref="G15">
    <cfRule type="top10" dxfId="538" priority="13" rank="1"/>
  </conditionalFormatting>
  <conditionalFormatting sqref="I15">
    <cfRule type="top10" dxfId="537" priority="12" rank="1"/>
  </conditionalFormatting>
  <conditionalFormatting sqref="K15">
    <cfRule type="top10" dxfId="536" priority="11" rank="1"/>
  </conditionalFormatting>
  <conditionalFormatting sqref="M15">
    <cfRule type="top10" dxfId="535" priority="10" rank="1"/>
  </conditionalFormatting>
  <conditionalFormatting sqref="O15">
    <cfRule type="top10" dxfId="534" priority="9" rank="1"/>
  </conditionalFormatting>
  <conditionalFormatting sqref="E15:P15">
    <cfRule type="cellIs" dxfId="533" priority="8" operator="greaterThanOrEqual">
      <formula>193</formula>
    </cfRule>
  </conditionalFormatting>
  <conditionalFormatting sqref="E16">
    <cfRule type="top10" dxfId="532" priority="7" rank="1"/>
  </conditionalFormatting>
  <conditionalFormatting sqref="G16">
    <cfRule type="top10" dxfId="531" priority="6" rank="1"/>
  </conditionalFormatting>
  <conditionalFormatting sqref="I16">
    <cfRule type="top10" dxfId="530" priority="5" rank="1"/>
  </conditionalFormatting>
  <conditionalFormatting sqref="K16">
    <cfRule type="top10" dxfId="529" priority="4" rank="1"/>
  </conditionalFormatting>
  <conditionalFormatting sqref="M16">
    <cfRule type="top10" dxfId="528" priority="3" rank="1"/>
  </conditionalFormatting>
  <conditionalFormatting sqref="O16">
    <cfRule type="top10" dxfId="527" priority="2" rank="1"/>
  </conditionalFormatting>
  <conditionalFormatting sqref="E16:P16">
    <cfRule type="cellIs" dxfId="526" priority="1" operator="greaterThanOrEqual">
      <formula>200</formula>
    </cfRule>
  </conditionalFormatting>
  <hyperlinks>
    <hyperlink ref="X1" location="'OLF 2025'!A1" display="Return to Rankings" xr:uid="{95228D2F-C8D0-4635-A3DF-F9CBECBB3BB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D16 B16</xm:sqref>
        </x14:dataValidation>
      </x14:dataValidations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1F796-FA50-4AB6-A9E2-CC3397A36D1A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2" t="s">
        <v>251</v>
      </c>
      <c r="C2" s="3">
        <v>45969</v>
      </c>
      <c r="D2" s="65" t="s">
        <v>154</v>
      </c>
      <c r="E2" s="33">
        <v>171</v>
      </c>
      <c r="F2" s="18">
        <v>0</v>
      </c>
      <c r="G2" s="33">
        <v>169</v>
      </c>
      <c r="H2" s="18">
        <v>0</v>
      </c>
      <c r="I2" s="5">
        <v>176</v>
      </c>
      <c r="J2" s="18">
        <v>0</v>
      </c>
      <c r="K2" s="34"/>
      <c r="L2" s="18"/>
      <c r="M2" s="34"/>
      <c r="N2" s="18"/>
      <c r="O2" s="5"/>
      <c r="P2" s="18"/>
      <c r="Q2" s="8">
        <v>3</v>
      </c>
      <c r="R2" s="8">
        <v>516</v>
      </c>
      <c r="S2" s="7">
        <v>172</v>
      </c>
      <c r="T2" s="35">
        <v>0</v>
      </c>
      <c r="U2" s="8">
        <v>3</v>
      </c>
      <c r="V2" s="7">
        <v>175</v>
      </c>
    </row>
    <row r="4" spans="1:24" x14ac:dyDescent="0.25">
      <c r="Q4" s="29">
        <f>SUM(Q2:Q3)</f>
        <v>3</v>
      </c>
      <c r="R4" s="29">
        <f>SUM(R2:R3)</f>
        <v>516</v>
      </c>
      <c r="S4" s="30">
        <f>SUM(R4/Q4)</f>
        <v>172</v>
      </c>
      <c r="T4" s="29">
        <f>SUM(T2:T3)</f>
        <v>0</v>
      </c>
      <c r="U4" s="29">
        <f>SUM(U2:U3)</f>
        <v>3</v>
      </c>
      <c r="V4" s="29">
        <f>+S4+U4</f>
        <v>175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_1"/>
    <protectedRange algorithmName="SHA-512" hashValue="ON39YdpmFHfN9f47KpiRvqrKx0V9+erV1CNkpWzYhW/Qyc6aT8rEyCrvauWSYGZK2ia3o7vd3akF07acHAFpOA==" saltValue="yVW9XmDwTqEnmpSGai0KYg==" spinCount="100000" sqref="D2" name="Range1_1_7_2"/>
    <protectedRange algorithmName="SHA-512" hashValue="ON39YdpmFHfN9f47KpiRvqrKx0V9+erV1CNkpWzYhW/Qyc6aT8rEyCrvauWSYGZK2ia3o7vd3akF07acHAFpOA==" saltValue="yVW9XmDwTqEnmpSGai0KYg==" spinCount="100000" sqref="T2" name="Range1_3_5_4_1"/>
  </protectedRanges>
  <conditionalFormatting sqref="E2">
    <cfRule type="top10" dxfId="525" priority="7" rank="1"/>
  </conditionalFormatting>
  <conditionalFormatting sqref="G2">
    <cfRule type="top10" dxfId="524" priority="6" rank="1"/>
  </conditionalFormatting>
  <conditionalFormatting sqref="I2">
    <cfRule type="top10" dxfId="523" priority="5" rank="1"/>
  </conditionalFormatting>
  <conditionalFormatting sqref="K2">
    <cfRule type="top10" dxfId="522" priority="4" rank="1"/>
  </conditionalFormatting>
  <conditionalFormatting sqref="M2">
    <cfRule type="top10" dxfId="521" priority="3" rank="1"/>
  </conditionalFormatting>
  <conditionalFormatting sqref="O2">
    <cfRule type="top10" dxfId="520" priority="2" rank="1"/>
  </conditionalFormatting>
  <conditionalFormatting sqref="E2:P2">
    <cfRule type="cellIs" dxfId="519" priority="1" operator="greaterThanOrEqual">
      <formula>200</formula>
    </cfRule>
  </conditionalFormatting>
  <hyperlinks>
    <hyperlink ref="X1" location="'OLF 2025'!A1" display="Return to Rankings" xr:uid="{0FE35AB2-142E-42E5-804B-D10EF521C29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D2 B2</xm:sqref>
        </x14:dataValidation>
      </x14:dataValidations>
    </ext>
  </extLst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5E4E-066A-4205-8345-4A056745B208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2" t="s">
        <v>243</v>
      </c>
      <c r="C2" s="3">
        <v>45955</v>
      </c>
      <c r="D2" s="65" t="s">
        <v>97</v>
      </c>
      <c r="E2" s="33">
        <v>184</v>
      </c>
      <c r="F2" s="18">
        <v>1</v>
      </c>
      <c r="G2" s="33">
        <v>183</v>
      </c>
      <c r="H2" s="18">
        <v>0</v>
      </c>
      <c r="I2" s="5">
        <v>190</v>
      </c>
      <c r="J2" s="18">
        <v>0</v>
      </c>
      <c r="K2" s="5">
        <v>181</v>
      </c>
      <c r="L2" s="18">
        <v>0</v>
      </c>
      <c r="M2" s="5">
        <v>190</v>
      </c>
      <c r="N2" s="18">
        <v>0</v>
      </c>
      <c r="O2" s="5">
        <v>182</v>
      </c>
      <c r="P2" s="18">
        <v>1</v>
      </c>
      <c r="Q2" s="8">
        <v>6</v>
      </c>
      <c r="R2" s="8">
        <v>1110</v>
      </c>
      <c r="S2" s="7">
        <v>185</v>
      </c>
      <c r="T2" s="35">
        <v>2</v>
      </c>
      <c r="U2" s="8">
        <v>4</v>
      </c>
      <c r="V2" s="7">
        <v>189</v>
      </c>
    </row>
    <row r="4" spans="1:24" x14ac:dyDescent="0.25">
      <c r="Q4" s="29">
        <f>SUM(Q2:Q3)</f>
        <v>6</v>
      </c>
      <c r="R4" s="29">
        <f>SUM(R2:R3)</f>
        <v>1110</v>
      </c>
      <c r="S4" s="30">
        <f>SUM(R4/Q4)</f>
        <v>185</v>
      </c>
      <c r="T4" s="29">
        <f>SUM(T2:T3)</f>
        <v>2</v>
      </c>
      <c r="U4" s="29">
        <f>SUM(U2:U3)</f>
        <v>4</v>
      </c>
      <c r="V4" s="31">
        <f>SUM(S4+U4)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</protectedRanges>
  <conditionalFormatting sqref="E2">
    <cfRule type="top10" dxfId="518" priority="7" rank="1"/>
  </conditionalFormatting>
  <conditionalFormatting sqref="G2">
    <cfRule type="top10" dxfId="517" priority="6" rank="1"/>
  </conditionalFormatting>
  <conditionalFormatting sqref="I2">
    <cfRule type="top10" dxfId="516" priority="5" rank="1"/>
  </conditionalFormatting>
  <conditionalFormatting sqref="K2">
    <cfRule type="top10" dxfId="515" priority="4" rank="1"/>
  </conditionalFormatting>
  <conditionalFormatting sqref="M2">
    <cfRule type="top10" dxfId="514" priority="3" rank="1"/>
  </conditionalFormatting>
  <conditionalFormatting sqref="O2">
    <cfRule type="top10" dxfId="513" priority="2" rank="1"/>
  </conditionalFormatting>
  <conditionalFormatting sqref="E2:P2">
    <cfRule type="cellIs" dxfId="512" priority="1" operator="greaterThanOrEqual">
      <formula>200</formula>
    </cfRule>
  </conditionalFormatting>
  <hyperlinks>
    <hyperlink ref="X1" location="'OLF 2025'!A1" display="Return to Rankings" xr:uid="{28DFB340-1E16-4BD9-BE56-98960327071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D2 B2</xm:sqref>
        </x14:dataValidation>
      </x14:dataValidations>
    </ext>
  </extLst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16DA5-3DE6-4AD6-B8FC-1478FA9DC578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2" t="s">
        <v>252</v>
      </c>
      <c r="C2" s="3">
        <v>45969</v>
      </c>
      <c r="D2" s="65" t="s">
        <v>37</v>
      </c>
      <c r="E2" s="5">
        <v>160</v>
      </c>
      <c r="F2" s="18">
        <v>1</v>
      </c>
      <c r="G2" s="33">
        <v>166</v>
      </c>
      <c r="H2" s="18">
        <v>1</v>
      </c>
      <c r="I2" s="5">
        <v>159</v>
      </c>
      <c r="J2" s="18">
        <v>0</v>
      </c>
      <c r="K2" s="5">
        <v>167</v>
      </c>
      <c r="L2" s="18">
        <v>0</v>
      </c>
      <c r="M2" s="5"/>
      <c r="N2" s="18"/>
      <c r="O2" s="5"/>
      <c r="P2" s="18"/>
      <c r="Q2" s="8">
        <v>4</v>
      </c>
      <c r="R2" s="8">
        <v>652</v>
      </c>
      <c r="S2" s="7">
        <v>163</v>
      </c>
      <c r="T2" s="35">
        <v>2</v>
      </c>
      <c r="U2" s="8">
        <v>3</v>
      </c>
      <c r="V2" s="7">
        <v>166</v>
      </c>
    </row>
    <row r="4" spans="1:24" x14ac:dyDescent="0.25">
      <c r="Q4" s="29">
        <f>SUM(Q2:Q3)</f>
        <v>4</v>
      </c>
      <c r="R4" s="29">
        <f>SUM(R2:R3)</f>
        <v>652</v>
      </c>
      <c r="S4" s="30">
        <f>SUM(R4/Q4)</f>
        <v>163</v>
      </c>
      <c r="T4" s="29">
        <f>SUM(T2:T3)</f>
        <v>2</v>
      </c>
      <c r="U4" s="29">
        <f>SUM(U2:U3)</f>
        <v>3</v>
      </c>
      <c r="V4" s="29">
        <f>+S4+U4</f>
        <v>166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4_1_1"/>
    <protectedRange algorithmName="SHA-512" hashValue="ON39YdpmFHfN9f47KpiRvqrKx0V9+erV1CNkpWzYhW/Qyc6aT8rEyCrvauWSYGZK2ia3o7vd3akF07acHAFpOA==" saltValue="yVW9XmDwTqEnmpSGai0KYg==" spinCount="100000" sqref="D2" name="Range1_1_7_2_1"/>
    <protectedRange algorithmName="SHA-512" hashValue="ON39YdpmFHfN9f47KpiRvqrKx0V9+erV1CNkpWzYhW/Qyc6aT8rEyCrvauWSYGZK2ia3o7vd3akF07acHAFpOA==" saltValue="yVW9XmDwTqEnmpSGai0KYg==" spinCount="100000" sqref="T2" name="Range1_3_5_4_1_1"/>
  </protectedRanges>
  <conditionalFormatting sqref="E2">
    <cfRule type="top10" dxfId="511" priority="7" rank="1"/>
  </conditionalFormatting>
  <conditionalFormatting sqref="G2">
    <cfRule type="top10" dxfId="510" priority="6" rank="1"/>
  </conditionalFormatting>
  <conditionalFormatting sqref="I2">
    <cfRule type="top10" dxfId="509" priority="5" rank="1"/>
  </conditionalFormatting>
  <conditionalFormatting sqref="K2">
    <cfRule type="top10" dxfId="508" priority="4" rank="1"/>
  </conditionalFormatting>
  <conditionalFormatting sqref="M2">
    <cfRule type="top10" dxfId="507" priority="3" rank="1"/>
  </conditionalFormatting>
  <conditionalFormatting sqref="O2">
    <cfRule type="top10" dxfId="506" priority="2" rank="1"/>
  </conditionalFormatting>
  <conditionalFormatting sqref="E2:P2">
    <cfRule type="cellIs" dxfId="505" priority="1" operator="greaterThanOrEqual">
      <formula>200</formula>
    </cfRule>
  </conditionalFormatting>
  <hyperlinks>
    <hyperlink ref="X1" location="'OLF 2025'!A1" display="Return to Rankings" xr:uid="{8E28A4CB-2E01-4D03-AEB9-06087C0BCFC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A05492-4910-4024-B176-D82B4101B404}">
          <x14:formula1>
            <xm:f>'C:\Users\jmfg1\Downloads\[BSC-11-09-2025-ABRA 2025 (Boerne TX) Scoring.xlsm]DATA'!#REF!</xm:f>
          </x14:formula1>
          <xm:sqref>D2 B2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BCC0F-5DF5-473D-84ED-5E2CA62D4E05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191</v>
      </c>
      <c r="C2" s="3">
        <v>45878</v>
      </c>
      <c r="D2" s="4" t="s">
        <v>64</v>
      </c>
      <c r="E2" s="33">
        <v>169</v>
      </c>
      <c r="F2" s="18">
        <v>0</v>
      </c>
      <c r="G2" s="33">
        <v>171</v>
      </c>
      <c r="H2" s="18">
        <v>1</v>
      </c>
      <c r="I2" s="5">
        <v>170</v>
      </c>
      <c r="J2" s="18">
        <v>1</v>
      </c>
      <c r="K2" s="34">
        <v>163</v>
      </c>
      <c r="L2" s="18">
        <v>1</v>
      </c>
      <c r="M2" s="34"/>
      <c r="N2" s="18"/>
      <c r="O2" s="5"/>
      <c r="P2" s="18"/>
      <c r="Q2" s="6">
        <v>4</v>
      </c>
      <c r="R2" s="6">
        <v>673</v>
      </c>
      <c r="S2" s="7">
        <v>168.25</v>
      </c>
      <c r="T2" s="35">
        <v>3</v>
      </c>
      <c r="U2" s="8">
        <v>3</v>
      </c>
      <c r="V2" s="9">
        <v>171.25</v>
      </c>
    </row>
    <row r="4" spans="1:24" x14ac:dyDescent="0.25">
      <c r="Q4" s="29">
        <f>SUM(Q2:Q3)</f>
        <v>4</v>
      </c>
      <c r="R4" s="29">
        <f>SUM(R2:R3)</f>
        <v>673</v>
      </c>
      <c r="S4" s="30">
        <f>SUM(R4/Q4)</f>
        <v>168.25</v>
      </c>
      <c r="T4" s="29">
        <f>SUM(T2:T3)</f>
        <v>3</v>
      </c>
      <c r="U4" s="29">
        <f>SUM(U2:U3)</f>
        <v>3</v>
      </c>
      <c r="V4" s="31">
        <f>SUM(S4+U4)</f>
        <v>171.25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FCDCC67-8597-4972-81E4-FA0C31E71F82}"/>
  </hyperlinks>
  <pageMargins left="0.7" right="0.7" top="0.75" bottom="0.75" header="0.3" footer="0.3"/>
  <pageSetup orientation="portrait" horizontalDpi="300" verticalDpi="300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2DDC2-CF72-44AE-A619-56CD6DAF3FB5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208</v>
      </c>
      <c r="C2" s="3">
        <v>45885</v>
      </c>
      <c r="D2" s="4" t="s">
        <v>73</v>
      </c>
      <c r="E2" s="33">
        <v>163</v>
      </c>
      <c r="F2" s="18"/>
      <c r="G2" s="33">
        <v>155</v>
      </c>
      <c r="H2" s="18"/>
      <c r="I2" s="5"/>
      <c r="J2" s="18"/>
      <c r="K2" s="33"/>
      <c r="L2" s="18"/>
      <c r="M2" s="34"/>
      <c r="N2" s="18"/>
      <c r="O2" s="5"/>
      <c r="P2" s="18"/>
      <c r="Q2" s="6">
        <v>2</v>
      </c>
      <c r="R2" s="6">
        <v>318</v>
      </c>
      <c r="S2" s="7">
        <v>159</v>
      </c>
      <c r="T2" s="35">
        <v>0</v>
      </c>
      <c r="U2" s="8">
        <v>2</v>
      </c>
      <c r="V2" s="9">
        <v>161</v>
      </c>
    </row>
    <row r="4" spans="1:24" x14ac:dyDescent="0.25">
      <c r="Q4" s="29">
        <f>SUM(Q2:Q3)</f>
        <v>2</v>
      </c>
      <c r="R4" s="29">
        <f>SUM(R2:R3)</f>
        <v>318</v>
      </c>
      <c r="S4" s="30">
        <f>SUM(R4/Q4)</f>
        <v>159</v>
      </c>
      <c r="T4" s="29">
        <f>SUM(T2:T3)</f>
        <v>0</v>
      </c>
      <c r="U4" s="29">
        <f>SUM(U2:U3)</f>
        <v>2</v>
      </c>
      <c r="V4" s="31">
        <f>SUM(S4+U4)</f>
        <v>161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BD61746F-7B35-418F-A096-B61DFFE938FB}"/>
  </hyperlinks>
  <pageMargins left="0.7" right="0.7" top="0.75" bottom="0.75" header="0.3" footer="0.3"/>
  <pageSetup orientation="portrait" horizontalDpi="300" verticalDpi="300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C681B-6783-4C69-9EC3-60BBB73722A5}">
  <dimension ref="A1:X10"/>
  <sheetViews>
    <sheetView workbookViewId="0">
      <selection activeCell="Q11" sqref="Q1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94</v>
      </c>
      <c r="C2" s="3">
        <v>45773</v>
      </c>
      <c r="D2" s="4" t="s">
        <v>40</v>
      </c>
      <c r="E2" s="33">
        <v>166</v>
      </c>
      <c r="F2" s="18">
        <v>1</v>
      </c>
      <c r="G2" s="33">
        <v>165</v>
      </c>
      <c r="H2" s="18"/>
      <c r="I2" s="5">
        <v>164</v>
      </c>
      <c r="J2" s="18"/>
      <c r="K2" s="34">
        <v>163</v>
      </c>
      <c r="L2" s="18"/>
      <c r="M2" s="34">
        <v>167</v>
      </c>
      <c r="N2" s="18"/>
      <c r="O2" s="5">
        <v>171</v>
      </c>
      <c r="P2" s="18"/>
      <c r="Q2" s="6">
        <v>6</v>
      </c>
      <c r="R2" s="6">
        <v>996</v>
      </c>
      <c r="S2" s="7">
        <v>166</v>
      </c>
      <c r="T2" s="35">
        <v>1</v>
      </c>
      <c r="U2" s="8">
        <v>8</v>
      </c>
      <c r="V2" s="9">
        <v>174</v>
      </c>
    </row>
    <row r="3" spans="1:24" x14ac:dyDescent="0.25">
      <c r="A3" s="1" t="s">
        <v>22</v>
      </c>
      <c r="B3" s="2" t="s">
        <v>94</v>
      </c>
      <c r="C3" s="3">
        <v>45777</v>
      </c>
      <c r="D3" s="4" t="s">
        <v>40</v>
      </c>
      <c r="E3" s="33">
        <v>164</v>
      </c>
      <c r="F3" s="18"/>
      <c r="G3" s="33">
        <v>166</v>
      </c>
      <c r="H3" s="18"/>
      <c r="I3" s="5">
        <v>171</v>
      </c>
      <c r="J3" s="18">
        <v>1</v>
      </c>
      <c r="K3" s="34">
        <v>165</v>
      </c>
      <c r="L3" s="18"/>
      <c r="M3" s="34"/>
      <c r="N3" s="18"/>
      <c r="O3" s="5"/>
      <c r="P3" s="18"/>
      <c r="Q3" s="6">
        <v>4</v>
      </c>
      <c r="R3" s="6">
        <v>666</v>
      </c>
      <c r="S3" s="7">
        <v>166.5</v>
      </c>
      <c r="T3" s="35">
        <v>1</v>
      </c>
      <c r="U3" s="8">
        <v>3</v>
      </c>
      <c r="V3" s="9">
        <v>169.5</v>
      </c>
    </row>
    <row r="4" spans="1:24" x14ac:dyDescent="0.25">
      <c r="A4" s="1" t="s">
        <v>22</v>
      </c>
      <c r="B4" s="2" t="s">
        <v>94</v>
      </c>
      <c r="C4" s="3">
        <v>45791</v>
      </c>
      <c r="D4" s="4" t="s">
        <v>40</v>
      </c>
      <c r="E4" s="33">
        <v>177</v>
      </c>
      <c r="F4" s="18">
        <v>3</v>
      </c>
      <c r="G4" s="33">
        <v>185</v>
      </c>
      <c r="H4" s="18"/>
      <c r="I4" s="5">
        <v>187</v>
      </c>
      <c r="J4" s="18">
        <v>1</v>
      </c>
      <c r="K4" s="34">
        <v>185</v>
      </c>
      <c r="L4" s="18">
        <v>1</v>
      </c>
      <c r="M4" s="34"/>
      <c r="N4" s="18"/>
      <c r="O4" s="5"/>
      <c r="P4" s="18"/>
      <c r="Q4" s="6">
        <v>4</v>
      </c>
      <c r="R4" s="6">
        <v>734</v>
      </c>
      <c r="S4" s="7">
        <v>183.5</v>
      </c>
      <c r="T4" s="35">
        <v>5</v>
      </c>
      <c r="U4" s="8">
        <v>6</v>
      </c>
      <c r="V4" s="9">
        <v>189.5</v>
      </c>
    </row>
    <row r="5" spans="1:24" x14ac:dyDescent="0.25">
      <c r="A5" s="1" t="s">
        <v>22</v>
      </c>
      <c r="B5" s="2" t="s">
        <v>94</v>
      </c>
      <c r="C5" s="3">
        <v>45798</v>
      </c>
      <c r="D5" s="4" t="s">
        <v>40</v>
      </c>
      <c r="E5" s="33">
        <v>179</v>
      </c>
      <c r="F5" s="18">
        <v>2</v>
      </c>
      <c r="G5" s="33">
        <v>185</v>
      </c>
      <c r="H5" s="18">
        <v>1</v>
      </c>
      <c r="I5" s="5">
        <v>173</v>
      </c>
      <c r="J5" s="18"/>
      <c r="K5" s="34">
        <v>183</v>
      </c>
      <c r="L5" s="18"/>
      <c r="M5" s="34"/>
      <c r="N5" s="18"/>
      <c r="O5" s="5"/>
      <c r="P5" s="18"/>
      <c r="Q5" s="6">
        <v>4</v>
      </c>
      <c r="R5" s="6">
        <v>720</v>
      </c>
      <c r="S5" s="7">
        <v>180</v>
      </c>
      <c r="T5" s="35">
        <v>3</v>
      </c>
      <c r="U5" s="8">
        <v>9</v>
      </c>
      <c r="V5" s="9">
        <v>189</v>
      </c>
    </row>
    <row r="6" spans="1:24" x14ac:dyDescent="0.25">
      <c r="A6" s="1" t="s">
        <v>22</v>
      </c>
      <c r="B6" s="2" t="s">
        <v>94</v>
      </c>
      <c r="C6" s="3">
        <v>45819</v>
      </c>
      <c r="D6" s="4" t="s">
        <v>40</v>
      </c>
      <c r="E6" s="33">
        <v>178</v>
      </c>
      <c r="F6" s="18"/>
      <c r="G6" s="33">
        <v>185</v>
      </c>
      <c r="H6" s="18">
        <v>1</v>
      </c>
      <c r="I6" s="5">
        <v>180</v>
      </c>
      <c r="J6" s="18"/>
      <c r="K6" s="34">
        <v>183</v>
      </c>
      <c r="L6" s="18">
        <v>2</v>
      </c>
      <c r="M6" s="34"/>
      <c r="N6" s="18"/>
      <c r="O6" s="5"/>
      <c r="P6" s="18"/>
      <c r="Q6" s="6">
        <v>4</v>
      </c>
      <c r="R6" s="6">
        <v>726</v>
      </c>
      <c r="S6" s="7">
        <v>181.5</v>
      </c>
      <c r="T6" s="35">
        <v>3</v>
      </c>
      <c r="U6" s="8">
        <v>11</v>
      </c>
      <c r="V6" s="9">
        <v>192.5</v>
      </c>
    </row>
    <row r="7" spans="1:24" x14ac:dyDescent="0.25">
      <c r="A7" s="1" t="s">
        <v>22</v>
      </c>
      <c r="B7" s="2" t="s">
        <v>94</v>
      </c>
      <c r="C7" s="3">
        <v>45833</v>
      </c>
      <c r="D7" s="4" t="s">
        <v>40</v>
      </c>
      <c r="E7" s="5">
        <v>181</v>
      </c>
      <c r="F7" s="18">
        <v>1</v>
      </c>
      <c r="G7" s="33">
        <v>186</v>
      </c>
      <c r="H7" s="18">
        <v>1</v>
      </c>
      <c r="I7" s="5">
        <v>185</v>
      </c>
      <c r="J7" s="18">
        <v>1</v>
      </c>
      <c r="K7" s="5">
        <v>187</v>
      </c>
      <c r="L7" s="18">
        <v>1</v>
      </c>
      <c r="M7" s="5"/>
      <c r="N7" s="18"/>
      <c r="O7" s="5"/>
      <c r="P7" s="18"/>
      <c r="Q7" s="6">
        <v>4</v>
      </c>
      <c r="R7" s="6">
        <v>739</v>
      </c>
      <c r="S7" s="7">
        <v>184.75</v>
      </c>
      <c r="T7" s="35">
        <v>4</v>
      </c>
      <c r="U7" s="8">
        <v>11</v>
      </c>
      <c r="V7" s="9">
        <v>195.75</v>
      </c>
    </row>
    <row r="8" spans="1:24" x14ac:dyDescent="0.25">
      <c r="A8" s="1" t="s">
        <v>22</v>
      </c>
      <c r="B8" s="2" t="s">
        <v>94</v>
      </c>
      <c r="C8" s="3">
        <v>45847</v>
      </c>
      <c r="D8" s="4" t="s">
        <v>40</v>
      </c>
      <c r="E8" s="33">
        <v>167</v>
      </c>
      <c r="F8" s="18"/>
      <c r="G8" s="33">
        <v>177</v>
      </c>
      <c r="H8" s="18"/>
      <c r="I8" s="5">
        <v>174</v>
      </c>
      <c r="J8" s="18"/>
      <c r="K8" s="34">
        <v>163</v>
      </c>
      <c r="L8" s="18">
        <v>1</v>
      </c>
      <c r="M8" s="34"/>
      <c r="N8" s="18"/>
      <c r="O8" s="5"/>
      <c r="P8" s="18"/>
      <c r="Q8" s="6">
        <v>4</v>
      </c>
      <c r="R8" s="6">
        <v>681</v>
      </c>
      <c r="S8" s="7">
        <v>170.25</v>
      </c>
      <c r="T8" s="35">
        <v>1</v>
      </c>
      <c r="U8" s="8">
        <v>4</v>
      </c>
      <c r="V8" s="9">
        <v>174.25</v>
      </c>
    </row>
    <row r="10" spans="1:24" x14ac:dyDescent="0.25">
      <c r="Q10" s="29">
        <f>SUM(Q2:Q9)</f>
        <v>30</v>
      </c>
      <c r="R10" s="29">
        <f>SUM(R2:R9)</f>
        <v>5262</v>
      </c>
      <c r="S10" s="30">
        <f>SUM(R10/Q10)</f>
        <v>175.4</v>
      </c>
      <c r="T10" s="29">
        <f>SUM(T2:T9)</f>
        <v>18</v>
      </c>
      <c r="U10" s="29">
        <f>SUM(U2:U9)</f>
        <v>52</v>
      </c>
      <c r="V10" s="31">
        <f>SUM(S10+U10)</f>
        <v>227.4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 B4:C4 E4:P4 E5:P5 B5:C5" name="Range1_11"/>
    <protectedRange algorithmName="SHA-512" hashValue="ON39YdpmFHfN9f47KpiRvqrKx0V9+erV1CNkpWzYhW/Qyc6aT8rEyCrvauWSYGZK2ia3o7vd3akF07acHAFpOA==" saltValue="yVW9XmDwTqEnmpSGai0KYg==" spinCount="100000" sqref="D3 D4 D5" name="Range1_1_3"/>
    <protectedRange algorithmName="SHA-512" hashValue="ON39YdpmFHfN9f47KpiRvqrKx0V9+erV1CNkpWzYhW/Qyc6aT8rEyCrvauWSYGZK2ia3o7vd3akF07acHAFpOA==" saltValue="yVW9XmDwTqEnmpSGai0KYg==" spinCount="100000" sqref="T3 T4 T5" name="Range1_3_5_11"/>
    <protectedRange algorithmName="SHA-512" hashValue="ON39YdpmFHfN9f47KpiRvqrKx0V9+erV1CNkpWzYhW/Qyc6aT8rEyCrvauWSYGZK2ia3o7vd3akF07acHAFpOA==" saltValue="yVW9XmDwTqEnmpSGai0KYg==" spinCount="100000" sqref="B7:C7 E7:P7" name="Range1_5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T7" name="Range1_3_5_6"/>
  </protectedRanges>
  <hyperlinks>
    <hyperlink ref="X1" location="'OLF 2025'!A1" display="Return to Rankings" xr:uid="{E238F0C2-5DC5-44F1-987A-D3B27F0AF6A0}"/>
  </hyperlinks>
  <pageMargins left="0.7" right="0.7" top="0.75" bottom="0.75" header="0.3" footer="0.3"/>
  <pageSetup orientation="portrait" horizontalDpi="300" verticalDpi="300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EB3D0-E009-44D1-8E65-50E6D269556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218</v>
      </c>
      <c r="C2" s="3">
        <v>45913</v>
      </c>
      <c r="D2" s="4" t="s">
        <v>41</v>
      </c>
      <c r="E2" s="33">
        <v>145</v>
      </c>
      <c r="F2" s="18">
        <v>0</v>
      </c>
      <c r="G2" s="33">
        <v>149</v>
      </c>
      <c r="H2" s="18">
        <v>0</v>
      </c>
      <c r="I2" s="5">
        <v>167</v>
      </c>
      <c r="J2" s="18">
        <v>0</v>
      </c>
      <c r="K2" s="34">
        <v>158</v>
      </c>
      <c r="L2" s="18">
        <v>0</v>
      </c>
      <c r="M2" s="34"/>
      <c r="N2" s="18"/>
      <c r="O2" s="5"/>
      <c r="P2" s="18"/>
      <c r="Q2" s="6">
        <v>4</v>
      </c>
      <c r="R2" s="6">
        <v>619</v>
      </c>
      <c r="S2" s="7">
        <v>154.75</v>
      </c>
      <c r="T2" s="35">
        <v>0</v>
      </c>
      <c r="U2" s="8">
        <v>4</v>
      </c>
      <c r="V2" s="9">
        <v>158.75</v>
      </c>
    </row>
    <row r="4" spans="1:24" x14ac:dyDescent="0.25">
      <c r="Q4" s="29">
        <f>SUM(Q2:Q3)</f>
        <v>4</v>
      </c>
      <c r="R4" s="29">
        <f>SUM(R2:R3)</f>
        <v>619</v>
      </c>
      <c r="S4" s="30">
        <f>SUM(R4/Q4)</f>
        <v>154.75</v>
      </c>
      <c r="T4" s="29">
        <f>SUM(T2:T3)</f>
        <v>0</v>
      </c>
      <c r="U4" s="29">
        <f>SUM(U2:U3)</f>
        <v>4</v>
      </c>
      <c r="V4" s="31">
        <f>SUM(S4+U4)</f>
        <v>158.75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2_1"/>
    <protectedRange algorithmName="SHA-512" hashValue="ON39YdpmFHfN9f47KpiRvqrKx0V9+erV1CNkpWzYhW/Qyc6aT8rEyCrvauWSYGZK2ia3o7vd3akF07acHAFpOA==" saltValue="yVW9XmDwTqEnmpSGai0KYg==" spinCount="100000" sqref="D2" name="Range1_1_3_2_1"/>
    <protectedRange algorithmName="SHA-512" hashValue="ON39YdpmFHfN9f47KpiRvqrKx0V9+erV1CNkpWzYhW/Qyc6aT8rEyCrvauWSYGZK2ia3o7vd3akF07acHAFpOA==" saltValue="yVW9XmDwTqEnmpSGai0KYg==" spinCount="100000" sqref="E2 G2:O2" name="Range1_33_1_1_2"/>
    <protectedRange algorithmName="SHA-512" hashValue="ON39YdpmFHfN9f47KpiRvqrKx0V9+erV1CNkpWzYhW/Qyc6aT8rEyCrvauWSYGZK2ia3o7vd3akF07acHAFpOA==" saltValue="yVW9XmDwTqEnmpSGai0KYg==" spinCount="100000" sqref="T2" name="Range1_3_5_3_3_1"/>
  </protectedRanges>
  <conditionalFormatting sqref="E2:P2">
    <cfRule type="cellIs" dxfId="504" priority="7" operator="greaterThanOrEqual">
      <formula>200</formula>
    </cfRule>
  </conditionalFormatting>
  <conditionalFormatting sqref="E2">
    <cfRule type="top10" dxfId="503" priority="6" rank="1"/>
  </conditionalFormatting>
  <conditionalFormatting sqref="G2">
    <cfRule type="top10" dxfId="502" priority="5" rank="1"/>
  </conditionalFormatting>
  <conditionalFormatting sqref="I2">
    <cfRule type="top10" dxfId="501" priority="4" rank="1"/>
  </conditionalFormatting>
  <conditionalFormatting sqref="K2">
    <cfRule type="top10" dxfId="500" priority="3" rank="1"/>
  </conditionalFormatting>
  <conditionalFormatting sqref="M2">
    <cfRule type="top10" dxfId="499" priority="2" rank="1"/>
  </conditionalFormatting>
  <conditionalFormatting sqref="O2">
    <cfRule type="top10" dxfId="498" priority="1" rank="1"/>
  </conditionalFormatting>
  <hyperlinks>
    <hyperlink ref="X1" location="'OLF 2025'!A1" display="Return to Rankings" xr:uid="{007C4531-A9A4-4923-85C3-7B0A13AD3DFD}"/>
  </hyperlinks>
  <pageMargins left="0.7" right="0.7" top="0.75" bottom="0.75" header="0.3" footer="0.3"/>
  <pageSetup orientation="portrait" horizontalDpi="300" verticalDpi="300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81CF2-F88E-493E-B359-56851054F1EA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139</v>
      </c>
      <c r="C2" s="3">
        <v>45815</v>
      </c>
      <c r="D2" s="4" t="s">
        <v>74</v>
      </c>
      <c r="E2" s="5">
        <v>176</v>
      </c>
      <c r="F2" s="18">
        <v>1</v>
      </c>
      <c r="G2" s="33">
        <v>172</v>
      </c>
      <c r="H2" s="18">
        <v>0</v>
      </c>
      <c r="I2" s="5">
        <v>173</v>
      </c>
      <c r="J2" s="18">
        <v>1</v>
      </c>
      <c r="K2" s="5">
        <v>161</v>
      </c>
      <c r="L2" s="18">
        <v>0</v>
      </c>
      <c r="M2" s="5">
        <v>162</v>
      </c>
      <c r="N2" s="18">
        <v>0</v>
      </c>
      <c r="O2" s="5">
        <v>157</v>
      </c>
      <c r="P2" s="18">
        <v>0</v>
      </c>
      <c r="Q2" s="6">
        <v>6</v>
      </c>
      <c r="R2" s="6">
        <v>1001</v>
      </c>
      <c r="S2" s="7">
        <v>166.83333333333334</v>
      </c>
      <c r="T2" s="35">
        <v>2</v>
      </c>
      <c r="U2" s="8">
        <v>8</v>
      </c>
      <c r="V2" s="9">
        <v>174.83333333333334</v>
      </c>
    </row>
    <row r="4" spans="1:24" x14ac:dyDescent="0.25">
      <c r="Q4" s="29">
        <f>SUM(Q2:Q3)</f>
        <v>6</v>
      </c>
      <c r="R4" s="29">
        <f>SUM(R2:R3)</f>
        <v>1001</v>
      </c>
      <c r="S4" s="30">
        <f>SUM(R4/Q4)</f>
        <v>166.83333333333334</v>
      </c>
      <c r="T4" s="29">
        <f>SUM(T2:T3)</f>
        <v>2</v>
      </c>
      <c r="U4" s="29">
        <f>SUM(U2:U3)</f>
        <v>8</v>
      </c>
      <c r="V4" s="31">
        <f>SUM(S4+U4)</f>
        <v>174.83333333333334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5CD529C1-A556-4370-9813-19EAC6172C61}"/>
  </hyperlinks>
  <pageMargins left="0.7" right="0.7" top="0.75" bottom="0.75" header="0.3" footer="0.3"/>
  <pageSetup orientation="portrait" horizontalDpi="300" verticalDpi="300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30071-060B-4791-BF9F-CC20D6131C8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95</v>
      </c>
      <c r="C2" s="3">
        <v>45773</v>
      </c>
      <c r="D2" s="4" t="s">
        <v>18</v>
      </c>
      <c r="E2" s="5">
        <v>180</v>
      </c>
      <c r="F2" s="18">
        <v>1</v>
      </c>
      <c r="G2" s="33">
        <v>189</v>
      </c>
      <c r="H2" s="18">
        <v>3</v>
      </c>
      <c r="I2" s="5">
        <v>184</v>
      </c>
      <c r="J2" s="18">
        <v>0</v>
      </c>
      <c r="K2" s="5">
        <v>179</v>
      </c>
      <c r="L2" s="18">
        <v>0</v>
      </c>
      <c r="M2" s="5"/>
      <c r="N2" s="18"/>
      <c r="O2" s="5"/>
      <c r="P2" s="18"/>
      <c r="Q2" s="6">
        <v>4</v>
      </c>
      <c r="R2" s="6">
        <v>732</v>
      </c>
      <c r="S2" s="7">
        <v>183</v>
      </c>
      <c r="T2" s="35">
        <v>4</v>
      </c>
      <c r="U2" s="8">
        <v>4</v>
      </c>
      <c r="V2" s="9">
        <v>187</v>
      </c>
    </row>
    <row r="4" spans="1:24" x14ac:dyDescent="0.25">
      <c r="Q4" s="29">
        <f>SUM(Q2:Q3)</f>
        <v>4</v>
      </c>
      <c r="R4" s="29">
        <f>SUM(R2:R3)</f>
        <v>732</v>
      </c>
      <c r="S4" s="30">
        <f>SUM(R4/Q4)</f>
        <v>183</v>
      </c>
      <c r="T4" s="29">
        <f>SUM(T2:T3)</f>
        <v>4</v>
      </c>
      <c r="U4" s="29">
        <f>SUM(U2:U3)</f>
        <v>4</v>
      </c>
      <c r="V4" s="31">
        <f>SUM(S4+U4)</f>
        <v>187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30500D2-E003-4BC4-A503-7A56CFBEBB8E}"/>
  </hyperlinks>
  <pageMargins left="0.7" right="0.7" top="0.75" bottom="0.75" header="0.3" footer="0.3"/>
  <pageSetup orientation="portrait" horizontalDpi="300" verticalDpi="300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304FD-E992-4847-86B7-CADEE983550C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124</v>
      </c>
      <c r="C2" s="3">
        <v>45805</v>
      </c>
      <c r="D2" s="4" t="s">
        <v>96</v>
      </c>
      <c r="E2" s="5">
        <v>188</v>
      </c>
      <c r="F2" s="18">
        <v>1</v>
      </c>
      <c r="G2" s="33">
        <v>183.001</v>
      </c>
      <c r="H2" s="18">
        <v>3</v>
      </c>
      <c r="I2" s="5">
        <v>185</v>
      </c>
      <c r="J2" s="18">
        <v>1</v>
      </c>
      <c r="K2" s="5">
        <v>188</v>
      </c>
      <c r="L2" s="18">
        <v>1</v>
      </c>
      <c r="M2" s="5"/>
      <c r="N2" s="18"/>
      <c r="O2" s="5"/>
      <c r="P2" s="18"/>
      <c r="Q2" s="6">
        <v>4</v>
      </c>
      <c r="R2" s="6">
        <v>744.00099999999998</v>
      </c>
      <c r="S2" s="7">
        <v>186.00024999999999</v>
      </c>
      <c r="T2" s="35">
        <v>6</v>
      </c>
      <c r="U2" s="8">
        <v>9</v>
      </c>
      <c r="V2" s="9">
        <v>195.00024999999999</v>
      </c>
    </row>
    <row r="4" spans="1:24" x14ac:dyDescent="0.25">
      <c r="Q4" s="29">
        <f>SUM(Q2:Q3)</f>
        <v>4</v>
      </c>
      <c r="R4" s="29">
        <f>SUM(R2:R3)</f>
        <v>744.00099999999998</v>
      </c>
      <c r="S4" s="30">
        <f>SUM(R4/Q4)</f>
        <v>186.00024999999999</v>
      </c>
      <c r="T4" s="29">
        <f>SUM(T2:T3)</f>
        <v>6</v>
      </c>
      <c r="U4" s="29">
        <f>SUM(U2:U3)</f>
        <v>9</v>
      </c>
      <c r="V4" s="31">
        <f>SUM(S4+U4)</f>
        <v>195.00024999999999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E2396E54-CDE9-4D8B-894B-302E4472D5B0}"/>
  </hyperlinks>
  <pageMargins left="0.7" right="0.7" top="0.75" bottom="0.75" header="0.3" footer="0.3"/>
  <pageSetup orientation="portrait" horizontalDpi="300" verticalDpi="300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9982-2F13-45B3-81A6-ECB9A97CFE82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246</v>
      </c>
      <c r="C2" s="3">
        <v>45963</v>
      </c>
      <c r="D2" s="4" t="s">
        <v>96</v>
      </c>
      <c r="E2" s="33">
        <v>162</v>
      </c>
      <c r="F2" s="18">
        <v>0</v>
      </c>
      <c r="G2" s="33">
        <v>169</v>
      </c>
      <c r="H2" s="18">
        <v>0</v>
      </c>
      <c r="I2" s="5">
        <v>170</v>
      </c>
      <c r="J2" s="18">
        <v>0</v>
      </c>
      <c r="K2" s="34">
        <v>148</v>
      </c>
      <c r="L2" s="18">
        <v>0</v>
      </c>
      <c r="M2" s="34"/>
      <c r="N2" s="18"/>
      <c r="O2" s="5"/>
      <c r="P2" s="18"/>
      <c r="Q2" s="6">
        <v>4</v>
      </c>
      <c r="R2" s="6">
        <v>649</v>
      </c>
      <c r="S2" s="7">
        <v>162.25</v>
      </c>
      <c r="T2" s="35">
        <v>0</v>
      </c>
      <c r="U2" s="8">
        <v>2</v>
      </c>
      <c r="V2" s="9">
        <v>164.25</v>
      </c>
    </row>
    <row r="4" spans="1:24" x14ac:dyDescent="0.25">
      <c r="Q4" s="29">
        <f>SUM(Q2:Q3)</f>
        <v>4</v>
      </c>
      <c r="R4" s="29">
        <f>SUM(R2:R3)</f>
        <v>649</v>
      </c>
      <c r="S4" s="30">
        <f>SUM(R4/Q4)</f>
        <v>162.25</v>
      </c>
      <c r="T4" s="29">
        <f>SUM(T2:T3)</f>
        <v>0</v>
      </c>
      <c r="U4" s="29">
        <f>SUM(U2:U3)</f>
        <v>2</v>
      </c>
      <c r="V4" s="29">
        <f>+S4+U4</f>
        <v>164.25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1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E2 G2:O2" name="Range1_33_1_1_1"/>
    <protectedRange algorithmName="SHA-512" hashValue="ON39YdpmFHfN9f47KpiRvqrKx0V9+erV1CNkpWzYhW/Qyc6aT8rEyCrvauWSYGZK2ia3o7vd3akF07acHAFpOA==" saltValue="yVW9XmDwTqEnmpSGai0KYg==" spinCount="100000" sqref="T2" name="Range1_3_5_6"/>
  </protectedRanges>
  <conditionalFormatting sqref="E2">
    <cfRule type="top10" dxfId="497" priority="7" rank="1"/>
  </conditionalFormatting>
  <conditionalFormatting sqref="G2">
    <cfRule type="top10" dxfId="496" priority="6" rank="1"/>
  </conditionalFormatting>
  <conditionalFormatting sqref="I2">
    <cfRule type="top10" dxfId="495" priority="5" rank="1"/>
  </conditionalFormatting>
  <conditionalFormatting sqref="K2">
    <cfRule type="top10" dxfId="494" priority="4" rank="1"/>
  </conditionalFormatting>
  <conditionalFormatting sqref="M2">
    <cfRule type="top10" dxfId="493" priority="3" rank="1"/>
  </conditionalFormatting>
  <conditionalFormatting sqref="O2">
    <cfRule type="top10" dxfId="492" priority="2" rank="1"/>
  </conditionalFormatting>
  <conditionalFormatting sqref="E2:P2">
    <cfRule type="cellIs" dxfId="491" priority="1" operator="greaterThanOrEqual">
      <formula>200</formula>
    </cfRule>
  </conditionalFormatting>
  <hyperlinks>
    <hyperlink ref="X1" location="'OLF 2025'!A1" display="Return to Rankings" xr:uid="{EBC393F9-D8E6-41D1-B24C-A5B932503B8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D2 B2</xm:sqref>
        </x14:dataValidation>
      </x14:dataValidations>
    </ext>
  </extLst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C731C-2DA0-46B1-8A96-0A2B71415711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5703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85</v>
      </c>
      <c r="C2" s="3">
        <v>45766</v>
      </c>
      <c r="D2" s="4" t="s">
        <v>64</v>
      </c>
      <c r="E2" s="33">
        <v>179</v>
      </c>
      <c r="F2" s="18">
        <v>1</v>
      </c>
      <c r="G2" s="33">
        <v>176</v>
      </c>
      <c r="H2" s="18">
        <v>1</v>
      </c>
      <c r="I2" s="5">
        <v>186.001</v>
      </c>
      <c r="J2" s="18">
        <v>1</v>
      </c>
      <c r="K2" s="34">
        <v>164</v>
      </c>
      <c r="L2" s="18">
        <v>0</v>
      </c>
      <c r="M2" s="34"/>
      <c r="N2" s="18"/>
      <c r="O2" s="5"/>
      <c r="P2" s="18"/>
      <c r="Q2" s="6">
        <v>4</v>
      </c>
      <c r="R2" s="6">
        <v>705.00099999999998</v>
      </c>
      <c r="S2" s="7">
        <v>176.25024999999999</v>
      </c>
      <c r="T2" s="35">
        <v>3</v>
      </c>
      <c r="U2" s="8">
        <v>5</v>
      </c>
      <c r="V2" s="9">
        <v>181.25024999999999</v>
      </c>
    </row>
    <row r="4" spans="1:24" x14ac:dyDescent="0.25">
      <c r="Q4" s="29">
        <f>SUM(Q2:Q3)</f>
        <v>4</v>
      </c>
      <c r="R4" s="29">
        <f>SUM(R2:R3)</f>
        <v>705.00099999999998</v>
      </c>
      <c r="S4" s="30">
        <f>SUM(R4/Q4)</f>
        <v>176.25024999999999</v>
      </c>
      <c r="T4" s="29">
        <f>SUM(T2:T3)</f>
        <v>3</v>
      </c>
      <c r="U4" s="29">
        <f>SUM(U2:U3)</f>
        <v>5</v>
      </c>
      <c r="V4" s="31">
        <f>SUM(S4+U4)</f>
        <v>181.25024999999999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ACC6752F-DEAC-4274-864B-7478DBE4C95C}"/>
  </hyperlinks>
  <pageMargins left="0.7" right="0.7" top="0.75" bottom="0.75" header="0.3" footer="0.3"/>
  <pageSetup orientation="portrait" horizontalDpi="300" verticalDpi="300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26A56-92FF-4FCC-BBA2-A7B7A7433ECB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183</v>
      </c>
      <c r="C2" s="3">
        <v>45867</v>
      </c>
      <c r="D2" s="4" t="s">
        <v>39</v>
      </c>
      <c r="E2" s="5">
        <v>185.001</v>
      </c>
      <c r="F2" s="18">
        <v>3</v>
      </c>
      <c r="G2" s="5">
        <v>195</v>
      </c>
      <c r="H2" s="18">
        <v>3</v>
      </c>
      <c r="I2" s="5">
        <v>186</v>
      </c>
      <c r="J2" s="18">
        <v>1</v>
      </c>
      <c r="K2" s="5">
        <v>192</v>
      </c>
      <c r="L2" s="18">
        <v>4</v>
      </c>
      <c r="M2" s="5"/>
      <c r="N2" s="18"/>
      <c r="O2" s="5"/>
      <c r="P2" s="18"/>
      <c r="Q2" s="6">
        <v>4</v>
      </c>
      <c r="R2" s="6">
        <v>758.00099999999998</v>
      </c>
      <c r="S2" s="7">
        <v>189.50024999999999</v>
      </c>
      <c r="T2" s="19">
        <v>11</v>
      </c>
      <c r="U2" s="8">
        <v>11</v>
      </c>
      <c r="V2" s="9">
        <v>200.50024999999999</v>
      </c>
    </row>
    <row r="3" spans="1:24" x14ac:dyDescent="0.25">
      <c r="A3" s="1" t="s">
        <v>22</v>
      </c>
      <c r="B3" s="2" t="s">
        <v>183</v>
      </c>
      <c r="C3" s="3">
        <v>45879</v>
      </c>
      <c r="D3" s="4" t="s">
        <v>39</v>
      </c>
      <c r="E3" s="5">
        <v>179.001</v>
      </c>
      <c r="F3" s="18">
        <v>1</v>
      </c>
      <c r="G3" s="5">
        <v>187</v>
      </c>
      <c r="H3" s="18">
        <v>1</v>
      </c>
      <c r="I3" s="5">
        <v>180</v>
      </c>
      <c r="J3" s="18">
        <v>0</v>
      </c>
      <c r="K3" s="5">
        <v>187</v>
      </c>
      <c r="L3" s="18">
        <v>1</v>
      </c>
      <c r="M3" s="5"/>
      <c r="N3" s="18"/>
      <c r="O3" s="5"/>
      <c r="P3" s="18"/>
      <c r="Q3" s="6">
        <v>4</v>
      </c>
      <c r="R3" s="6">
        <v>733.00099999999998</v>
      </c>
      <c r="S3" s="7">
        <v>183.25024999999999</v>
      </c>
      <c r="T3" s="19">
        <v>3</v>
      </c>
      <c r="U3" s="8">
        <v>4</v>
      </c>
      <c r="V3" s="9">
        <v>187.25024999999999</v>
      </c>
    </row>
    <row r="5" spans="1:24" x14ac:dyDescent="0.25">
      <c r="Q5" s="29">
        <f>SUM(Q2:Q4)</f>
        <v>8</v>
      </c>
      <c r="R5" s="29">
        <f>SUM(R2:R4)</f>
        <v>1491.002</v>
      </c>
      <c r="S5" s="30">
        <f>SUM(R5/Q5)</f>
        <v>186.37524999999999</v>
      </c>
      <c r="T5" s="29">
        <f>SUM(T2:T4)</f>
        <v>14</v>
      </c>
      <c r="U5" s="29">
        <f>SUM(U2:U4)</f>
        <v>15</v>
      </c>
      <c r="V5" s="31">
        <f>SUM(S5+U5)</f>
        <v>201.37524999999999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</protectedRanges>
  <hyperlinks>
    <hyperlink ref="X1" location="'OLF 2025'!A1" display="Return to Rankings" xr:uid="{83F8E303-42BA-4306-A0E5-D7B9E5561A5F}"/>
  </hyperlinks>
  <pageMargins left="0.7" right="0.7" top="0.75" bottom="0.75" header="0.3" footer="0.3"/>
  <pageSetup orientation="portrait" horizontalDpi="300" verticalDpi="300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72CB5-E0FE-45AD-A67E-9DBBB6BF7B76}">
  <dimension ref="A1:X9"/>
  <sheetViews>
    <sheetView topLeftCell="D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6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165</v>
      </c>
      <c r="C2" s="3">
        <v>45850</v>
      </c>
      <c r="D2" s="4" t="s">
        <v>154</v>
      </c>
      <c r="E2" s="33">
        <v>193</v>
      </c>
      <c r="F2" s="18">
        <v>3</v>
      </c>
      <c r="G2" s="33">
        <v>183</v>
      </c>
      <c r="H2" s="18">
        <v>2</v>
      </c>
      <c r="I2" s="5">
        <v>190</v>
      </c>
      <c r="J2" s="18">
        <v>0</v>
      </c>
      <c r="K2" s="34"/>
      <c r="L2" s="18"/>
      <c r="M2" s="34"/>
      <c r="N2" s="18"/>
      <c r="O2" s="5"/>
      <c r="P2" s="18"/>
      <c r="Q2" s="6">
        <v>3</v>
      </c>
      <c r="R2" s="6">
        <v>566</v>
      </c>
      <c r="S2" s="7">
        <v>188.66666666666666</v>
      </c>
      <c r="T2" s="35">
        <v>5</v>
      </c>
      <c r="U2" s="8">
        <v>3</v>
      </c>
      <c r="V2" s="9">
        <v>191.66666666666666</v>
      </c>
    </row>
    <row r="3" spans="1:24" ht="15" customHeight="1" x14ac:dyDescent="0.25">
      <c r="A3" s="1" t="s">
        <v>22</v>
      </c>
      <c r="B3" s="2" t="s">
        <v>165</v>
      </c>
      <c r="C3" s="3">
        <v>45885</v>
      </c>
      <c r="D3" s="4" t="s">
        <v>154</v>
      </c>
      <c r="E3" s="33">
        <v>192</v>
      </c>
      <c r="F3" s="18">
        <v>2</v>
      </c>
      <c r="G3" s="33">
        <v>190</v>
      </c>
      <c r="H3" s="18">
        <v>1</v>
      </c>
      <c r="I3" s="5">
        <v>195</v>
      </c>
      <c r="J3" s="18">
        <v>1</v>
      </c>
      <c r="K3" s="34">
        <v>195</v>
      </c>
      <c r="L3" s="18">
        <v>1</v>
      </c>
      <c r="M3" s="34">
        <v>195</v>
      </c>
      <c r="N3" s="18">
        <v>1</v>
      </c>
      <c r="O3" s="5">
        <v>188</v>
      </c>
      <c r="P3" s="18">
        <v>0</v>
      </c>
      <c r="Q3" s="6">
        <v>6</v>
      </c>
      <c r="R3" s="6">
        <v>1155</v>
      </c>
      <c r="S3" s="7">
        <v>192.5</v>
      </c>
      <c r="T3" s="35">
        <v>6</v>
      </c>
      <c r="U3" s="8">
        <v>26</v>
      </c>
      <c r="V3" s="9">
        <v>218.5</v>
      </c>
    </row>
    <row r="4" spans="1:24" x14ac:dyDescent="0.25">
      <c r="A4" s="1" t="s">
        <v>22</v>
      </c>
      <c r="B4" s="2" t="s">
        <v>165</v>
      </c>
      <c r="C4" s="3">
        <v>45899</v>
      </c>
      <c r="D4" s="4" t="s">
        <v>204</v>
      </c>
      <c r="E4" s="33">
        <v>187</v>
      </c>
      <c r="F4" s="18">
        <v>3</v>
      </c>
      <c r="G4" s="33">
        <v>191</v>
      </c>
      <c r="H4" s="18">
        <v>2</v>
      </c>
      <c r="I4" s="5">
        <v>192</v>
      </c>
      <c r="J4" s="18">
        <v>1</v>
      </c>
      <c r="K4" s="5">
        <v>184</v>
      </c>
      <c r="L4" s="18">
        <v>0</v>
      </c>
      <c r="M4" s="5">
        <v>188</v>
      </c>
      <c r="N4" s="18">
        <v>3</v>
      </c>
      <c r="O4" s="5">
        <v>192</v>
      </c>
      <c r="P4" s="18">
        <v>1</v>
      </c>
      <c r="Q4" s="6">
        <v>6</v>
      </c>
      <c r="R4" s="6">
        <v>1134</v>
      </c>
      <c r="S4" s="7">
        <v>189</v>
      </c>
      <c r="T4" s="35">
        <v>10</v>
      </c>
      <c r="U4" s="8">
        <v>4</v>
      </c>
      <c r="V4" s="9">
        <v>193</v>
      </c>
    </row>
    <row r="5" spans="1:24" x14ac:dyDescent="0.25">
      <c r="A5" s="66" t="s">
        <v>22</v>
      </c>
      <c r="B5" s="2" t="s">
        <v>165</v>
      </c>
      <c r="C5" s="3">
        <v>45920</v>
      </c>
      <c r="D5" s="65" t="s">
        <v>154</v>
      </c>
      <c r="E5" s="33">
        <v>192</v>
      </c>
      <c r="F5" s="18">
        <v>3</v>
      </c>
      <c r="G5" s="33">
        <v>192</v>
      </c>
      <c r="H5" s="18">
        <v>4</v>
      </c>
      <c r="I5" s="5">
        <v>198</v>
      </c>
      <c r="J5" s="18">
        <v>0</v>
      </c>
      <c r="K5" s="34"/>
      <c r="L5" s="18"/>
      <c r="M5" s="34"/>
      <c r="N5" s="18"/>
      <c r="O5" s="5"/>
      <c r="P5" s="18"/>
      <c r="Q5" s="8">
        <v>3</v>
      </c>
      <c r="R5" s="8">
        <v>582</v>
      </c>
      <c r="S5" s="7">
        <v>194</v>
      </c>
      <c r="T5" s="35">
        <v>7</v>
      </c>
      <c r="U5" s="8">
        <v>7</v>
      </c>
      <c r="V5" s="7">
        <v>201</v>
      </c>
    </row>
    <row r="6" spans="1:24" x14ac:dyDescent="0.25">
      <c r="A6" s="66" t="s">
        <v>22</v>
      </c>
      <c r="B6" s="2" t="s">
        <v>165</v>
      </c>
      <c r="C6" s="3">
        <v>45948</v>
      </c>
      <c r="D6" s="65" t="s">
        <v>154</v>
      </c>
      <c r="E6" s="33">
        <v>188</v>
      </c>
      <c r="F6" s="18">
        <v>0</v>
      </c>
      <c r="G6" s="33">
        <v>196</v>
      </c>
      <c r="H6" s="18">
        <v>2</v>
      </c>
      <c r="I6" s="5">
        <v>196</v>
      </c>
      <c r="J6" s="18">
        <v>0</v>
      </c>
      <c r="K6" s="34">
        <v>193</v>
      </c>
      <c r="L6" s="18">
        <v>1</v>
      </c>
      <c r="M6" s="34">
        <v>189</v>
      </c>
      <c r="N6" s="18">
        <v>4</v>
      </c>
      <c r="O6" s="5">
        <v>189</v>
      </c>
      <c r="P6" s="18">
        <v>2</v>
      </c>
      <c r="Q6" s="8">
        <v>6</v>
      </c>
      <c r="R6" s="8">
        <v>1151</v>
      </c>
      <c r="S6" s="7">
        <v>191.83333333333334</v>
      </c>
      <c r="T6" s="35">
        <v>9</v>
      </c>
      <c r="U6" s="8">
        <v>26</v>
      </c>
      <c r="V6" s="7">
        <f>+S6+U6</f>
        <v>217.83333333333334</v>
      </c>
    </row>
    <row r="7" spans="1:24" x14ac:dyDescent="0.25">
      <c r="A7" s="66" t="s">
        <v>22</v>
      </c>
      <c r="B7" s="2" t="s">
        <v>165</v>
      </c>
      <c r="C7" s="3">
        <v>45969</v>
      </c>
      <c r="D7" s="65" t="s">
        <v>154</v>
      </c>
      <c r="E7" s="33">
        <v>180</v>
      </c>
      <c r="F7" s="18">
        <v>1</v>
      </c>
      <c r="G7" s="33">
        <v>181</v>
      </c>
      <c r="H7" s="18">
        <v>1</v>
      </c>
      <c r="I7" s="5">
        <v>190</v>
      </c>
      <c r="J7" s="18">
        <v>2</v>
      </c>
      <c r="K7" s="34"/>
      <c r="L7" s="18"/>
      <c r="M7" s="34"/>
      <c r="N7" s="18"/>
      <c r="O7" s="5"/>
      <c r="P7" s="18"/>
      <c r="Q7" s="8">
        <v>3</v>
      </c>
      <c r="R7" s="8">
        <v>551</v>
      </c>
      <c r="S7" s="7">
        <v>183.66666666666666</v>
      </c>
      <c r="T7" s="35">
        <v>4</v>
      </c>
      <c r="U7" s="8">
        <v>7</v>
      </c>
      <c r="V7" s="7">
        <v>190.66666666666666</v>
      </c>
    </row>
    <row r="9" spans="1:24" x14ac:dyDescent="0.25">
      <c r="Q9" s="29">
        <f>SUM(Q2:Q8)</f>
        <v>27</v>
      </c>
      <c r="R9" s="29">
        <f>SUM(R2:R8)</f>
        <v>5139</v>
      </c>
      <c r="S9" s="30">
        <f>SUM(R9/Q9)</f>
        <v>190.33333333333334</v>
      </c>
      <c r="T9" s="29">
        <f>SUM(T2:T8)</f>
        <v>41</v>
      </c>
      <c r="U9" s="29">
        <f>SUM(U2:U8)</f>
        <v>73</v>
      </c>
      <c r="V9" s="31">
        <f>SUM(S9+U9)</f>
        <v>263.33333333333337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E4 G4 I4 K4 M4 O4" name="Range1_33_1"/>
    <protectedRange algorithmName="SHA-512" hashValue="ON39YdpmFHfN9f47KpiRvqrKx0V9+erV1CNkpWzYhW/Qyc6aT8rEyCrvauWSYGZK2ia3o7vd3akF07acHAFpOA==" saltValue="yVW9XmDwTqEnmpSGai0KYg==" spinCount="100000" sqref="T4" name="Range1_3_5_1"/>
    <protectedRange algorithmName="SHA-512" hashValue="ON39YdpmFHfN9f47KpiRvqrKx0V9+erV1CNkpWzYhW/Qyc6aT8rEyCrvauWSYGZK2ia3o7vd3akF07acHAFpOA==" saltValue="yVW9XmDwTqEnmpSGai0KYg==" spinCount="100000" sqref="B5:C5" name="Range1_12_1_1"/>
    <protectedRange algorithmName="SHA-512" hashValue="ON39YdpmFHfN9f47KpiRvqrKx0V9+erV1CNkpWzYhW/Qyc6aT8rEyCrvauWSYGZK2ia3o7vd3akF07acHAFpOA==" saltValue="yVW9XmDwTqEnmpSGai0KYg==" spinCount="100000" sqref="D5" name="Range1_1_3_2_1"/>
    <protectedRange algorithmName="SHA-512" hashValue="ON39YdpmFHfN9f47KpiRvqrKx0V9+erV1CNkpWzYhW/Qyc6aT8rEyCrvauWSYGZK2ia3o7vd3akF07acHAFpOA==" saltValue="yVW9XmDwTqEnmpSGai0KYg==" spinCount="100000" sqref="E5:P5 T5" name="Range1_3_5_3_2_1"/>
    <protectedRange algorithmName="SHA-512" hashValue="ON39YdpmFHfN9f47KpiRvqrKx0V9+erV1CNkpWzYhW/Qyc6aT8rEyCrvauWSYGZK2ia3o7vd3akF07acHAFpOA==" saltValue="yVW9XmDwTqEnmpSGai0KYg==" spinCount="100000" sqref="B6:C6" name="Range1_3_4"/>
    <protectedRange algorithmName="SHA-512" hashValue="ON39YdpmFHfN9f47KpiRvqrKx0V9+erV1CNkpWzYhW/Qyc6aT8rEyCrvauWSYGZK2ia3o7vd3akF07acHAFpOA==" saltValue="yVW9XmDwTqEnmpSGai0KYg==" spinCount="100000" sqref="D6" name="Range1_1_6_2"/>
    <protectedRange algorithmName="SHA-512" hashValue="ON39YdpmFHfN9f47KpiRvqrKx0V9+erV1CNkpWzYhW/Qyc6aT8rEyCrvauWSYGZK2ia3o7vd3akF07acHAFpOA==" saltValue="yVW9XmDwTqEnmpSGai0KYg==" spinCount="100000" sqref="E6:P6 T6" name="Range1_3_5_5_2"/>
    <protectedRange algorithmName="SHA-512" hashValue="ON39YdpmFHfN9f47KpiRvqrKx0V9+erV1CNkpWzYhW/Qyc6aT8rEyCrvauWSYGZK2ia3o7vd3akF07acHAFpOA==" saltValue="yVW9XmDwTqEnmpSGai0KYg==" spinCount="100000" sqref="B7:C7" name="Range1_16_1"/>
    <protectedRange algorithmName="SHA-512" hashValue="ON39YdpmFHfN9f47KpiRvqrKx0V9+erV1CNkpWzYhW/Qyc6aT8rEyCrvauWSYGZK2ia3o7vd3akF07acHAFpOA==" saltValue="yVW9XmDwTqEnmpSGai0KYg==" spinCount="100000" sqref="D7" name="Range1_1_12_1"/>
    <protectedRange algorithmName="SHA-512" hashValue="ON39YdpmFHfN9f47KpiRvqrKx0V9+erV1CNkpWzYhW/Qyc6aT8rEyCrvauWSYGZK2ia3o7vd3akF07acHAFpOA==" saltValue="yVW9XmDwTqEnmpSGai0KYg==" spinCount="100000" sqref="T7" name="Range1_3_5_6_2"/>
  </protectedRanges>
  <conditionalFormatting sqref="E4:P4">
    <cfRule type="cellIs" dxfId="490" priority="22" operator="greaterThanOrEqual">
      <formula>200</formula>
    </cfRule>
  </conditionalFormatting>
  <conditionalFormatting sqref="E4">
    <cfRule type="top10" dxfId="489" priority="23" rank="1"/>
  </conditionalFormatting>
  <conditionalFormatting sqref="G4">
    <cfRule type="top10" dxfId="488" priority="24" rank="1"/>
  </conditionalFormatting>
  <conditionalFormatting sqref="I4">
    <cfRule type="top10" dxfId="487" priority="25" rank="1"/>
  </conditionalFormatting>
  <conditionalFormatting sqref="K4">
    <cfRule type="top10" dxfId="486" priority="26" rank="1"/>
  </conditionalFormatting>
  <conditionalFormatting sqref="M4">
    <cfRule type="top10" dxfId="485" priority="27" rank="1"/>
  </conditionalFormatting>
  <conditionalFormatting sqref="O4">
    <cfRule type="top10" dxfId="484" priority="28" rank="1"/>
  </conditionalFormatting>
  <conditionalFormatting sqref="E5">
    <cfRule type="top10" dxfId="483" priority="21" rank="1"/>
  </conditionalFormatting>
  <conditionalFormatting sqref="G5">
    <cfRule type="top10" dxfId="482" priority="20" rank="1"/>
  </conditionalFormatting>
  <conditionalFormatting sqref="E5:P5">
    <cfRule type="cellIs" dxfId="481" priority="19" operator="greaterThanOrEqual">
      <formula>200</formula>
    </cfRule>
  </conditionalFormatting>
  <conditionalFormatting sqref="I5">
    <cfRule type="top10" dxfId="480" priority="18" rank="1"/>
  </conditionalFormatting>
  <conditionalFormatting sqref="K5">
    <cfRule type="top10" dxfId="479" priority="17" rank="1"/>
  </conditionalFormatting>
  <conditionalFormatting sqref="M5">
    <cfRule type="top10" dxfId="478" priority="16" rank="1"/>
  </conditionalFormatting>
  <conditionalFormatting sqref="O5">
    <cfRule type="top10" dxfId="477" priority="15" rank="1"/>
  </conditionalFormatting>
  <conditionalFormatting sqref="E6">
    <cfRule type="top10" dxfId="476" priority="14" rank="1"/>
  </conditionalFormatting>
  <conditionalFormatting sqref="G6">
    <cfRule type="top10" dxfId="475" priority="13" rank="1"/>
  </conditionalFormatting>
  <conditionalFormatting sqref="E6:P6">
    <cfRule type="cellIs" dxfId="474" priority="12" operator="greaterThanOrEqual">
      <formula>200</formula>
    </cfRule>
  </conditionalFormatting>
  <conditionalFormatting sqref="I6">
    <cfRule type="top10" dxfId="473" priority="11" rank="1"/>
  </conditionalFormatting>
  <conditionalFormatting sqref="K6">
    <cfRule type="top10" dxfId="472" priority="10" rank="1"/>
  </conditionalFormatting>
  <conditionalFormatting sqref="M6">
    <cfRule type="top10" dxfId="471" priority="9" rank="1"/>
  </conditionalFormatting>
  <conditionalFormatting sqref="O6">
    <cfRule type="top10" dxfId="470" priority="8" rank="1"/>
  </conditionalFormatting>
  <conditionalFormatting sqref="G7">
    <cfRule type="top10" dxfId="469" priority="7" rank="1"/>
  </conditionalFormatting>
  <conditionalFormatting sqref="I7">
    <cfRule type="top10" dxfId="468" priority="6" rank="1"/>
  </conditionalFormatting>
  <conditionalFormatting sqref="E7">
    <cfRule type="top10" dxfId="467" priority="5" rank="1"/>
  </conditionalFormatting>
  <conditionalFormatting sqref="M7">
    <cfRule type="top10" dxfId="466" priority="4" rank="1"/>
  </conditionalFormatting>
  <conditionalFormatting sqref="O7">
    <cfRule type="top10" dxfId="465" priority="3" rank="1"/>
  </conditionalFormatting>
  <conditionalFormatting sqref="E7:O7">
    <cfRule type="cellIs" dxfId="464" priority="2" operator="greaterThanOrEqual">
      <formula>200</formula>
    </cfRule>
  </conditionalFormatting>
  <conditionalFormatting sqref="K7">
    <cfRule type="top10" dxfId="463" priority="1" rank="1"/>
  </conditionalFormatting>
  <hyperlinks>
    <hyperlink ref="X1" location="'OLF 2025'!A1" display="Return to Rankings" xr:uid="{C6A1F8B0-5B7E-4A0B-9178-B7BE262BB2B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D7 B7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92A72-9AC0-4745-9C90-9F6087E4CB7D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141</v>
      </c>
      <c r="C2" s="3">
        <v>45829</v>
      </c>
      <c r="D2" s="4" t="s">
        <v>64</v>
      </c>
      <c r="E2" s="5">
        <v>184</v>
      </c>
      <c r="F2" s="18">
        <v>1</v>
      </c>
      <c r="G2" s="33">
        <v>179</v>
      </c>
      <c r="H2" s="18">
        <v>0</v>
      </c>
      <c r="I2" s="5">
        <v>170</v>
      </c>
      <c r="J2" s="18">
        <v>0</v>
      </c>
      <c r="K2" s="5">
        <v>177</v>
      </c>
      <c r="L2" s="18">
        <v>0</v>
      </c>
      <c r="M2" s="5"/>
      <c r="N2" s="18"/>
      <c r="O2" s="5"/>
      <c r="P2" s="18"/>
      <c r="Q2" s="6">
        <v>4</v>
      </c>
      <c r="R2" s="6">
        <v>710</v>
      </c>
      <c r="S2" s="7">
        <v>177.5</v>
      </c>
      <c r="T2" s="35">
        <v>1</v>
      </c>
      <c r="U2" s="8">
        <v>2</v>
      </c>
      <c r="V2" s="9">
        <v>179.5</v>
      </c>
    </row>
    <row r="4" spans="1:24" x14ac:dyDescent="0.25">
      <c r="Q4" s="29">
        <f>SUM(Q2:Q3)</f>
        <v>4</v>
      </c>
      <c r="R4" s="29">
        <f>SUM(R2:R3)</f>
        <v>710</v>
      </c>
      <c r="S4" s="30">
        <f>SUM(R4/Q4)</f>
        <v>177.5</v>
      </c>
      <c r="T4" s="29">
        <f>SUM(T2:T3)</f>
        <v>1</v>
      </c>
      <c r="U4" s="29">
        <f>SUM(U2:U3)</f>
        <v>2</v>
      </c>
      <c r="V4" s="31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5EF3C6BC-D9CD-48B6-AEBB-65203EC3923D}"/>
  </hyperlinks>
  <pageMargins left="0.7" right="0.7" top="0.75" bottom="0.75" header="0.3" footer="0.3"/>
  <pageSetup orientation="portrait" horizontalDpi="300" verticalDpi="300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27A61-C22E-443D-8B5A-66706291E4E8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140</v>
      </c>
      <c r="C2" s="3">
        <v>45809</v>
      </c>
      <c r="D2" s="4" t="s">
        <v>107</v>
      </c>
      <c r="E2" s="33">
        <v>190</v>
      </c>
      <c r="F2" s="18">
        <v>1</v>
      </c>
      <c r="G2" s="33">
        <v>183</v>
      </c>
      <c r="H2" s="18">
        <v>2</v>
      </c>
      <c r="I2" s="5">
        <v>189</v>
      </c>
      <c r="J2" s="18">
        <v>2</v>
      </c>
      <c r="K2" s="34">
        <v>185</v>
      </c>
      <c r="L2" s="18">
        <v>0</v>
      </c>
      <c r="M2" s="34"/>
      <c r="N2" s="18"/>
      <c r="O2" s="5"/>
      <c r="P2" s="18"/>
      <c r="Q2" s="6">
        <v>4</v>
      </c>
      <c r="R2" s="6">
        <v>747</v>
      </c>
      <c r="S2" s="7">
        <v>186.75</v>
      </c>
      <c r="T2" s="35">
        <v>5</v>
      </c>
      <c r="U2" s="8">
        <v>9</v>
      </c>
      <c r="V2" s="9">
        <v>195.75</v>
      </c>
    </row>
    <row r="3" spans="1:24" x14ac:dyDescent="0.25">
      <c r="A3" s="1" t="s">
        <v>22</v>
      </c>
      <c r="B3" s="2" t="s">
        <v>140</v>
      </c>
      <c r="C3" s="3">
        <v>45837</v>
      </c>
      <c r="D3" s="4" t="s">
        <v>107</v>
      </c>
      <c r="E3" s="5">
        <v>192</v>
      </c>
      <c r="F3" s="18">
        <v>1</v>
      </c>
      <c r="G3" s="33">
        <v>191</v>
      </c>
      <c r="H3" s="18">
        <v>2</v>
      </c>
      <c r="I3" s="5">
        <v>187.001</v>
      </c>
      <c r="J3" s="18">
        <v>1</v>
      </c>
      <c r="K3" s="5">
        <v>187</v>
      </c>
      <c r="L3" s="18">
        <v>0</v>
      </c>
      <c r="M3" s="5"/>
      <c r="N3" s="18"/>
      <c r="O3" s="5"/>
      <c r="P3" s="18"/>
      <c r="Q3" s="6">
        <v>4</v>
      </c>
      <c r="R3" s="6">
        <v>757.00099999999998</v>
      </c>
      <c r="S3" s="7">
        <v>189.25024999999999</v>
      </c>
      <c r="T3" s="35">
        <v>4</v>
      </c>
      <c r="U3" s="8">
        <v>11</v>
      </c>
      <c r="V3" s="9">
        <v>200.25024999999999</v>
      </c>
    </row>
    <row r="4" spans="1:24" x14ac:dyDescent="0.25">
      <c r="A4" s="1" t="s">
        <v>22</v>
      </c>
      <c r="B4" s="2" t="s">
        <v>190</v>
      </c>
      <c r="C4" s="3">
        <v>45879</v>
      </c>
      <c r="D4" s="4" t="s">
        <v>107</v>
      </c>
      <c r="E4" s="33">
        <v>186</v>
      </c>
      <c r="F4" s="18">
        <v>0</v>
      </c>
      <c r="G4" s="33">
        <v>185</v>
      </c>
      <c r="H4" s="18">
        <v>0</v>
      </c>
      <c r="I4" s="5">
        <v>185</v>
      </c>
      <c r="J4" s="18">
        <v>0</v>
      </c>
      <c r="K4" s="34">
        <v>179</v>
      </c>
      <c r="L4" s="18">
        <v>1</v>
      </c>
      <c r="M4" s="34"/>
      <c r="N4" s="18"/>
      <c r="O4" s="5"/>
      <c r="P4" s="18"/>
      <c r="Q4" s="6">
        <v>4</v>
      </c>
      <c r="R4" s="6">
        <v>735</v>
      </c>
      <c r="S4" s="7">
        <v>183.75</v>
      </c>
      <c r="T4" s="35">
        <v>1</v>
      </c>
      <c r="U4" s="8">
        <v>6</v>
      </c>
      <c r="V4" s="9">
        <v>189.75</v>
      </c>
    </row>
    <row r="5" spans="1:24" x14ac:dyDescent="0.25">
      <c r="A5" s="66" t="s">
        <v>22</v>
      </c>
      <c r="B5" s="2" t="s">
        <v>140</v>
      </c>
      <c r="C5" s="3">
        <v>45921</v>
      </c>
      <c r="D5" s="65" t="s">
        <v>107</v>
      </c>
      <c r="E5" s="33">
        <v>190</v>
      </c>
      <c r="F5" s="18">
        <v>0</v>
      </c>
      <c r="G5" s="33">
        <v>192</v>
      </c>
      <c r="H5" s="18">
        <v>0</v>
      </c>
      <c r="I5" s="5">
        <v>187</v>
      </c>
      <c r="J5" s="18">
        <v>0</v>
      </c>
      <c r="K5" s="34">
        <v>181</v>
      </c>
      <c r="L5" s="18">
        <v>0</v>
      </c>
      <c r="M5" s="34"/>
      <c r="N5" s="18"/>
      <c r="O5" s="5"/>
      <c r="P5" s="18"/>
      <c r="Q5" s="8">
        <v>4</v>
      </c>
      <c r="R5" s="8">
        <v>750</v>
      </c>
      <c r="S5" s="7">
        <v>187.5</v>
      </c>
      <c r="T5" s="35">
        <v>0</v>
      </c>
      <c r="U5" s="8">
        <v>9</v>
      </c>
      <c r="V5" s="7">
        <v>196.5</v>
      </c>
    </row>
    <row r="7" spans="1:24" x14ac:dyDescent="0.25">
      <c r="Q7" s="29">
        <f>SUM(Q2:Q6)</f>
        <v>16</v>
      </c>
      <c r="R7" s="29">
        <f>SUM(R2:R6)</f>
        <v>2989.0010000000002</v>
      </c>
      <c r="S7" s="30">
        <f>SUM(R7/Q7)</f>
        <v>186.81256250000001</v>
      </c>
      <c r="T7" s="29">
        <f>SUM(T2:T6)</f>
        <v>10</v>
      </c>
      <c r="U7" s="29">
        <f>SUM(U2:U6)</f>
        <v>35</v>
      </c>
      <c r="V7" s="31">
        <f>SUM(S7+U7)</f>
        <v>221.81256250000001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10_1"/>
    <protectedRange algorithmName="SHA-512" hashValue="ON39YdpmFHfN9f47KpiRvqrKx0V9+erV1CNkpWzYhW/Qyc6aT8rEyCrvauWSYGZK2ia3o7vd3akF07acHAFpOA==" saltValue="yVW9XmDwTqEnmpSGai0KYg==" spinCount="100000" sqref="D3" name="Range1_1_8_2"/>
    <protectedRange algorithmName="SHA-512" hashValue="ON39YdpmFHfN9f47KpiRvqrKx0V9+erV1CNkpWzYhW/Qyc6aT8rEyCrvauWSYGZK2ia3o7vd3akF07acHAFpOA==" saltValue="yVW9XmDwTqEnmpSGai0KYg==" spinCount="100000" sqref="T3" name="Range1_3_5_7_2"/>
    <protectedRange algorithmName="SHA-512" hashValue="ON39YdpmFHfN9f47KpiRvqrKx0V9+erV1CNkpWzYhW/Qyc6aT8rEyCrvauWSYGZK2ia3o7vd3akF07acHAFpOA==" saltValue="yVW9XmDwTqEnmpSGai0KYg==" spinCount="100000" sqref="B5:C5" name="Range1_12_1_1"/>
    <protectedRange algorithmName="SHA-512" hashValue="ON39YdpmFHfN9f47KpiRvqrKx0V9+erV1CNkpWzYhW/Qyc6aT8rEyCrvauWSYGZK2ia3o7vd3akF07acHAFpOA==" saltValue="yVW9XmDwTqEnmpSGai0KYg==" spinCount="100000" sqref="D5" name="Range1_1_3_2_1"/>
    <protectedRange algorithmName="SHA-512" hashValue="ON39YdpmFHfN9f47KpiRvqrKx0V9+erV1CNkpWzYhW/Qyc6aT8rEyCrvauWSYGZK2ia3o7vd3akF07acHAFpOA==" saltValue="yVW9XmDwTqEnmpSGai0KYg==" spinCount="100000" sqref="T5 E5:P5" name="Range1_3_5_3_2_1"/>
  </protectedRanges>
  <conditionalFormatting sqref="E5">
    <cfRule type="top10" dxfId="462" priority="7" rank="1"/>
  </conditionalFormatting>
  <conditionalFormatting sqref="G5">
    <cfRule type="top10" dxfId="461" priority="6" rank="1"/>
  </conditionalFormatting>
  <conditionalFormatting sqref="E5:P5">
    <cfRule type="cellIs" dxfId="460" priority="5" operator="greaterThanOrEqual">
      <formula>200</formula>
    </cfRule>
  </conditionalFormatting>
  <conditionalFormatting sqref="I5">
    <cfRule type="top10" dxfId="459" priority="4" rank="1"/>
  </conditionalFormatting>
  <conditionalFormatting sqref="K5">
    <cfRule type="top10" dxfId="458" priority="3" rank="1"/>
  </conditionalFormatting>
  <conditionalFormatting sqref="M5">
    <cfRule type="top10" dxfId="457" priority="2" rank="1"/>
  </conditionalFormatting>
  <conditionalFormatting sqref="O5">
    <cfRule type="top10" dxfId="456" priority="1" rank="1"/>
  </conditionalFormatting>
  <hyperlinks>
    <hyperlink ref="X1" location="'OLF 2025'!A1" display="Return to Rankings" xr:uid="{ED968009-B1CF-4B9B-95E3-EA8493A6B120}"/>
  </hyperlinks>
  <pageMargins left="0.7" right="0.7" top="0.75" bottom="0.75" header="0.3" footer="0.3"/>
  <pageSetup orientation="portrait" horizontalDpi="300" verticalDpi="300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2815A-DE44-485D-BA09-02F4DBB4E836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2" t="s">
        <v>227</v>
      </c>
      <c r="C2" s="3">
        <v>45927</v>
      </c>
      <c r="D2" s="65" t="s">
        <v>97</v>
      </c>
      <c r="E2" s="5">
        <v>174</v>
      </c>
      <c r="F2" s="18">
        <v>0</v>
      </c>
      <c r="G2" s="33">
        <v>188</v>
      </c>
      <c r="H2" s="18">
        <v>1</v>
      </c>
      <c r="I2" s="5">
        <v>178</v>
      </c>
      <c r="J2" s="18">
        <v>0</v>
      </c>
      <c r="K2" s="5">
        <v>184</v>
      </c>
      <c r="L2" s="18">
        <v>1</v>
      </c>
      <c r="M2" s="5"/>
      <c r="N2" s="18"/>
      <c r="O2" s="5"/>
      <c r="P2" s="18"/>
      <c r="Q2" s="8">
        <v>4</v>
      </c>
      <c r="R2" s="8">
        <v>724</v>
      </c>
      <c r="S2" s="7">
        <v>181</v>
      </c>
      <c r="T2" s="35">
        <v>2</v>
      </c>
      <c r="U2" s="8">
        <v>2</v>
      </c>
      <c r="V2" s="7">
        <f>+S2+U2</f>
        <v>183</v>
      </c>
    </row>
    <row r="4" spans="1:24" x14ac:dyDescent="0.25">
      <c r="Q4" s="29">
        <f>SUM(Q2:Q3)</f>
        <v>4</v>
      </c>
      <c r="R4" s="29">
        <f>SUM(R2:R3)</f>
        <v>724</v>
      </c>
      <c r="S4" s="30">
        <f>SUM(R4/Q4)</f>
        <v>181</v>
      </c>
      <c r="T4" s="29">
        <f>SUM(T2:T3)</f>
        <v>2</v>
      </c>
      <c r="U4" s="29">
        <f>SUM(U2:U3)</f>
        <v>2</v>
      </c>
      <c r="V4" s="31">
        <f>SUM(S4+U4)</f>
        <v>183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T2" name="Range1_3_5_4_2"/>
  </protectedRanges>
  <conditionalFormatting sqref="E2">
    <cfRule type="top10" dxfId="455" priority="7" rank="1"/>
  </conditionalFormatting>
  <conditionalFormatting sqref="G2">
    <cfRule type="top10" dxfId="454" priority="6" rank="1"/>
  </conditionalFormatting>
  <conditionalFormatting sqref="I2">
    <cfRule type="top10" dxfId="453" priority="5" rank="1"/>
  </conditionalFormatting>
  <conditionalFormatting sqref="K2">
    <cfRule type="top10" dxfId="452" priority="4" rank="1"/>
  </conditionalFormatting>
  <conditionalFormatting sqref="M2">
    <cfRule type="top10" dxfId="451" priority="3" rank="1"/>
  </conditionalFormatting>
  <conditionalFormatting sqref="O2">
    <cfRule type="top10" dxfId="450" priority="2" rank="1"/>
  </conditionalFormatting>
  <conditionalFormatting sqref="E2:P2">
    <cfRule type="cellIs" dxfId="449" priority="1" operator="greaterThanOrEqual">
      <formula>200</formula>
    </cfRule>
  </conditionalFormatting>
  <hyperlinks>
    <hyperlink ref="X1" location="'OLF 2025'!A1" display="Return to Rankings" xr:uid="{8C165EA8-2BB8-4AC0-8CD3-5D164E7DFCE7}"/>
  </hyperlinks>
  <pageMargins left="0.7" right="0.7" top="0.75" bottom="0.75" header="0.3" footer="0.3"/>
  <pageSetup orientation="portrait" horizontalDpi="300" verticalDpi="300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D7F1-33FF-47AE-BEB7-BC0AA324D32D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69</v>
      </c>
      <c r="C2" s="3">
        <v>45738</v>
      </c>
      <c r="D2" s="4" t="s">
        <v>18</v>
      </c>
      <c r="E2" s="33">
        <v>185</v>
      </c>
      <c r="F2" s="18">
        <v>1</v>
      </c>
      <c r="G2" s="33">
        <v>181</v>
      </c>
      <c r="H2" s="18">
        <v>0</v>
      </c>
      <c r="I2" s="5">
        <v>169</v>
      </c>
      <c r="J2" s="18">
        <v>0</v>
      </c>
      <c r="K2" s="34">
        <v>177</v>
      </c>
      <c r="L2" s="18">
        <v>0</v>
      </c>
      <c r="M2" s="34"/>
      <c r="N2" s="18"/>
      <c r="O2" s="5"/>
      <c r="P2" s="18"/>
      <c r="Q2" s="6">
        <v>4</v>
      </c>
      <c r="R2" s="6">
        <v>712</v>
      </c>
      <c r="S2" s="7">
        <v>178</v>
      </c>
      <c r="T2" s="35">
        <v>1</v>
      </c>
      <c r="U2" s="8">
        <v>6</v>
      </c>
      <c r="V2" s="9">
        <v>184</v>
      </c>
    </row>
    <row r="4" spans="1:24" x14ac:dyDescent="0.25">
      <c r="Q4" s="29">
        <f>SUM(Q2:Q3)</f>
        <v>4</v>
      </c>
      <c r="R4" s="29">
        <f>SUM(R2:R3)</f>
        <v>712</v>
      </c>
      <c r="S4" s="30">
        <f>SUM(R4/Q4)</f>
        <v>178</v>
      </c>
      <c r="T4" s="29">
        <f>SUM(T2:T3)</f>
        <v>1</v>
      </c>
      <c r="U4" s="29">
        <f>SUM(U2:U3)</f>
        <v>6</v>
      </c>
      <c r="V4" s="31">
        <f>SUM(S4+U4)</f>
        <v>184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9E014220-2ADF-40E9-9983-AAC70037859B}"/>
  </hyperlinks>
  <pageMargins left="0.7" right="0.7" top="0.75" bottom="0.75" header="0.3" footer="0.3"/>
  <pageSetup orientation="portrait" horizontalDpi="300" verticalDpi="300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08B48-BC93-4F69-9F7E-2C581CA182FE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5703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54</v>
      </c>
      <c r="C2" s="3">
        <v>45717</v>
      </c>
      <c r="D2" s="4" t="s">
        <v>56</v>
      </c>
      <c r="E2" s="5">
        <v>180</v>
      </c>
      <c r="F2" s="18">
        <v>0</v>
      </c>
      <c r="G2" s="33">
        <v>177</v>
      </c>
      <c r="H2" s="18">
        <v>0</v>
      </c>
      <c r="I2" s="5">
        <v>171</v>
      </c>
      <c r="J2" s="18">
        <v>0</v>
      </c>
      <c r="K2" s="5">
        <v>174</v>
      </c>
      <c r="L2" s="18">
        <v>0</v>
      </c>
      <c r="M2" s="5"/>
      <c r="N2" s="18"/>
      <c r="O2" s="5"/>
      <c r="P2" s="18"/>
      <c r="Q2" s="6">
        <v>4</v>
      </c>
      <c r="R2" s="6">
        <v>702</v>
      </c>
      <c r="S2" s="7">
        <v>175.5</v>
      </c>
      <c r="T2" s="35">
        <v>0</v>
      </c>
      <c r="U2" s="8">
        <v>4</v>
      </c>
      <c r="V2" s="9">
        <v>179.5</v>
      </c>
    </row>
    <row r="3" spans="1:24" x14ac:dyDescent="0.25">
      <c r="A3" s="1" t="s">
        <v>22</v>
      </c>
      <c r="B3" s="2" t="s">
        <v>54</v>
      </c>
      <c r="C3" s="3">
        <v>45752</v>
      </c>
      <c r="D3" s="4" t="s">
        <v>56</v>
      </c>
      <c r="E3" s="5">
        <v>186</v>
      </c>
      <c r="F3" s="18"/>
      <c r="G3" s="33">
        <v>182</v>
      </c>
      <c r="H3" s="18"/>
      <c r="I3" s="5">
        <v>182</v>
      </c>
      <c r="J3" s="18"/>
      <c r="K3" s="5">
        <v>187</v>
      </c>
      <c r="L3" s="18"/>
      <c r="M3" s="5"/>
      <c r="N3" s="18"/>
      <c r="O3" s="5"/>
      <c r="P3" s="18"/>
      <c r="Q3" s="6">
        <v>4</v>
      </c>
      <c r="R3" s="6">
        <v>737</v>
      </c>
      <c r="S3" s="7">
        <v>184.25</v>
      </c>
      <c r="T3" s="35">
        <v>0</v>
      </c>
      <c r="U3" s="8">
        <v>4</v>
      </c>
      <c r="V3" s="9">
        <v>188.25</v>
      </c>
    </row>
    <row r="4" spans="1:24" x14ac:dyDescent="0.25">
      <c r="A4" s="1" t="s">
        <v>22</v>
      </c>
      <c r="B4" s="2" t="s">
        <v>54</v>
      </c>
      <c r="C4" s="3">
        <v>45795</v>
      </c>
      <c r="D4" s="4" t="s">
        <v>120</v>
      </c>
      <c r="E4" s="33">
        <v>164</v>
      </c>
      <c r="F4" s="18">
        <v>0</v>
      </c>
      <c r="G4" s="33">
        <v>160</v>
      </c>
      <c r="H4" s="18">
        <v>0</v>
      </c>
      <c r="I4" s="5">
        <v>159</v>
      </c>
      <c r="J4" s="18">
        <v>0</v>
      </c>
      <c r="K4" s="34">
        <v>168</v>
      </c>
      <c r="L4" s="18">
        <v>0</v>
      </c>
      <c r="M4" s="34">
        <v>181</v>
      </c>
      <c r="N4" s="18">
        <v>0</v>
      </c>
      <c r="O4" s="5"/>
      <c r="P4" s="18"/>
      <c r="Q4" s="6">
        <v>5</v>
      </c>
      <c r="R4" s="6">
        <v>832</v>
      </c>
      <c r="S4" s="7">
        <v>166.4</v>
      </c>
      <c r="T4" s="35">
        <v>0</v>
      </c>
      <c r="U4" s="8">
        <v>8</v>
      </c>
      <c r="V4" s="9">
        <v>174.4</v>
      </c>
    </row>
    <row r="6" spans="1:24" x14ac:dyDescent="0.25">
      <c r="Q6" s="29">
        <f>SUM(Q2:Q5)</f>
        <v>13</v>
      </c>
      <c r="R6" s="29">
        <f>SUM(R2:R5)</f>
        <v>2271</v>
      </c>
      <c r="S6" s="30">
        <f>SUM(R6/Q6)</f>
        <v>174.69230769230768</v>
      </c>
      <c r="T6" s="29">
        <f>SUM(T2:T5)</f>
        <v>0</v>
      </c>
      <c r="U6" s="29">
        <f>SUM(U2:U5)</f>
        <v>16</v>
      </c>
      <c r="V6" s="31">
        <f>SUM(S6+U6)</f>
        <v>190.69230769230768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9F1CCC28-E083-4938-81B1-0E84410F2CD6}"/>
  </hyperlinks>
  <pageMargins left="0.7" right="0.7" top="0.75" bottom="0.75" header="0.3" footer="0.3"/>
  <pageSetup orientation="portrait" horizontalDpi="300" verticalDpi="300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45EBF-8810-4175-89DE-ECDD994C4890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8.140625" bestFit="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77</v>
      </c>
      <c r="C2" s="3">
        <v>45751</v>
      </c>
      <c r="D2" s="4" t="s">
        <v>18</v>
      </c>
      <c r="E2" s="33">
        <v>179</v>
      </c>
      <c r="F2" s="18">
        <v>0</v>
      </c>
      <c r="G2" s="33">
        <v>186</v>
      </c>
      <c r="H2" s="18">
        <v>1</v>
      </c>
      <c r="I2" s="5">
        <v>184</v>
      </c>
      <c r="J2" s="18">
        <v>0</v>
      </c>
      <c r="K2" s="34">
        <v>188.001</v>
      </c>
      <c r="L2" s="18">
        <v>2</v>
      </c>
      <c r="M2" s="34"/>
      <c r="N2" s="18"/>
      <c r="O2" s="5"/>
      <c r="P2" s="18"/>
      <c r="Q2" s="6">
        <v>4</v>
      </c>
      <c r="R2" s="6">
        <v>737.00099999999998</v>
      </c>
      <c r="S2" s="7">
        <v>184.25024999999999</v>
      </c>
      <c r="T2" s="35">
        <v>3</v>
      </c>
      <c r="U2" s="8">
        <v>6</v>
      </c>
      <c r="V2" s="9">
        <v>190.25024999999999</v>
      </c>
    </row>
    <row r="4" spans="1:24" x14ac:dyDescent="0.25">
      <c r="Q4" s="29">
        <f>SUM(Q2:Q3)</f>
        <v>4</v>
      </c>
      <c r="R4" s="29">
        <f>SUM(R2:R3)</f>
        <v>737.00099999999998</v>
      </c>
      <c r="S4" s="30">
        <f>SUM(R4/Q4)</f>
        <v>184.25024999999999</v>
      </c>
      <c r="T4" s="29">
        <f>SUM(T2:T3)</f>
        <v>3</v>
      </c>
      <c r="U4" s="29">
        <f>SUM(U2:U3)</f>
        <v>6</v>
      </c>
      <c r="V4" s="31">
        <f>SUM(S4+U4)</f>
        <v>190.25024999999999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FF0280D9-BA87-41AA-B067-1C6D6C81640B}"/>
  </hyperlinks>
  <pageMargins left="0.7" right="0.7" top="0.75" bottom="0.75" header="0.3" footer="0.3"/>
  <pageSetup orientation="portrait" horizontalDpi="300" verticalDpi="300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DF89C-A918-4FBB-95B3-09B6A5BE6D5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2" t="s">
        <v>233</v>
      </c>
      <c r="C2" s="3">
        <v>45942</v>
      </c>
      <c r="D2" s="65" t="s">
        <v>107</v>
      </c>
      <c r="E2" s="33">
        <v>179</v>
      </c>
      <c r="F2" s="18">
        <v>1</v>
      </c>
      <c r="G2" s="33">
        <v>180</v>
      </c>
      <c r="H2" s="18">
        <v>0</v>
      </c>
      <c r="I2" s="5">
        <v>181</v>
      </c>
      <c r="J2" s="18">
        <v>2</v>
      </c>
      <c r="K2" s="34">
        <v>177</v>
      </c>
      <c r="L2" s="18">
        <v>0</v>
      </c>
      <c r="M2" s="34"/>
      <c r="N2" s="18"/>
      <c r="O2" s="5"/>
      <c r="P2" s="18"/>
      <c r="Q2" s="8">
        <v>4</v>
      </c>
      <c r="R2" s="8">
        <v>717</v>
      </c>
      <c r="S2" s="7">
        <v>179.25</v>
      </c>
      <c r="T2" s="35">
        <v>3</v>
      </c>
      <c r="U2" s="8">
        <v>2</v>
      </c>
      <c r="V2" s="7">
        <v>181.25</v>
      </c>
    </row>
    <row r="4" spans="1:24" x14ac:dyDescent="0.25">
      <c r="Q4" s="29">
        <f>SUM(Q2:Q3)</f>
        <v>4</v>
      </c>
      <c r="R4" s="29">
        <f>SUM(R2:R3)</f>
        <v>717</v>
      </c>
      <c r="S4" s="30">
        <f>SUM(R4/Q4)</f>
        <v>179.25</v>
      </c>
      <c r="T4" s="29">
        <f>SUM(T2:T3)</f>
        <v>3</v>
      </c>
      <c r="U4" s="29">
        <f>SUM(U2:U3)</f>
        <v>2</v>
      </c>
      <c r="V4" s="29">
        <f>+S4+U4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conditionalFormatting sqref="E2">
    <cfRule type="top10" dxfId="448" priority="7" rank="1"/>
  </conditionalFormatting>
  <conditionalFormatting sqref="G2">
    <cfRule type="top10" dxfId="447" priority="6" rank="1"/>
  </conditionalFormatting>
  <conditionalFormatting sqref="E2:P2">
    <cfRule type="cellIs" dxfId="446" priority="5" operator="greaterThanOrEqual">
      <formula>200</formula>
    </cfRule>
  </conditionalFormatting>
  <conditionalFormatting sqref="I2">
    <cfRule type="top10" dxfId="445" priority="4" rank="1"/>
  </conditionalFormatting>
  <conditionalFormatting sqref="K2">
    <cfRule type="top10" dxfId="444" priority="3" rank="1"/>
  </conditionalFormatting>
  <conditionalFormatting sqref="M2">
    <cfRule type="top10" dxfId="443" priority="2" rank="1"/>
  </conditionalFormatting>
  <conditionalFormatting sqref="O2">
    <cfRule type="top10" dxfId="442" priority="1" rank="1"/>
  </conditionalFormatting>
  <hyperlinks>
    <hyperlink ref="X1" location="'OLF 2025'!A1" display="Return to Rankings" xr:uid="{1640C105-ABEC-4340-A128-F9D3EAA3DED3}"/>
  </hyperlinks>
  <pageMargins left="0.7" right="0.7" top="0.75" bottom="0.75" header="0.3" footer="0.3"/>
  <pageSetup orientation="portrait" horizontalDpi="300" verticalDpi="300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F397B-C81F-4C68-8EC3-5A4C1CF4D0E0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2" t="s">
        <v>254</v>
      </c>
      <c r="C2" s="3">
        <v>45976</v>
      </c>
      <c r="D2" s="65" t="s">
        <v>64</v>
      </c>
      <c r="E2" s="5">
        <v>185</v>
      </c>
      <c r="F2" s="18">
        <v>2</v>
      </c>
      <c r="G2" s="33">
        <v>168</v>
      </c>
      <c r="H2" s="18">
        <v>0</v>
      </c>
      <c r="I2" s="5">
        <v>176</v>
      </c>
      <c r="J2" s="18">
        <v>0</v>
      </c>
      <c r="K2" s="5">
        <v>182</v>
      </c>
      <c r="L2" s="18">
        <v>1</v>
      </c>
      <c r="M2" s="5"/>
      <c r="N2" s="18"/>
      <c r="O2" s="5"/>
      <c r="P2" s="18"/>
      <c r="Q2" s="8">
        <v>4</v>
      </c>
      <c r="R2" s="8">
        <v>711</v>
      </c>
      <c r="S2" s="7">
        <v>177.75</v>
      </c>
      <c r="T2" s="35">
        <v>3</v>
      </c>
      <c r="U2" s="8">
        <v>2</v>
      </c>
      <c r="V2" s="7">
        <v>179.75</v>
      </c>
    </row>
    <row r="4" spans="1:24" x14ac:dyDescent="0.25">
      <c r="Q4" s="29">
        <f>SUM(Q2:Q3)</f>
        <v>4</v>
      </c>
      <c r="R4" s="29">
        <f>SUM(R2:R3)</f>
        <v>711</v>
      </c>
      <c r="S4" s="30">
        <f>SUM(R4/Q4)</f>
        <v>177.75</v>
      </c>
      <c r="T4" s="29">
        <f>SUM(T2:T3)</f>
        <v>3</v>
      </c>
      <c r="U4" s="29">
        <f>SUM(U2:U3)</f>
        <v>2</v>
      </c>
      <c r="V4" s="31">
        <f>SUM(S4+U4)</f>
        <v>179.75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_2"/>
    <protectedRange algorithmName="SHA-512" hashValue="ON39YdpmFHfN9f47KpiRvqrKx0V9+erV1CNkpWzYhW/Qyc6aT8rEyCrvauWSYGZK2ia3o7vd3akF07acHAFpOA==" saltValue="yVW9XmDwTqEnmpSGai0KYg==" spinCount="100000" sqref="D2" name="Range1_1_7_2"/>
    <protectedRange algorithmName="SHA-512" hashValue="ON39YdpmFHfN9f47KpiRvqrKx0V9+erV1CNkpWzYhW/Qyc6aT8rEyCrvauWSYGZK2ia3o7vd3akF07acHAFpOA==" saltValue="yVW9XmDwTqEnmpSGai0KYg==" spinCount="100000" sqref="T2" name="Range1_3_5_7_1"/>
  </protectedRanges>
  <conditionalFormatting sqref="E2">
    <cfRule type="top10" dxfId="441" priority="7" rank="1"/>
  </conditionalFormatting>
  <conditionalFormatting sqref="G2">
    <cfRule type="top10" dxfId="440" priority="6" rank="1"/>
  </conditionalFormatting>
  <conditionalFormatting sqref="I2">
    <cfRule type="top10" dxfId="439" priority="5" rank="1"/>
  </conditionalFormatting>
  <conditionalFormatting sqref="K2">
    <cfRule type="top10" dxfId="438" priority="4" rank="1"/>
  </conditionalFormatting>
  <conditionalFormatting sqref="M2">
    <cfRule type="top10" dxfId="437" priority="3" rank="1"/>
  </conditionalFormatting>
  <conditionalFormatting sqref="O2">
    <cfRule type="top10" dxfId="436" priority="2" rank="1"/>
  </conditionalFormatting>
  <conditionalFormatting sqref="E2:P2">
    <cfRule type="cellIs" dxfId="435" priority="1" operator="greaterThanOrEqual">
      <formula>200</formula>
    </cfRule>
  </conditionalFormatting>
  <hyperlinks>
    <hyperlink ref="X1" location="'OLF 2025'!A1" display="Return to Rankings" xr:uid="{1E6B438E-D720-4E66-B099-66087A5B80B4}"/>
  </hyperlinks>
  <pageMargins left="0.7" right="0.7" top="0.75" bottom="0.75" header="0.3" footer="0.3"/>
  <pageSetup orientation="portrait" horizontalDpi="300" verticalDpi="300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FFD5-3F92-468E-8790-EC6D6B37230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8.140625" bestFit="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76</v>
      </c>
      <c r="C2" s="3">
        <v>45752</v>
      </c>
      <c r="D2" s="4" t="s">
        <v>74</v>
      </c>
      <c r="E2" s="33">
        <v>182</v>
      </c>
      <c r="F2" s="18">
        <v>1</v>
      </c>
      <c r="G2" s="33">
        <v>182</v>
      </c>
      <c r="H2" s="18">
        <v>1</v>
      </c>
      <c r="I2" s="5">
        <v>186</v>
      </c>
      <c r="J2" s="18">
        <v>1</v>
      </c>
      <c r="K2" s="34">
        <v>175</v>
      </c>
      <c r="L2" s="18">
        <v>1</v>
      </c>
      <c r="M2" s="34"/>
      <c r="N2" s="18"/>
      <c r="O2" s="5"/>
      <c r="P2" s="18"/>
      <c r="Q2" s="6">
        <v>4</v>
      </c>
      <c r="R2" s="6">
        <v>725</v>
      </c>
      <c r="S2" s="7">
        <v>181.25</v>
      </c>
      <c r="T2" s="35">
        <v>4</v>
      </c>
      <c r="U2" s="8">
        <v>3</v>
      </c>
      <c r="V2" s="9">
        <v>184.25</v>
      </c>
    </row>
    <row r="4" spans="1:24" x14ac:dyDescent="0.25">
      <c r="Q4" s="29">
        <f>SUM(Q2:Q3)</f>
        <v>4</v>
      </c>
      <c r="R4" s="29">
        <f>SUM(R2:R3)</f>
        <v>725</v>
      </c>
      <c r="S4" s="30">
        <f>SUM(R4/Q4)</f>
        <v>181.25</v>
      </c>
      <c r="T4" s="29">
        <f>SUM(T2:T3)</f>
        <v>4</v>
      </c>
      <c r="U4" s="29">
        <f>SUM(U2:U3)</f>
        <v>3</v>
      </c>
      <c r="V4" s="31">
        <f>SUM(S4+U4)</f>
        <v>184.25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CDEB3BEE-BC37-4F76-A4F1-0A8D92F2735E}"/>
  </hyperlinks>
  <pageMargins left="0.7" right="0.7" top="0.75" bottom="0.75" header="0.3" footer="0.3"/>
  <pageSetup orientation="portrait" horizontalDpi="300" verticalDpi="300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D8C7C-97C5-40A7-A036-B568AD6A159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151</v>
      </c>
      <c r="C2" s="3">
        <v>45836</v>
      </c>
      <c r="D2" s="4" t="s">
        <v>97</v>
      </c>
      <c r="E2" s="5">
        <v>179</v>
      </c>
      <c r="F2" s="18">
        <v>0</v>
      </c>
      <c r="G2" s="33">
        <v>185</v>
      </c>
      <c r="H2" s="18">
        <v>2</v>
      </c>
      <c r="I2" s="5">
        <v>197</v>
      </c>
      <c r="J2" s="18">
        <v>0</v>
      </c>
      <c r="K2" s="5">
        <v>181</v>
      </c>
      <c r="L2" s="18">
        <v>1</v>
      </c>
      <c r="M2" s="5"/>
      <c r="N2" s="18"/>
      <c r="O2" s="5"/>
      <c r="P2" s="18"/>
      <c r="Q2" s="6">
        <v>4</v>
      </c>
      <c r="R2" s="6">
        <v>742</v>
      </c>
      <c r="S2" s="7">
        <v>185.5</v>
      </c>
      <c r="T2" s="35">
        <v>3</v>
      </c>
      <c r="U2" s="8">
        <v>4</v>
      </c>
      <c r="V2" s="9">
        <v>189.5</v>
      </c>
    </row>
    <row r="4" spans="1:24" x14ac:dyDescent="0.25">
      <c r="Q4" s="29">
        <f>SUM(Q2:Q3)</f>
        <v>4</v>
      </c>
      <c r="R4" s="29">
        <f>SUM(R2:R3)</f>
        <v>742</v>
      </c>
      <c r="S4" s="30">
        <f>SUM(R4/Q4)</f>
        <v>185.5</v>
      </c>
      <c r="T4" s="29">
        <f>SUM(T2:T3)</f>
        <v>3</v>
      </c>
      <c r="U4" s="29">
        <f>SUM(U2:U3)</f>
        <v>4</v>
      </c>
      <c r="V4" s="31">
        <f>SUM(S4+U4)</f>
        <v>189.5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5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</protectedRanges>
  <hyperlinks>
    <hyperlink ref="X1" location="'OLF 2025'!A1" display="Return to Rankings" xr:uid="{CA6CD68D-C1AC-4D02-A80C-5568A8086322}"/>
  </hyperlinks>
  <pageMargins left="0.7" right="0.7" top="0.75" bottom="0.75" header="0.3" footer="0.3"/>
  <pageSetup orientation="portrait" horizontalDpi="300" verticalDpi="300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390DB-FA17-4D58-9178-EAF160E90AD4}">
  <dimension ref="A1:X14"/>
  <sheetViews>
    <sheetView workbookViewId="0">
      <selection activeCell="A12" sqref="A12:V1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47</v>
      </c>
      <c r="C2" s="3">
        <v>45707</v>
      </c>
      <c r="D2" s="4" t="s">
        <v>38</v>
      </c>
      <c r="E2" s="33">
        <v>190</v>
      </c>
      <c r="F2" s="18">
        <v>1</v>
      </c>
      <c r="G2" s="33">
        <v>183</v>
      </c>
      <c r="H2" s="18">
        <v>2</v>
      </c>
      <c r="I2" s="5">
        <v>192</v>
      </c>
      <c r="J2" s="18">
        <v>3</v>
      </c>
      <c r="K2" s="34">
        <v>193</v>
      </c>
      <c r="L2" s="18">
        <v>3</v>
      </c>
      <c r="M2" s="34"/>
      <c r="N2" s="18"/>
      <c r="O2" s="5"/>
      <c r="P2" s="18"/>
      <c r="Q2" s="6">
        <v>4</v>
      </c>
      <c r="R2" s="6">
        <v>758</v>
      </c>
      <c r="S2" s="7">
        <v>189.5</v>
      </c>
      <c r="T2" s="35">
        <v>9</v>
      </c>
      <c r="U2" s="8">
        <v>13</v>
      </c>
      <c r="V2" s="9">
        <v>202.5</v>
      </c>
    </row>
    <row r="3" spans="1:24" x14ac:dyDescent="0.25">
      <c r="A3" s="45" t="s">
        <v>22</v>
      </c>
      <c r="B3" s="2" t="s">
        <v>47</v>
      </c>
      <c r="C3" s="3">
        <v>45721</v>
      </c>
      <c r="D3" s="4" t="s">
        <v>38</v>
      </c>
      <c r="E3" s="33">
        <v>190</v>
      </c>
      <c r="F3" s="18">
        <v>0</v>
      </c>
      <c r="G3" s="33">
        <v>187</v>
      </c>
      <c r="H3" s="18">
        <v>0</v>
      </c>
      <c r="I3" s="5">
        <v>186</v>
      </c>
      <c r="J3" s="18">
        <v>1</v>
      </c>
      <c r="K3" s="34">
        <v>187</v>
      </c>
      <c r="L3" s="18">
        <v>1</v>
      </c>
      <c r="M3" s="34"/>
      <c r="N3" s="18"/>
      <c r="O3" s="5"/>
      <c r="P3" s="18"/>
      <c r="Q3" s="6">
        <v>4</v>
      </c>
      <c r="R3" s="6">
        <v>750</v>
      </c>
      <c r="S3" s="7">
        <v>187.5</v>
      </c>
      <c r="T3" s="35">
        <v>2</v>
      </c>
      <c r="U3" s="8">
        <v>13</v>
      </c>
      <c r="V3" s="9">
        <v>200.5</v>
      </c>
    </row>
    <row r="4" spans="1:24" x14ac:dyDescent="0.25">
      <c r="A4" s="1" t="s">
        <v>22</v>
      </c>
      <c r="B4" s="2" t="s">
        <v>47</v>
      </c>
      <c r="C4" s="3">
        <v>45735</v>
      </c>
      <c r="D4" s="4" t="s">
        <v>38</v>
      </c>
      <c r="E4" s="33">
        <v>176</v>
      </c>
      <c r="F4" s="18"/>
      <c r="G4" s="33">
        <v>183</v>
      </c>
      <c r="H4" s="18">
        <v>1</v>
      </c>
      <c r="I4" s="5">
        <v>181</v>
      </c>
      <c r="J4" s="18">
        <v>1</v>
      </c>
      <c r="K4" s="34">
        <v>187</v>
      </c>
      <c r="L4" s="18"/>
      <c r="M4" s="34"/>
      <c r="N4" s="18"/>
      <c r="O4" s="5"/>
      <c r="P4" s="18"/>
      <c r="Q4" s="6">
        <v>4</v>
      </c>
      <c r="R4" s="6">
        <v>727</v>
      </c>
      <c r="S4" s="7">
        <v>181.75</v>
      </c>
      <c r="T4" s="35">
        <v>2</v>
      </c>
      <c r="U4" s="8">
        <v>11</v>
      </c>
      <c r="V4" s="9">
        <v>192.75</v>
      </c>
    </row>
    <row r="5" spans="1:24" x14ac:dyDescent="0.25">
      <c r="A5" s="1" t="s">
        <v>22</v>
      </c>
      <c r="B5" s="2" t="s">
        <v>47</v>
      </c>
      <c r="C5" s="3">
        <v>45749</v>
      </c>
      <c r="D5" s="4" t="s">
        <v>38</v>
      </c>
      <c r="E5" s="5">
        <v>182</v>
      </c>
      <c r="F5" s="18">
        <v>1</v>
      </c>
      <c r="G5" s="33">
        <v>180</v>
      </c>
      <c r="H5" s="18">
        <v>1</v>
      </c>
      <c r="I5" s="5">
        <v>179</v>
      </c>
      <c r="J5" s="18">
        <v>2</v>
      </c>
      <c r="K5" s="5">
        <v>186</v>
      </c>
      <c r="L5" s="18"/>
      <c r="M5" s="5"/>
      <c r="N5" s="18"/>
      <c r="O5" s="5"/>
      <c r="P5" s="18"/>
      <c r="Q5" s="6">
        <v>4</v>
      </c>
      <c r="R5" s="6">
        <v>727</v>
      </c>
      <c r="S5" s="7">
        <v>181.75</v>
      </c>
      <c r="T5" s="35">
        <v>4</v>
      </c>
      <c r="U5" s="8">
        <v>8</v>
      </c>
      <c r="V5" s="9">
        <v>189.75</v>
      </c>
    </row>
    <row r="6" spans="1:24" x14ac:dyDescent="0.25">
      <c r="A6" s="1" t="s">
        <v>22</v>
      </c>
      <c r="B6" s="2" t="s">
        <v>47</v>
      </c>
      <c r="C6" s="3">
        <v>45752</v>
      </c>
      <c r="D6" s="4" t="s">
        <v>38</v>
      </c>
      <c r="E6" s="5">
        <v>190</v>
      </c>
      <c r="F6" s="18">
        <v>0</v>
      </c>
      <c r="G6" s="33">
        <v>186</v>
      </c>
      <c r="H6" s="18">
        <v>1</v>
      </c>
      <c r="I6" s="5">
        <v>191.001</v>
      </c>
      <c r="J6" s="18">
        <v>2</v>
      </c>
      <c r="K6" s="5">
        <v>182</v>
      </c>
      <c r="L6" s="18"/>
      <c r="M6" s="5"/>
      <c r="N6" s="18"/>
      <c r="O6" s="5"/>
      <c r="P6" s="18"/>
      <c r="Q6" s="6">
        <v>4</v>
      </c>
      <c r="R6" s="6">
        <v>749.00099999999998</v>
      </c>
      <c r="S6" s="7">
        <v>187.25024999999999</v>
      </c>
      <c r="T6" s="35">
        <v>3</v>
      </c>
      <c r="U6" s="8">
        <v>5</v>
      </c>
      <c r="V6" s="9">
        <v>192.25024999999999</v>
      </c>
    </row>
    <row r="7" spans="1:24" x14ac:dyDescent="0.25">
      <c r="A7" s="1" t="s">
        <v>22</v>
      </c>
      <c r="B7" s="2" t="s">
        <v>47</v>
      </c>
      <c r="C7" s="3">
        <v>45756</v>
      </c>
      <c r="D7" s="4" t="s">
        <v>38</v>
      </c>
      <c r="E7" s="5">
        <v>188</v>
      </c>
      <c r="F7" s="18">
        <v>2</v>
      </c>
      <c r="G7" s="33">
        <v>186</v>
      </c>
      <c r="H7" s="18">
        <v>1</v>
      </c>
      <c r="I7" s="5">
        <v>181</v>
      </c>
      <c r="J7" s="18"/>
      <c r="K7" s="5">
        <v>187</v>
      </c>
      <c r="L7" s="18">
        <v>3</v>
      </c>
      <c r="M7" s="5"/>
      <c r="N7" s="18"/>
      <c r="O7" s="5"/>
      <c r="P7" s="18"/>
      <c r="Q7" s="6">
        <v>4</v>
      </c>
      <c r="R7" s="6">
        <v>742</v>
      </c>
      <c r="S7" s="7">
        <v>185.5</v>
      </c>
      <c r="T7" s="35">
        <v>6</v>
      </c>
      <c r="U7" s="8">
        <v>2</v>
      </c>
      <c r="V7" s="9">
        <v>187.5</v>
      </c>
    </row>
    <row r="8" spans="1:24" x14ac:dyDescent="0.25">
      <c r="A8" s="1" t="s">
        <v>22</v>
      </c>
      <c r="B8" s="2" t="s">
        <v>47</v>
      </c>
      <c r="C8" s="3">
        <v>45763</v>
      </c>
      <c r="D8" s="4" t="s">
        <v>38</v>
      </c>
      <c r="E8" s="5">
        <v>181</v>
      </c>
      <c r="F8" s="18">
        <v>1</v>
      </c>
      <c r="G8" s="33">
        <v>178</v>
      </c>
      <c r="H8" s="18"/>
      <c r="I8" s="5">
        <v>191</v>
      </c>
      <c r="J8" s="18">
        <v>1</v>
      </c>
      <c r="K8" s="5">
        <v>189</v>
      </c>
      <c r="L8" s="18"/>
      <c r="M8" s="5"/>
      <c r="N8" s="18"/>
      <c r="O8" s="5"/>
      <c r="P8" s="18"/>
      <c r="Q8" s="6">
        <v>4</v>
      </c>
      <c r="R8" s="6">
        <v>739</v>
      </c>
      <c r="S8" s="7">
        <v>184.75</v>
      </c>
      <c r="T8" s="35">
        <v>2</v>
      </c>
      <c r="U8" s="8">
        <v>3</v>
      </c>
      <c r="V8" s="9">
        <v>187.75</v>
      </c>
    </row>
    <row r="9" spans="1:24" x14ac:dyDescent="0.25">
      <c r="A9" s="1" t="s">
        <v>22</v>
      </c>
      <c r="B9" s="2" t="s">
        <v>47</v>
      </c>
      <c r="C9" s="3">
        <v>45777</v>
      </c>
      <c r="D9" s="4" t="s">
        <v>38</v>
      </c>
      <c r="E9" s="33">
        <v>191</v>
      </c>
      <c r="F9" s="18">
        <v>1</v>
      </c>
      <c r="G9" s="33">
        <v>186</v>
      </c>
      <c r="H9" s="18"/>
      <c r="I9" s="5">
        <v>188</v>
      </c>
      <c r="J9" s="18">
        <v>2</v>
      </c>
      <c r="K9" s="34">
        <v>189</v>
      </c>
      <c r="L9" s="18">
        <v>2</v>
      </c>
      <c r="M9" s="34"/>
      <c r="N9" s="18"/>
      <c r="O9" s="5"/>
      <c r="P9" s="18"/>
      <c r="Q9" s="6">
        <v>4</v>
      </c>
      <c r="R9" s="6">
        <v>754</v>
      </c>
      <c r="S9" s="7">
        <v>188.5</v>
      </c>
      <c r="T9" s="35">
        <v>5</v>
      </c>
      <c r="U9" s="8">
        <v>3</v>
      </c>
      <c r="V9" s="9">
        <v>191.5</v>
      </c>
    </row>
    <row r="10" spans="1:24" x14ac:dyDescent="0.25">
      <c r="A10" s="1" t="s">
        <v>22</v>
      </c>
      <c r="B10" s="2" t="s">
        <v>47</v>
      </c>
      <c r="C10" s="3">
        <v>45784</v>
      </c>
      <c r="D10" s="4" t="s">
        <v>38</v>
      </c>
      <c r="E10" s="5">
        <v>189</v>
      </c>
      <c r="F10" s="18"/>
      <c r="G10" s="33">
        <v>186</v>
      </c>
      <c r="H10" s="18"/>
      <c r="I10" s="5">
        <v>190</v>
      </c>
      <c r="J10" s="18">
        <v>3</v>
      </c>
      <c r="K10" s="5">
        <v>192</v>
      </c>
      <c r="L10" s="18"/>
      <c r="M10" s="5"/>
      <c r="N10" s="18"/>
      <c r="O10" s="5"/>
      <c r="P10" s="18"/>
      <c r="Q10" s="6">
        <v>4</v>
      </c>
      <c r="R10" s="6">
        <v>757</v>
      </c>
      <c r="S10" s="7">
        <v>189.25</v>
      </c>
      <c r="T10" s="35">
        <v>3</v>
      </c>
      <c r="U10" s="8">
        <v>9</v>
      </c>
      <c r="V10" s="9">
        <v>198.25</v>
      </c>
    </row>
    <row r="11" spans="1:24" x14ac:dyDescent="0.25">
      <c r="A11" s="1" t="s">
        <v>22</v>
      </c>
      <c r="B11" s="2" t="s">
        <v>47</v>
      </c>
      <c r="C11" s="3">
        <v>45798</v>
      </c>
      <c r="D11" s="4" t="s">
        <v>38</v>
      </c>
      <c r="E11" s="5">
        <v>192</v>
      </c>
      <c r="F11" s="18">
        <v>4</v>
      </c>
      <c r="G11" s="33">
        <v>193</v>
      </c>
      <c r="H11" s="18">
        <v>1</v>
      </c>
      <c r="I11" s="5">
        <v>192</v>
      </c>
      <c r="J11" s="18">
        <v>2</v>
      </c>
      <c r="K11" s="5">
        <v>186</v>
      </c>
      <c r="L11" s="18">
        <v>3</v>
      </c>
      <c r="M11" s="5"/>
      <c r="N11" s="18"/>
      <c r="O11" s="5"/>
      <c r="P11" s="18"/>
      <c r="Q11" s="6">
        <v>4</v>
      </c>
      <c r="R11" s="6">
        <v>763</v>
      </c>
      <c r="S11" s="7">
        <v>190.75</v>
      </c>
      <c r="T11" s="35">
        <v>10</v>
      </c>
      <c r="U11" s="8">
        <v>11</v>
      </c>
      <c r="V11" s="9">
        <v>201.75</v>
      </c>
    </row>
    <row r="12" spans="1:24" x14ac:dyDescent="0.25">
      <c r="A12" s="66" t="s">
        <v>22</v>
      </c>
      <c r="B12" s="2" t="s">
        <v>47</v>
      </c>
      <c r="C12" s="3">
        <v>45938</v>
      </c>
      <c r="D12" s="65" t="s">
        <v>38</v>
      </c>
      <c r="E12" s="5">
        <v>180</v>
      </c>
      <c r="F12" s="18"/>
      <c r="G12" s="33">
        <v>177</v>
      </c>
      <c r="H12" s="18"/>
      <c r="I12" s="5">
        <v>182</v>
      </c>
      <c r="J12" s="18">
        <v>2</v>
      </c>
      <c r="K12" s="5">
        <v>184</v>
      </c>
      <c r="L12" s="18">
        <v>2</v>
      </c>
      <c r="M12" s="5"/>
      <c r="N12" s="18"/>
      <c r="O12" s="5"/>
      <c r="P12" s="18"/>
      <c r="Q12" s="8">
        <v>4</v>
      </c>
      <c r="R12" s="8">
        <v>723</v>
      </c>
      <c r="S12" s="7">
        <v>180.75</v>
      </c>
      <c r="T12" s="35">
        <v>4</v>
      </c>
      <c r="U12" s="8">
        <v>4</v>
      </c>
      <c r="V12" s="7">
        <v>200.75</v>
      </c>
    </row>
    <row r="14" spans="1:24" x14ac:dyDescent="0.25">
      <c r="Q14" s="29">
        <f>SUM(Q2:Q13)</f>
        <v>44</v>
      </c>
      <c r="R14" s="29">
        <f>SUM(R2:R13)</f>
        <v>8189.0010000000002</v>
      </c>
      <c r="S14" s="30">
        <f>SUM(R14/Q14)</f>
        <v>186.1136590909091</v>
      </c>
      <c r="T14" s="29">
        <f>SUM(T2:T13)</f>
        <v>50</v>
      </c>
      <c r="U14" s="29">
        <f>SUM(U2:U13)</f>
        <v>82</v>
      </c>
      <c r="V14" s="31">
        <f>SUM(S14+U14)</f>
        <v>268.1136590909091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6:P6 B6:C6" name="Range1_8"/>
    <protectedRange algorithmName="SHA-512" hashValue="ON39YdpmFHfN9f47KpiRvqrKx0V9+erV1CNkpWzYhW/Qyc6aT8rEyCrvauWSYGZK2ia3o7vd3akF07acHAFpOA==" saltValue="yVW9XmDwTqEnmpSGai0KYg==" spinCount="100000" sqref="D6" name="Range1_1_6"/>
    <protectedRange algorithmName="SHA-512" hashValue="ON39YdpmFHfN9f47KpiRvqrKx0V9+erV1CNkpWzYhW/Qyc6aT8rEyCrvauWSYGZK2ia3o7vd3akF07acHAFpOA==" saltValue="yVW9XmDwTqEnmpSGai0KYg==" spinCount="100000" sqref="T6" name="Range1_3_5_5"/>
    <protectedRange algorithmName="SHA-512" hashValue="ON39YdpmFHfN9f47KpiRvqrKx0V9+erV1CNkpWzYhW/Qyc6aT8rEyCrvauWSYGZK2ia3o7vd3akF07acHAFpOA==" saltValue="yVW9XmDwTqEnmpSGai0KYg==" spinCount="100000" sqref="E9:P9 B9:C9" name="Range1_11"/>
    <protectedRange algorithmName="SHA-512" hashValue="ON39YdpmFHfN9f47KpiRvqrKx0V9+erV1CNkpWzYhW/Qyc6aT8rEyCrvauWSYGZK2ia3o7vd3akF07acHAFpOA==" saltValue="yVW9XmDwTqEnmpSGai0KYg==" spinCount="100000" sqref="D9" name="Range1_1_3"/>
    <protectedRange algorithmName="SHA-512" hashValue="ON39YdpmFHfN9f47KpiRvqrKx0V9+erV1CNkpWzYhW/Qyc6aT8rEyCrvauWSYGZK2ia3o7vd3akF07acHAFpOA==" saltValue="yVW9XmDwTqEnmpSGai0KYg==" spinCount="100000" sqref="T9" name="Range1_3_5_11"/>
    <protectedRange algorithmName="SHA-512" hashValue="ON39YdpmFHfN9f47KpiRvqrKx0V9+erV1CNkpWzYhW/Qyc6aT8rEyCrvauWSYGZK2ia3o7vd3akF07acHAFpOA==" saltValue="yVW9XmDwTqEnmpSGai0KYg==" spinCount="100000" sqref="B12:C12" name="Range1_13_1"/>
    <protectedRange algorithmName="SHA-512" hashValue="ON39YdpmFHfN9f47KpiRvqrKx0V9+erV1CNkpWzYhW/Qyc6aT8rEyCrvauWSYGZK2ia3o7vd3akF07acHAFpOA==" saltValue="yVW9XmDwTqEnmpSGai0KYg==" spinCount="100000" sqref="D12" name="Range1_1_4_1"/>
    <protectedRange algorithmName="SHA-512" hashValue="ON39YdpmFHfN9f47KpiRvqrKx0V9+erV1CNkpWzYhW/Qyc6aT8rEyCrvauWSYGZK2ia3o7vd3akF07acHAFpOA==" saltValue="yVW9XmDwTqEnmpSGai0KYg==" spinCount="100000" sqref="E12 G12:O12" name="Range1_33_1_1_1"/>
    <protectedRange algorithmName="SHA-512" hashValue="ON39YdpmFHfN9f47KpiRvqrKx0V9+erV1CNkpWzYhW/Qyc6aT8rEyCrvauWSYGZK2ia3o7vd3akF07acHAFpOA==" saltValue="yVW9XmDwTqEnmpSGai0KYg==" spinCount="100000" sqref="T12" name="Range1_3_5_4_2"/>
  </protectedRanges>
  <conditionalFormatting sqref="E12">
    <cfRule type="top10" dxfId="434" priority="7" rank="1"/>
  </conditionalFormatting>
  <conditionalFormatting sqref="G12">
    <cfRule type="top10" dxfId="433" priority="6" rank="1"/>
  </conditionalFormatting>
  <conditionalFormatting sqref="I12">
    <cfRule type="top10" dxfId="432" priority="5" rank="1"/>
  </conditionalFormatting>
  <conditionalFormatting sqref="K12">
    <cfRule type="top10" dxfId="431" priority="4" rank="1"/>
  </conditionalFormatting>
  <conditionalFormatting sqref="M12">
    <cfRule type="top10" dxfId="430" priority="3" rank="1"/>
  </conditionalFormatting>
  <conditionalFormatting sqref="O12">
    <cfRule type="top10" dxfId="429" priority="2" rank="1"/>
  </conditionalFormatting>
  <conditionalFormatting sqref="E12:P12">
    <cfRule type="cellIs" dxfId="428" priority="1" operator="greaterThanOrEqual">
      <formula>200</formula>
    </cfRule>
  </conditionalFormatting>
  <hyperlinks>
    <hyperlink ref="X1" location="'OLF 2025'!A1" display="Return to Rankings" xr:uid="{9E82644D-5A5F-4A1D-B81F-019C241438FD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D6D1A-B256-4F2A-AA22-402A76914313}">
  <dimension ref="A1:X8"/>
  <sheetViews>
    <sheetView workbookViewId="0">
      <selection activeCell="A5" sqref="A5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109</v>
      </c>
      <c r="C2" s="3">
        <v>45784</v>
      </c>
      <c r="D2" s="4" t="s">
        <v>38</v>
      </c>
      <c r="E2" s="5">
        <v>174</v>
      </c>
      <c r="F2" s="18"/>
      <c r="G2" s="33">
        <v>164</v>
      </c>
      <c r="H2" s="18"/>
      <c r="I2" s="5">
        <v>162</v>
      </c>
      <c r="J2" s="18"/>
      <c r="K2" s="5">
        <v>160</v>
      </c>
      <c r="L2" s="18"/>
      <c r="M2" s="5"/>
      <c r="N2" s="18"/>
      <c r="O2" s="5"/>
      <c r="P2" s="18"/>
      <c r="Q2" s="6">
        <v>4</v>
      </c>
      <c r="R2" s="6">
        <v>660</v>
      </c>
      <c r="S2" s="7">
        <v>165</v>
      </c>
      <c r="T2" s="35">
        <v>0</v>
      </c>
      <c r="U2" s="8">
        <v>2</v>
      </c>
      <c r="V2" s="9">
        <v>167</v>
      </c>
    </row>
    <row r="3" spans="1:24" x14ac:dyDescent="0.25">
      <c r="A3" s="1" t="s">
        <v>22</v>
      </c>
      <c r="B3" s="2" t="s">
        <v>109</v>
      </c>
      <c r="C3" s="3">
        <v>45798</v>
      </c>
      <c r="D3" s="4" t="s">
        <v>38</v>
      </c>
      <c r="E3" s="5">
        <v>166</v>
      </c>
      <c r="F3" s="18"/>
      <c r="G3" s="33">
        <v>148</v>
      </c>
      <c r="H3" s="18"/>
      <c r="I3" s="5">
        <v>171</v>
      </c>
      <c r="J3" s="18"/>
      <c r="K3" s="5">
        <v>175</v>
      </c>
      <c r="L3" s="18"/>
      <c r="M3" s="5"/>
      <c r="N3" s="18"/>
      <c r="O3" s="5"/>
      <c r="P3" s="18"/>
      <c r="Q3" s="6">
        <v>4</v>
      </c>
      <c r="R3" s="6">
        <v>660</v>
      </c>
      <c r="S3" s="7">
        <v>165</v>
      </c>
      <c r="T3" s="35">
        <v>0</v>
      </c>
      <c r="U3" s="8">
        <v>2</v>
      </c>
      <c r="V3" s="9">
        <v>167</v>
      </c>
    </row>
    <row r="4" spans="1:24" x14ac:dyDescent="0.25">
      <c r="A4" s="1" t="s">
        <v>22</v>
      </c>
      <c r="B4" s="2" t="s">
        <v>109</v>
      </c>
      <c r="C4" s="3">
        <v>45889</v>
      </c>
      <c r="D4" s="4" t="s">
        <v>38</v>
      </c>
      <c r="E4" s="5">
        <v>168</v>
      </c>
      <c r="F4" s="18"/>
      <c r="G4" s="33">
        <v>165</v>
      </c>
      <c r="H4" s="18"/>
      <c r="I4" s="5">
        <v>166</v>
      </c>
      <c r="J4" s="18"/>
      <c r="K4" s="5">
        <v>164</v>
      </c>
      <c r="L4" s="18"/>
      <c r="M4" s="5"/>
      <c r="N4" s="18"/>
      <c r="O4" s="5"/>
      <c r="P4" s="18"/>
      <c r="Q4" s="6">
        <v>4</v>
      </c>
      <c r="R4" s="6">
        <v>663</v>
      </c>
      <c r="S4" s="7">
        <v>165.75</v>
      </c>
      <c r="T4" s="35">
        <v>0</v>
      </c>
      <c r="U4" s="8">
        <v>2</v>
      </c>
      <c r="V4" s="9">
        <v>167.75</v>
      </c>
    </row>
    <row r="5" spans="1:24" x14ac:dyDescent="0.25">
      <c r="A5" s="66" t="s">
        <v>22</v>
      </c>
      <c r="B5" s="2" t="s">
        <v>109</v>
      </c>
      <c r="C5" s="3">
        <v>45980</v>
      </c>
      <c r="D5" s="65" t="s">
        <v>38</v>
      </c>
      <c r="E5" s="33">
        <v>168</v>
      </c>
      <c r="F5" s="18"/>
      <c r="G5" s="33">
        <v>179</v>
      </c>
      <c r="H5" s="18">
        <v>1</v>
      </c>
      <c r="I5" s="5">
        <v>173</v>
      </c>
      <c r="J5" s="18"/>
      <c r="K5" s="34">
        <v>180</v>
      </c>
      <c r="L5" s="18">
        <v>1</v>
      </c>
      <c r="M5" s="34"/>
      <c r="N5" s="18"/>
      <c r="O5" s="5"/>
      <c r="P5" s="18"/>
      <c r="Q5" s="8">
        <v>4</v>
      </c>
      <c r="R5" s="8">
        <v>700</v>
      </c>
      <c r="S5" s="7">
        <v>175</v>
      </c>
      <c r="T5" s="35">
        <v>2</v>
      </c>
      <c r="U5" s="8">
        <v>2</v>
      </c>
      <c r="V5" s="7">
        <v>177</v>
      </c>
    </row>
    <row r="6" spans="1:24" x14ac:dyDescent="0.25">
      <c r="A6" s="66" t="s">
        <v>22</v>
      </c>
      <c r="B6" s="2" t="s">
        <v>109</v>
      </c>
      <c r="C6" s="3">
        <v>45990</v>
      </c>
      <c r="D6" s="65" t="s">
        <v>38</v>
      </c>
      <c r="E6" s="5">
        <v>172</v>
      </c>
      <c r="F6" s="18"/>
      <c r="G6" s="33">
        <v>169</v>
      </c>
      <c r="H6" s="18"/>
      <c r="I6" s="5">
        <v>171</v>
      </c>
      <c r="J6" s="18">
        <v>2</v>
      </c>
      <c r="K6" s="5">
        <v>170</v>
      </c>
      <c r="L6" s="18"/>
      <c r="M6" s="5"/>
      <c r="N6" s="18"/>
      <c r="O6" s="5"/>
      <c r="P6" s="18"/>
      <c r="Q6" s="8">
        <v>4</v>
      </c>
      <c r="R6" s="8">
        <v>682</v>
      </c>
      <c r="S6" s="7">
        <v>170.5</v>
      </c>
      <c r="T6" s="35">
        <v>2</v>
      </c>
      <c r="U6" s="8">
        <v>2</v>
      </c>
      <c r="V6" s="7">
        <v>172.5</v>
      </c>
    </row>
    <row r="8" spans="1:24" x14ac:dyDescent="0.25">
      <c r="Q8" s="29">
        <f>SUM(Q2:Q7)</f>
        <v>20</v>
      </c>
      <c r="R8" s="29">
        <f>SUM(R2:R7)</f>
        <v>3365</v>
      </c>
      <c r="S8" s="30">
        <f>SUM(R8/Q8)</f>
        <v>168.25</v>
      </c>
      <c r="T8" s="29">
        <f>SUM(T2:T7)</f>
        <v>4</v>
      </c>
      <c r="U8" s="29">
        <f>SUM(U2:U7)</f>
        <v>10</v>
      </c>
      <c r="V8" s="31">
        <f>SUM(S8+U8)</f>
        <v>178.25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 D3" name="Range1_1_4_2"/>
    <protectedRange algorithmName="SHA-512" hashValue="ON39YdpmFHfN9f47KpiRvqrKx0V9+erV1CNkpWzYhW/Qyc6aT8rEyCrvauWSYGZK2ia3o7vd3akF07acHAFpOA==" saltValue="yVW9XmDwTqEnmpSGai0KYg==" spinCount="100000" sqref="C2 C3" name="Range1_24_2"/>
    <protectedRange algorithmName="SHA-512" hashValue="ON39YdpmFHfN9f47KpiRvqrKx0V9+erV1CNkpWzYhW/Qyc6aT8rEyCrvauWSYGZK2ia3o7vd3akF07acHAFpOA==" saltValue="yVW9XmDwTqEnmpSGai0KYg==" spinCount="100000" sqref="E2:P2 B2 B3 E3:P3" name="Range1_26"/>
    <protectedRange algorithmName="SHA-512" hashValue="ON39YdpmFHfN9f47KpiRvqrKx0V9+erV1CNkpWzYhW/Qyc6aT8rEyCrvauWSYGZK2ia3o7vd3akF07acHAFpOA==" saltValue="yVW9XmDwTqEnmpSGai0KYg==" spinCount="100000" sqref="T2 T3" name="Range1_3_5_16"/>
    <protectedRange sqref="B5:C6 E5:P6" name="Range1_14"/>
    <protectedRange sqref="D5:D6" name="Range1_1_7"/>
    <protectedRange sqref="T5:T6" name="Range1_3_5_7"/>
  </protectedRanges>
  <conditionalFormatting sqref="E5:E6">
    <cfRule type="top10" dxfId="1744" priority="7" rank="1"/>
  </conditionalFormatting>
  <conditionalFormatting sqref="G5:G6">
    <cfRule type="top10" dxfId="1743" priority="6" rank="1"/>
  </conditionalFormatting>
  <conditionalFormatting sqref="I5:I6">
    <cfRule type="top10" dxfId="1742" priority="5" rank="1"/>
  </conditionalFormatting>
  <conditionalFormatting sqref="K5:K6">
    <cfRule type="top10" dxfId="1741" priority="4" rank="1"/>
  </conditionalFormatting>
  <conditionalFormatting sqref="M5:M6">
    <cfRule type="top10" dxfId="1740" priority="3" rank="1"/>
  </conditionalFormatting>
  <conditionalFormatting sqref="O5:O6">
    <cfRule type="top10" dxfId="1739" priority="2" rank="1"/>
  </conditionalFormatting>
  <conditionalFormatting sqref="E5:P6">
    <cfRule type="cellIs" dxfId="1738" priority="1" operator="greaterThanOrEqual">
      <formula>200</formula>
    </cfRule>
  </conditionalFormatting>
  <hyperlinks>
    <hyperlink ref="X1" location="'OLF 2025'!A1" display="Return to Rankings" xr:uid="{E944D4FF-466A-4019-BF09-21DC5AA3C52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81650D9-E070-49B8-931D-903443387753}">
          <x14:formula1>
            <xm:f>'[ctr abra 11-19-25.xlsm]DATA'!#REF!</xm:f>
          </x14:formula1>
          <xm:sqref>D5:D6</xm:sqref>
        </x14:dataValidation>
        <x14:dataValidation type="list" allowBlank="1" showInputMessage="1" showErrorMessage="1" xr:uid="{01793B1C-E8AA-4A7C-B19D-F27579A33F17}">
          <x14:formula1>
            <xm:f>'[ctr abra 11-19-25.xlsm]DATA'!#REF!</xm:f>
          </x14:formula1>
          <xm:sqref>B5:B6</xm:sqref>
        </x14:dataValidation>
      </x14:dataValidations>
    </ext>
  </extLst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8F9F9-8F2E-47B5-B4CF-F8A9434DE71F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98</v>
      </c>
      <c r="C2" s="3">
        <v>45773</v>
      </c>
      <c r="D2" s="4" t="s">
        <v>97</v>
      </c>
      <c r="E2" s="5">
        <v>194</v>
      </c>
      <c r="F2" s="18">
        <v>3</v>
      </c>
      <c r="G2" s="33">
        <v>193.001</v>
      </c>
      <c r="H2" s="18">
        <v>0</v>
      </c>
      <c r="I2" s="5">
        <v>193.001</v>
      </c>
      <c r="J2" s="18">
        <v>1</v>
      </c>
      <c r="K2" s="5">
        <v>191</v>
      </c>
      <c r="L2" s="18">
        <v>0</v>
      </c>
      <c r="M2" s="5"/>
      <c r="N2" s="18"/>
      <c r="O2" s="5"/>
      <c r="P2" s="18"/>
      <c r="Q2" s="6">
        <v>4</v>
      </c>
      <c r="R2" s="6">
        <v>771.00199999999995</v>
      </c>
      <c r="S2" s="7">
        <v>192.75049999999999</v>
      </c>
      <c r="T2" s="35">
        <v>4</v>
      </c>
      <c r="U2" s="8">
        <v>11</v>
      </c>
      <c r="V2" s="9">
        <v>203.75024999999999</v>
      </c>
    </row>
    <row r="4" spans="1:24" x14ac:dyDescent="0.25">
      <c r="Q4" s="29">
        <f>SUM(Q2:Q3)</f>
        <v>4</v>
      </c>
      <c r="R4" s="29">
        <f>SUM(R2:R3)</f>
        <v>771.00199999999995</v>
      </c>
      <c r="S4" s="30">
        <f>SUM(R4/Q4)</f>
        <v>192.75049999999999</v>
      </c>
      <c r="T4" s="29">
        <f>SUM(T2:T3)</f>
        <v>4</v>
      </c>
      <c r="U4" s="29">
        <f>SUM(U2:U3)</f>
        <v>11</v>
      </c>
      <c r="V4" s="31">
        <f>SUM(S4+U4)</f>
        <v>203.75049999999999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</protectedRanges>
  <hyperlinks>
    <hyperlink ref="X1" location="'OLF 2025'!A1" display="Return to Rankings" xr:uid="{94FDF09A-0466-4458-AB8C-8CE886ED871A}"/>
  </hyperlinks>
  <pageMargins left="0.7" right="0.7" top="0.75" bottom="0.75" header="0.3" footer="0.3"/>
  <pageSetup orientation="portrait" horizontalDpi="300" verticalDpi="300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CCF73-AC1A-48C5-A4AC-B6DE71248EF7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86</v>
      </c>
      <c r="C2" s="3">
        <v>45765</v>
      </c>
      <c r="D2" s="4" t="s">
        <v>51</v>
      </c>
      <c r="E2" s="33">
        <v>162</v>
      </c>
      <c r="F2" s="18">
        <v>0</v>
      </c>
      <c r="G2" s="33">
        <v>160</v>
      </c>
      <c r="H2" s="18">
        <v>0</v>
      </c>
      <c r="I2" s="5">
        <v>138</v>
      </c>
      <c r="J2" s="18">
        <v>0</v>
      </c>
      <c r="K2" s="34">
        <v>125</v>
      </c>
      <c r="L2" s="18">
        <v>0</v>
      </c>
      <c r="M2" s="34"/>
      <c r="N2" s="18"/>
      <c r="O2" s="5"/>
      <c r="P2" s="18"/>
      <c r="Q2" s="6">
        <v>4</v>
      </c>
      <c r="R2" s="6">
        <v>585</v>
      </c>
      <c r="S2" s="7">
        <v>146.25</v>
      </c>
      <c r="T2" s="35">
        <v>0</v>
      </c>
      <c r="U2" s="8">
        <v>5</v>
      </c>
      <c r="V2" s="9">
        <v>151.25</v>
      </c>
    </row>
    <row r="3" spans="1:24" x14ac:dyDescent="0.25">
      <c r="A3" s="66" t="s">
        <v>22</v>
      </c>
      <c r="B3" s="2" t="s">
        <v>86</v>
      </c>
      <c r="C3" s="3">
        <v>45947</v>
      </c>
      <c r="D3" s="65" t="s">
        <v>51</v>
      </c>
      <c r="E3" s="5">
        <v>165</v>
      </c>
      <c r="F3" s="18">
        <v>2</v>
      </c>
      <c r="G3" s="33">
        <v>164</v>
      </c>
      <c r="H3" s="18">
        <v>0</v>
      </c>
      <c r="I3" s="5">
        <v>164</v>
      </c>
      <c r="J3" s="18">
        <v>1</v>
      </c>
      <c r="K3" s="5">
        <v>166</v>
      </c>
      <c r="L3" s="18">
        <v>0</v>
      </c>
      <c r="M3" s="5"/>
      <c r="N3" s="18"/>
      <c r="O3" s="5"/>
      <c r="P3" s="18"/>
      <c r="Q3" s="8">
        <v>4</v>
      </c>
      <c r="R3" s="8">
        <v>659</v>
      </c>
      <c r="S3" s="7">
        <v>164.75</v>
      </c>
      <c r="T3" s="35">
        <v>3</v>
      </c>
      <c r="U3" s="8">
        <v>5</v>
      </c>
      <c r="V3" s="7">
        <v>169.75</v>
      </c>
    </row>
    <row r="5" spans="1:24" x14ac:dyDescent="0.25">
      <c r="Q5" s="29">
        <f>SUM(Q2:Q4)</f>
        <v>8</v>
      </c>
      <c r="R5" s="29">
        <f>SUM(R2:R4)</f>
        <v>1244</v>
      </c>
      <c r="S5" s="30">
        <f>SUM(R5/Q5)</f>
        <v>155.5</v>
      </c>
      <c r="T5" s="29">
        <f>SUM(T2:T4)</f>
        <v>3</v>
      </c>
      <c r="U5" s="29">
        <f>SUM(U2:U4)</f>
        <v>10</v>
      </c>
      <c r="V5" s="31">
        <f>SUM(S5+U5)</f>
        <v>165.5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_4"/>
    <protectedRange algorithmName="SHA-512" hashValue="ON39YdpmFHfN9f47KpiRvqrKx0V9+erV1CNkpWzYhW/Qyc6aT8rEyCrvauWSYGZK2ia3o7vd3akF07acHAFpOA==" saltValue="yVW9XmDwTqEnmpSGai0KYg==" spinCount="100000" sqref="D3" name="Range1_1_6_2"/>
    <protectedRange algorithmName="SHA-512" hashValue="ON39YdpmFHfN9f47KpiRvqrKx0V9+erV1CNkpWzYhW/Qyc6aT8rEyCrvauWSYGZK2ia3o7vd3akF07acHAFpOA==" saltValue="yVW9XmDwTqEnmpSGai0KYg==" spinCount="100000" sqref="T3 E3:P3" name="Range1_3_5_5_2"/>
  </protectedRanges>
  <conditionalFormatting sqref="E3">
    <cfRule type="top10" dxfId="427" priority="7" rank="1"/>
  </conditionalFormatting>
  <conditionalFormatting sqref="G3">
    <cfRule type="top10" dxfId="426" priority="6" rank="1"/>
  </conditionalFormatting>
  <conditionalFormatting sqref="E3:P3">
    <cfRule type="cellIs" dxfId="425" priority="5" operator="greaterThanOrEqual">
      <formula>200</formula>
    </cfRule>
  </conditionalFormatting>
  <conditionalFormatting sqref="I3">
    <cfRule type="top10" dxfId="424" priority="4" rank="1"/>
  </conditionalFormatting>
  <conditionalFormatting sqref="K3">
    <cfRule type="top10" dxfId="423" priority="3" rank="1"/>
  </conditionalFormatting>
  <conditionalFormatting sqref="M3">
    <cfRule type="top10" dxfId="422" priority="2" rank="1"/>
  </conditionalFormatting>
  <conditionalFormatting sqref="O3">
    <cfRule type="top10" dxfId="421" priority="1" rank="1"/>
  </conditionalFormatting>
  <hyperlinks>
    <hyperlink ref="X1" location="'OLF 2025'!A1" display="Return to Rankings" xr:uid="{717A3434-D111-4AA7-8B01-A57482EB4248}"/>
  </hyperlinks>
  <pageMargins left="0.7" right="0.7" top="0.75" bottom="0.75" header="0.3" footer="0.3"/>
  <pageSetup orientation="portrait" horizontalDpi="300" verticalDpi="300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C6D24-61AE-404A-830A-8CCE26C1463D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2" t="s">
        <v>234</v>
      </c>
      <c r="C2" s="3">
        <v>45934</v>
      </c>
      <c r="D2" s="65" t="s">
        <v>51</v>
      </c>
      <c r="E2" s="33">
        <v>170</v>
      </c>
      <c r="F2" s="18">
        <v>0</v>
      </c>
      <c r="G2" s="33">
        <v>169</v>
      </c>
      <c r="H2" s="18">
        <v>2</v>
      </c>
      <c r="I2" s="5">
        <v>170</v>
      </c>
      <c r="J2" s="18">
        <v>0</v>
      </c>
      <c r="K2" s="34">
        <v>169</v>
      </c>
      <c r="L2" s="18">
        <v>0</v>
      </c>
      <c r="M2" s="34"/>
      <c r="N2" s="18"/>
      <c r="O2" s="5"/>
      <c r="P2" s="18"/>
      <c r="Q2" s="8">
        <v>4</v>
      </c>
      <c r="R2" s="8">
        <v>678</v>
      </c>
      <c r="S2" s="7">
        <v>169.5</v>
      </c>
      <c r="T2" s="35">
        <v>2</v>
      </c>
      <c r="U2" s="8">
        <v>5</v>
      </c>
      <c r="V2" s="7">
        <v>174.5</v>
      </c>
    </row>
    <row r="4" spans="1:24" x14ac:dyDescent="0.25">
      <c r="Q4" s="29">
        <f>SUM(Q2:Q3)</f>
        <v>4</v>
      </c>
      <c r="R4" s="29">
        <f>SUM(R2:R3)</f>
        <v>678</v>
      </c>
      <c r="S4" s="31">
        <f>SUM(R4/Q4)</f>
        <v>169.5</v>
      </c>
      <c r="T4" s="29">
        <f>SUM(T2:T3)</f>
        <v>2</v>
      </c>
      <c r="U4" s="29">
        <f>SUM(U2:U3)</f>
        <v>5</v>
      </c>
      <c r="V4" s="31">
        <f>+S4+U4</f>
        <v>174.5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0_2"/>
  </protectedRanges>
  <conditionalFormatting sqref="E2">
    <cfRule type="top10" dxfId="420" priority="7" rank="1"/>
  </conditionalFormatting>
  <conditionalFormatting sqref="G2">
    <cfRule type="top10" dxfId="419" priority="6" rank="1"/>
  </conditionalFormatting>
  <conditionalFormatting sqref="I2">
    <cfRule type="top10" dxfId="418" priority="5" rank="1"/>
  </conditionalFormatting>
  <conditionalFormatting sqref="K2">
    <cfRule type="top10" dxfId="417" priority="4" rank="1"/>
  </conditionalFormatting>
  <conditionalFormatting sqref="M2">
    <cfRule type="top10" dxfId="416" priority="3" rank="1"/>
  </conditionalFormatting>
  <conditionalFormatting sqref="O2">
    <cfRule type="top10" dxfId="415" priority="2" rank="1"/>
  </conditionalFormatting>
  <conditionalFormatting sqref="E2:P2">
    <cfRule type="cellIs" dxfId="414" priority="1" operator="greaterThanOrEqual">
      <formula>200</formula>
    </cfRule>
  </conditionalFormatting>
  <hyperlinks>
    <hyperlink ref="X1" location="'OLF 2025'!A1" display="Return to Rankings" xr:uid="{E14653B9-4F2C-44D4-B45F-E09035E80E2B}"/>
  </hyperlinks>
  <pageMargins left="0.7" right="0.7" top="0.75" bottom="0.75" header="0.3" footer="0.3"/>
  <pageSetup orientation="portrait" horizontalDpi="300" verticalDpi="300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EEF68-5188-4931-9B4C-4E4BF80A6CA4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169</v>
      </c>
      <c r="C2" s="3">
        <v>45857</v>
      </c>
      <c r="D2" s="4" t="s">
        <v>88</v>
      </c>
      <c r="E2" s="5">
        <v>176</v>
      </c>
      <c r="F2" s="18">
        <v>1</v>
      </c>
      <c r="G2" s="33">
        <v>173</v>
      </c>
      <c r="H2" s="18">
        <v>0</v>
      </c>
      <c r="I2" s="5">
        <v>181</v>
      </c>
      <c r="J2" s="18">
        <v>0</v>
      </c>
      <c r="K2" s="5">
        <v>167</v>
      </c>
      <c r="L2" s="18">
        <v>0</v>
      </c>
      <c r="M2" s="5"/>
      <c r="N2" s="18"/>
      <c r="O2" s="5"/>
      <c r="P2" s="18"/>
      <c r="Q2" s="6">
        <v>4</v>
      </c>
      <c r="R2" s="6">
        <v>697</v>
      </c>
      <c r="S2" s="7">
        <v>174.25</v>
      </c>
      <c r="T2" s="35">
        <v>1</v>
      </c>
      <c r="U2" s="8">
        <v>6</v>
      </c>
      <c r="V2" s="9">
        <v>180.25</v>
      </c>
    </row>
    <row r="4" spans="1:24" x14ac:dyDescent="0.25">
      <c r="Q4" s="29">
        <f>SUM(Q2:Q3)</f>
        <v>4</v>
      </c>
      <c r="R4" s="29">
        <f>SUM(R2:R3)</f>
        <v>697</v>
      </c>
      <c r="S4" s="30">
        <f>SUM(R4/Q4)</f>
        <v>174.25</v>
      </c>
      <c r="T4" s="29">
        <f>SUM(T2:T3)</f>
        <v>1</v>
      </c>
      <c r="U4" s="29">
        <f>SUM(U2:U3)</f>
        <v>6</v>
      </c>
      <c r="V4" s="31">
        <f>SUM(S4+U4)</f>
        <v>180.25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31"/>
    <protectedRange algorithmName="SHA-512" hashValue="ON39YdpmFHfN9f47KpiRvqrKx0V9+erV1CNkpWzYhW/Qyc6aT8rEyCrvauWSYGZK2ia3o7vd3akF07acHAFpOA==" saltValue="yVW9XmDwTqEnmpSGai0KYg==" spinCount="100000" sqref="D2" name="Range1_1_22"/>
    <protectedRange algorithmName="SHA-512" hashValue="ON39YdpmFHfN9f47KpiRvqrKx0V9+erV1CNkpWzYhW/Qyc6aT8rEyCrvauWSYGZK2ia3o7vd3akF07acHAFpOA==" saltValue="yVW9XmDwTqEnmpSGai0KYg==" spinCount="100000" sqref="T2" name="Range1_3_5_24"/>
  </protectedRanges>
  <hyperlinks>
    <hyperlink ref="X1" location="'OLF 2025'!A1" display="Return to Rankings" xr:uid="{41F5232D-0DB3-4CAE-9BD2-5DABBD2E7012}"/>
  </hyperlinks>
  <pageMargins left="0.7" right="0.7" top="0.75" bottom="0.75" header="0.3" footer="0.3"/>
  <pageSetup orientation="portrait" horizontalDpi="300" verticalDpi="300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DE367-8792-4BE0-89DF-4656050EE64D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45</v>
      </c>
      <c r="C2" s="3">
        <v>45703</v>
      </c>
      <c r="D2" s="4" t="s">
        <v>18</v>
      </c>
      <c r="E2" s="5">
        <v>176</v>
      </c>
      <c r="F2" s="18">
        <v>0</v>
      </c>
      <c r="G2" s="33">
        <v>168</v>
      </c>
      <c r="H2" s="18">
        <v>0</v>
      </c>
      <c r="I2" s="5">
        <v>179</v>
      </c>
      <c r="J2" s="18">
        <v>1</v>
      </c>
      <c r="K2" s="5">
        <v>160</v>
      </c>
      <c r="L2" s="18">
        <v>0</v>
      </c>
      <c r="M2" s="5"/>
      <c r="N2" s="18"/>
      <c r="O2" s="5"/>
      <c r="P2" s="18"/>
      <c r="Q2" s="6">
        <v>4</v>
      </c>
      <c r="R2" s="6">
        <v>683</v>
      </c>
      <c r="S2" s="7">
        <v>170.75</v>
      </c>
      <c r="T2" s="35">
        <v>1</v>
      </c>
      <c r="U2" s="8">
        <v>4</v>
      </c>
      <c r="V2" s="9">
        <v>174.75</v>
      </c>
    </row>
    <row r="4" spans="1:24" x14ac:dyDescent="0.25">
      <c r="Q4" s="29">
        <f>SUM(Q2:Q3)</f>
        <v>4</v>
      </c>
      <c r="R4" s="29">
        <f>SUM(R2:R3)</f>
        <v>683</v>
      </c>
      <c r="S4" s="30">
        <f>SUM(R4/Q4)</f>
        <v>170.75</v>
      </c>
      <c r="T4" s="29">
        <f>SUM(T2:T3)</f>
        <v>1</v>
      </c>
      <c r="U4" s="29">
        <f>SUM(U2:U3)</f>
        <v>4</v>
      </c>
      <c r="V4" s="31">
        <f>SUM(S4+U4)</f>
        <v>174.75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8B03A3CE-F898-4B95-8E29-7D74D6047CDE}"/>
  </hyperlinks>
  <pageMargins left="0.7" right="0.7" top="0.75" bottom="0.75" header="0.3" footer="0.3"/>
  <pageSetup orientation="portrait" horizontalDpi="300" verticalDpi="300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B782-604E-4107-9F72-35F61153DED0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196</v>
      </c>
      <c r="C2" s="3">
        <v>45879</v>
      </c>
      <c r="D2" s="4" t="s">
        <v>38</v>
      </c>
      <c r="E2" s="33">
        <v>190</v>
      </c>
      <c r="F2" s="18">
        <v>1</v>
      </c>
      <c r="G2" s="33">
        <v>186</v>
      </c>
      <c r="H2" s="18"/>
      <c r="I2" s="5">
        <v>190</v>
      </c>
      <c r="J2" s="18">
        <v>3</v>
      </c>
      <c r="K2" s="34">
        <v>184</v>
      </c>
      <c r="L2" s="18"/>
      <c r="M2" s="34">
        <v>194</v>
      </c>
      <c r="N2" s="18">
        <v>1</v>
      </c>
      <c r="O2" s="5">
        <v>196</v>
      </c>
      <c r="P2" s="18">
        <v>3</v>
      </c>
      <c r="Q2" s="6">
        <v>6</v>
      </c>
      <c r="R2" s="6">
        <v>1140</v>
      </c>
      <c r="S2" s="7">
        <v>190</v>
      </c>
      <c r="T2" s="35">
        <v>8</v>
      </c>
      <c r="U2" s="8">
        <v>8</v>
      </c>
      <c r="V2" s="9">
        <v>198</v>
      </c>
    </row>
    <row r="4" spans="1:24" x14ac:dyDescent="0.25">
      <c r="Q4" s="29">
        <f>SUM(Q2:Q3)</f>
        <v>6</v>
      </c>
      <c r="R4" s="29">
        <f>SUM(R2:R3)</f>
        <v>1140</v>
      </c>
      <c r="S4" s="30">
        <f>SUM(R4/Q4)</f>
        <v>190</v>
      </c>
      <c r="T4" s="29">
        <f>SUM(T2:T3)</f>
        <v>8</v>
      </c>
      <c r="U4" s="29">
        <f>SUM(U2:U3)</f>
        <v>8</v>
      </c>
      <c r="V4" s="31">
        <f>SUM(S4+U4)</f>
        <v>198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CF0A671A-D54B-4D8B-8D02-57AB8EB93BED}"/>
  </hyperlinks>
  <pageMargins left="0.7" right="0.7" top="0.75" bottom="0.75" header="0.3" footer="0.3"/>
  <pageSetup orientation="portrait" horizontalDpi="300" verticalDpi="300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1C6D8-11D7-408D-8BA5-F50E75C2B0C4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166</v>
      </c>
      <c r="C2" s="3">
        <v>45850</v>
      </c>
      <c r="D2" s="4" t="s">
        <v>51</v>
      </c>
      <c r="E2" s="5">
        <v>182</v>
      </c>
      <c r="F2" s="18">
        <v>0</v>
      </c>
      <c r="G2" s="33">
        <v>176</v>
      </c>
      <c r="H2" s="18">
        <v>0</v>
      </c>
      <c r="I2" s="5">
        <v>176</v>
      </c>
      <c r="J2" s="18">
        <v>0</v>
      </c>
      <c r="K2" s="5">
        <v>179</v>
      </c>
      <c r="L2" s="18">
        <v>0</v>
      </c>
      <c r="M2" s="5"/>
      <c r="N2" s="18"/>
      <c r="O2" s="5"/>
      <c r="P2" s="18"/>
      <c r="Q2" s="6">
        <v>4</v>
      </c>
      <c r="R2" s="6">
        <v>713</v>
      </c>
      <c r="S2" s="7">
        <v>178.25</v>
      </c>
      <c r="T2" s="35">
        <v>0</v>
      </c>
      <c r="U2" s="8">
        <v>13</v>
      </c>
      <c r="V2" s="9">
        <v>191.25</v>
      </c>
    </row>
    <row r="4" spans="1:24" x14ac:dyDescent="0.25">
      <c r="Q4" s="29">
        <f>SUM(Q2:Q3)</f>
        <v>4</v>
      </c>
      <c r="R4" s="29">
        <f>SUM(R2:R3)</f>
        <v>713</v>
      </c>
      <c r="S4" s="30">
        <f>SUM(R4/Q4)</f>
        <v>178.25</v>
      </c>
      <c r="T4" s="29">
        <f>SUM(T2:T3)</f>
        <v>0</v>
      </c>
      <c r="U4" s="29">
        <f>SUM(U2:U3)</f>
        <v>13</v>
      </c>
      <c r="V4" s="31">
        <f>SUM(S4+U4)</f>
        <v>191.25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3"/>
    <protectedRange algorithmName="SHA-512" hashValue="ON39YdpmFHfN9f47KpiRvqrKx0V9+erV1CNkpWzYhW/Qyc6aT8rEyCrvauWSYGZK2ia3o7vd3akF07acHAFpOA==" saltValue="yVW9XmDwTqEnmpSGai0KYg==" spinCount="100000" sqref="D2" name="Range1_1_12"/>
    <protectedRange algorithmName="SHA-512" hashValue="ON39YdpmFHfN9f47KpiRvqrKx0V9+erV1CNkpWzYhW/Qyc6aT8rEyCrvauWSYGZK2ia3o7vd3akF07acHAFpOA==" saltValue="yVW9XmDwTqEnmpSGai0KYg==" spinCount="100000" sqref="T2" name="Range1_3_5_12"/>
  </protectedRanges>
  <hyperlinks>
    <hyperlink ref="X1" location="'OLF 2025'!A1" display="Return to Rankings" xr:uid="{0E0EE545-78FA-400B-ADC6-51469AB11EFF}"/>
  </hyperlinks>
  <pageMargins left="0.7" right="0.7" top="0.75" bottom="0.75" header="0.3" footer="0.3"/>
  <pageSetup orientation="portrait" horizontalDpi="300" verticalDpi="300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CB420-543A-45F6-BBCE-D1CE982B34D4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9.140625" bestFit="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57</v>
      </c>
      <c r="C2" s="3">
        <v>45717</v>
      </c>
      <c r="D2" s="4" t="s">
        <v>56</v>
      </c>
      <c r="E2" s="33">
        <v>187</v>
      </c>
      <c r="F2" s="18">
        <v>0</v>
      </c>
      <c r="G2" s="33">
        <v>187</v>
      </c>
      <c r="H2" s="18">
        <v>0</v>
      </c>
      <c r="I2" s="5">
        <v>181</v>
      </c>
      <c r="J2" s="18">
        <v>0</v>
      </c>
      <c r="K2" s="34">
        <v>185</v>
      </c>
      <c r="L2" s="18">
        <v>2</v>
      </c>
      <c r="M2" s="34"/>
      <c r="N2" s="18"/>
      <c r="O2" s="5"/>
      <c r="P2" s="18"/>
      <c r="Q2" s="6">
        <v>4</v>
      </c>
      <c r="R2" s="6">
        <v>740</v>
      </c>
      <c r="S2" s="7">
        <v>185</v>
      </c>
      <c r="T2" s="35">
        <v>2</v>
      </c>
      <c r="U2" s="8">
        <v>13</v>
      </c>
      <c r="V2" s="9">
        <v>198</v>
      </c>
    </row>
    <row r="3" spans="1:24" x14ac:dyDescent="0.25">
      <c r="A3" s="1" t="s">
        <v>22</v>
      </c>
      <c r="B3" s="2" t="s">
        <v>55</v>
      </c>
      <c r="C3" s="3">
        <v>45752</v>
      </c>
      <c r="D3" s="4" t="s">
        <v>56</v>
      </c>
      <c r="E3" s="33">
        <v>190</v>
      </c>
      <c r="F3" s="18">
        <v>2</v>
      </c>
      <c r="G3" s="33">
        <v>191</v>
      </c>
      <c r="H3" s="18"/>
      <c r="I3" s="5">
        <v>191</v>
      </c>
      <c r="J3" s="18">
        <v>2</v>
      </c>
      <c r="K3" s="34">
        <v>191</v>
      </c>
      <c r="L3" s="18">
        <v>1</v>
      </c>
      <c r="M3" s="34"/>
      <c r="N3" s="18"/>
      <c r="O3" s="5"/>
      <c r="P3" s="18"/>
      <c r="Q3" s="6">
        <v>4</v>
      </c>
      <c r="R3" s="6">
        <v>763</v>
      </c>
      <c r="S3" s="7">
        <v>190.75</v>
      </c>
      <c r="T3" s="35">
        <v>5</v>
      </c>
      <c r="U3" s="8">
        <v>13</v>
      </c>
      <c r="V3" s="9">
        <v>203.75</v>
      </c>
    </row>
    <row r="4" spans="1:24" x14ac:dyDescent="0.25">
      <c r="A4" s="1" t="s">
        <v>22</v>
      </c>
      <c r="B4" s="2" t="s">
        <v>55</v>
      </c>
      <c r="C4" s="3">
        <v>45781</v>
      </c>
      <c r="D4" s="4" t="s">
        <v>56</v>
      </c>
      <c r="E4" s="33">
        <v>188</v>
      </c>
      <c r="F4" s="18">
        <v>2</v>
      </c>
      <c r="G4" s="33">
        <v>186</v>
      </c>
      <c r="H4" s="18">
        <v>1</v>
      </c>
      <c r="I4" s="5">
        <v>189</v>
      </c>
      <c r="J4" s="18">
        <v>2</v>
      </c>
      <c r="K4" s="34">
        <v>189</v>
      </c>
      <c r="L4" s="18">
        <v>2</v>
      </c>
      <c r="M4" s="34"/>
      <c r="N4" s="18"/>
      <c r="O4" s="5"/>
      <c r="P4" s="18"/>
      <c r="Q4" s="6">
        <v>4</v>
      </c>
      <c r="R4" s="6">
        <v>752</v>
      </c>
      <c r="S4" s="7">
        <v>188</v>
      </c>
      <c r="T4" s="35">
        <v>7</v>
      </c>
      <c r="U4" s="8">
        <v>13</v>
      </c>
      <c r="V4" s="9">
        <v>201</v>
      </c>
    </row>
    <row r="5" spans="1:24" x14ac:dyDescent="0.25">
      <c r="A5" s="1" t="s">
        <v>22</v>
      </c>
      <c r="B5" s="2" t="s">
        <v>55</v>
      </c>
      <c r="C5" s="3">
        <v>45815</v>
      </c>
      <c r="D5" s="4" t="s">
        <v>56</v>
      </c>
      <c r="E5" s="33">
        <v>188</v>
      </c>
      <c r="F5" s="18">
        <v>0</v>
      </c>
      <c r="G5" s="33">
        <v>188</v>
      </c>
      <c r="H5" s="18">
        <v>0</v>
      </c>
      <c r="I5" s="5">
        <v>185</v>
      </c>
      <c r="J5" s="18">
        <v>0</v>
      </c>
      <c r="K5" s="34">
        <v>188</v>
      </c>
      <c r="L5" s="18">
        <v>0</v>
      </c>
      <c r="M5" s="34">
        <v>190</v>
      </c>
      <c r="N5" s="18">
        <v>0</v>
      </c>
      <c r="O5" s="5">
        <v>188</v>
      </c>
      <c r="P5" s="18">
        <v>2</v>
      </c>
      <c r="Q5" s="6">
        <v>6</v>
      </c>
      <c r="R5" s="6">
        <v>1127</v>
      </c>
      <c r="S5" s="7">
        <v>187.83333333333334</v>
      </c>
      <c r="T5" s="35">
        <v>2</v>
      </c>
      <c r="U5" s="8">
        <v>26</v>
      </c>
      <c r="V5" s="9">
        <v>213.83333333333334</v>
      </c>
    </row>
    <row r="6" spans="1:24" x14ac:dyDescent="0.25">
      <c r="A6" s="1" t="s">
        <v>22</v>
      </c>
      <c r="B6" s="2" t="s">
        <v>55</v>
      </c>
      <c r="C6" s="3">
        <v>45843</v>
      </c>
      <c r="D6" s="4" t="s">
        <v>56</v>
      </c>
      <c r="E6" s="33">
        <v>186</v>
      </c>
      <c r="F6" s="18">
        <v>0</v>
      </c>
      <c r="G6" s="33">
        <v>183</v>
      </c>
      <c r="H6" s="18">
        <v>1</v>
      </c>
      <c r="I6" s="5">
        <v>190</v>
      </c>
      <c r="J6" s="18">
        <v>6</v>
      </c>
      <c r="K6" s="34">
        <v>190</v>
      </c>
      <c r="L6" s="18">
        <v>1</v>
      </c>
      <c r="M6" s="34"/>
      <c r="N6" s="18"/>
      <c r="O6" s="5"/>
      <c r="P6" s="18"/>
      <c r="Q6" s="6">
        <v>4</v>
      </c>
      <c r="R6" s="6">
        <v>749</v>
      </c>
      <c r="S6" s="7">
        <v>187.25</v>
      </c>
      <c r="T6" s="35">
        <v>8</v>
      </c>
      <c r="U6" s="8">
        <v>9</v>
      </c>
      <c r="V6" s="9">
        <v>196.25</v>
      </c>
    </row>
    <row r="7" spans="1:24" x14ac:dyDescent="0.25">
      <c r="A7" s="1" t="s">
        <v>22</v>
      </c>
      <c r="B7" s="2" t="s">
        <v>55</v>
      </c>
      <c r="C7" s="3">
        <v>45871</v>
      </c>
      <c r="D7" s="4" t="s">
        <v>56</v>
      </c>
      <c r="E7" s="33">
        <v>187</v>
      </c>
      <c r="F7" s="18">
        <v>0</v>
      </c>
      <c r="G7" s="33">
        <v>188</v>
      </c>
      <c r="H7" s="18">
        <v>2</v>
      </c>
      <c r="I7" s="5">
        <v>188</v>
      </c>
      <c r="J7" s="18">
        <v>1</v>
      </c>
      <c r="K7" s="34">
        <v>191</v>
      </c>
      <c r="L7" s="18">
        <v>3</v>
      </c>
      <c r="M7" s="34"/>
      <c r="N7" s="18"/>
      <c r="O7" s="5"/>
      <c r="P7" s="18"/>
      <c r="Q7" s="6">
        <v>4</v>
      </c>
      <c r="R7" s="6">
        <v>754</v>
      </c>
      <c r="S7" s="7">
        <v>188.5</v>
      </c>
      <c r="T7" s="35">
        <v>6</v>
      </c>
      <c r="U7" s="8">
        <v>5</v>
      </c>
      <c r="V7" s="9">
        <v>193.5</v>
      </c>
    </row>
    <row r="8" spans="1:24" x14ac:dyDescent="0.25">
      <c r="A8" s="1" t="s">
        <v>22</v>
      </c>
      <c r="B8" s="2" t="s">
        <v>55</v>
      </c>
      <c r="C8" s="3">
        <v>45906</v>
      </c>
      <c r="D8" s="4" t="s">
        <v>56</v>
      </c>
      <c r="E8" s="33">
        <v>186</v>
      </c>
      <c r="F8" s="18">
        <v>1</v>
      </c>
      <c r="G8" s="33">
        <v>191</v>
      </c>
      <c r="H8" s="18">
        <v>4</v>
      </c>
      <c r="I8" s="5">
        <v>190</v>
      </c>
      <c r="J8" s="18">
        <v>1</v>
      </c>
      <c r="K8" s="34">
        <v>190</v>
      </c>
      <c r="L8" s="18">
        <v>2</v>
      </c>
      <c r="M8" s="34">
        <v>188</v>
      </c>
      <c r="N8" s="18">
        <v>1</v>
      </c>
      <c r="O8" s="5">
        <v>184</v>
      </c>
      <c r="P8" s="18">
        <v>0</v>
      </c>
      <c r="Q8" s="6">
        <v>6</v>
      </c>
      <c r="R8" s="6">
        <v>1129</v>
      </c>
      <c r="S8" s="7">
        <v>188.16666666666666</v>
      </c>
      <c r="T8" s="35">
        <v>9</v>
      </c>
      <c r="U8" s="8">
        <v>34</v>
      </c>
      <c r="V8" s="9">
        <v>222.16666666666666</v>
      </c>
    </row>
    <row r="9" spans="1:24" x14ac:dyDescent="0.25">
      <c r="A9" s="66" t="s">
        <v>22</v>
      </c>
      <c r="B9" s="2" t="s">
        <v>235</v>
      </c>
      <c r="C9" s="3">
        <v>45934</v>
      </c>
      <c r="D9" s="65" t="s">
        <v>56</v>
      </c>
      <c r="E9" s="33">
        <v>189</v>
      </c>
      <c r="F9" s="18">
        <v>0</v>
      </c>
      <c r="G9" s="33">
        <v>192</v>
      </c>
      <c r="H9" s="18">
        <v>2</v>
      </c>
      <c r="I9" s="5">
        <v>195</v>
      </c>
      <c r="J9" s="18">
        <v>1</v>
      </c>
      <c r="K9" s="34">
        <v>188</v>
      </c>
      <c r="L9" s="18">
        <v>2</v>
      </c>
      <c r="M9" s="34"/>
      <c r="N9" s="18"/>
      <c r="O9" s="5"/>
      <c r="P9" s="18"/>
      <c r="Q9" s="8">
        <v>4</v>
      </c>
      <c r="R9" s="8">
        <v>764</v>
      </c>
      <c r="S9" s="7">
        <v>191</v>
      </c>
      <c r="T9" s="35">
        <v>5</v>
      </c>
      <c r="U9" s="8">
        <v>13</v>
      </c>
      <c r="V9" s="7">
        <v>204</v>
      </c>
    </row>
    <row r="10" spans="1:24" x14ac:dyDescent="0.25">
      <c r="A10" s="1" t="s">
        <v>22</v>
      </c>
      <c r="B10" s="2" t="s">
        <v>55</v>
      </c>
      <c r="C10" s="3">
        <v>45962</v>
      </c>
      <c r="D10" s="4" t="s">
        <v>56</v>
      </c>
      <c r="E10" s="33">
        <v>189</v>
      </c>
      <c r="F10" s="18">
        <v>1</v>
      </c>
      <c r="G10" s="33">
        <v>192.001</v>
      </c>
      <c r="H10" s="18">
        <v>1</v>
      </c>
      <c r="I10" s="5">
        <v>194</v>
      </c>
      <c r="J10" s="18">
        <v>4</v>
      </c>
      <c r="K10" s="34">
        <v>192.001</v>
      </c>
      <c r="L10" s="18">
        <v>1</v>
      </c>
      <c r="M10" s="34"/>
      <c r="N10" s="18"/>
      <c r="O10" s="5"/>
      <c r="P10" s="18"/>
      <c r="Q10" s="6">
        <v>4</v>
      </c>
      <c r="R10" s="6">
        <v>767.00199999999995</v>
      </c>
      <c r="S10" s="7">
        <v>191.75049999999999</v>
      </c>
      <c r="T10" s="35">
        <v>7</v>
      </c>
      <c r="U10" s="8">
        <v>11</v>
      </c>
      <c r="V10" s="9">
        <v>202.75049999999999</v>
      </c>
    </row>
    <row r="12" spans="1:24" x14ac:dyDescent="0.25">
      <c r="Q12" s="29">
        <f>SUM(Q2:Q11)</f>
        <v>40</v>
      </c>
      <c r="R12" s="29">
        <f>SUM(R2:R11)</f>
        <v>7545.0020000000004</v>
      </c>
      <c r="S12" s="30">
        <f>SUM(R12/Q12)</f>
        <v>188.62505000000002</v>
      </c>
      <c r="T12" s="29">
        <f>SUM(T2:T11)</f>
        <v>51</v>
      </c>
      <c r="U12" s="29">
        <f>SUM(U2:U11)</f>
        <v>137</v>
      </c>
      <c r="V12" s="31">
        <f>SUM(S12+U12)</f>
        <v>325.62504999999999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6_1"/>
    <protectedRange algorithmName="SHA-512" hashValue="ON39YdpmFHfN9f47KpiRvqrKx0V9+erV1CNkpWzYhW/Qyc6aT8rEyCrvauWSYGZK2ia3o7vd3akF07acHAFpOA==" saltValue="yVW9XmDwTqEnmpSGai0KYg==" spinCount="100000" sqref="D3" name="Range1_1_10_1"/>
    <protectedRange algorithmName="SHA-512" hashValue="ON39YdpmFHfN9f47KpiRvqrKx0V9+erV1CNkpWzYhW/Qyc6aT8rEyCrvauWSYGZK2ia3o7vd3akF07acHAFpOA==" saltValue="yVW9XmDwTqEnmpSGai0KYg==" spinCount="100000" sqref="T3" name="Range1_3_5_14_1"/>
    <protectedRange algorithmName="SHA-512" hashValue="ON39YdpmFHfN9f47KpiRvqrKx0V9+erV1CNkpWzYhW/Qyc6aT8rEyCrvauWSYGZK2ia3o7vd3akF07acHAFpOA==" saltValue="yVW9XmDwTqEnmpSGai0KYg==" spinCount="100000" sqref="E6:P6 B6:C6" name="Range1_10_2"/>
    <protectedRange algorithmName="SHA-512" hashValue="ON39YdpmFHfN9f47KpiRvqrKx0V9+erV1CNkpWzYhW/Qyc6aT8rEyCrvauWSYGZK2ia3o7vd3akF07acHAFpOA==" saltValue="yVW9XmDwTqEnmpSGai0KYg==" spinCount="100000" sqref="D6" name="Range1_1_8_3"/>
    <protectedRange algorithmName="SHA-512" hashValue="ON39YdpmFHfN9f47KpiRvqrKx0V9+erV1CNkpWzYhW/Qyc6aT8rEyCrvauWSYGZK2ia3o7vd3akF07acHAFpOA==" saltValue="yVW9XmDwTqEnmpSGai0KYg==" spinCount="100000" sqref="T6" name="Range1_3_5_7_3"/>
    <protectedRange algorithmName="SHA-512" hashValue="ON39YdpmFHfN9f47KpiRvqrKx0V9+erV1CNkpWzYhW/Qyc6aT8rEyCrvauWSYGZK2ia3o7vd3akF07acHAFpOA==" saltValue="yVW9XmDwTqEnmpSGai0KYg==" spinCount="100000" sqref="E7:P7 B7:C7" name="Range1_3"/>
    <protectedRange algorithmName="SHA-512" hashValue="ON39YdpmFHfN9f47KpiRvqrKx0V9+erV1CNkpWzYhW/Qyc6aT8rEyCrvauWSYGZK2ia3o7vd3akF07acHAFpOA==" saltValue="yVW9XmDwTqEnmpSGai0KYg==" spinCount="100000" sqref="D7" name="Range1_1_2"/>
    <protectedRange algorithmName="SHA-512" hashValue="ON39YdpmFHfN9f47KpiRvqrKx0V9+erV1CNkpWzYhW/Qyc6aT8rEyCrvauWSYGZK2ia3o7vd3akF07acHAFpOA==" saltValue="yVW9XmDwTqEnmpSGai0KYg==" spinCount="100000" sqref="T7" name="Range1_3_5_2"/>
    <protectedRange algorithmName="SHA-512" hashValue="ON39YdpmFHfN9f47KpiRvqrKx0V9+erV1CNkpWzYhW/Qyc6aT8rEyCrvauWSYGZK2ia3o7vd3akF07acHAFpOA==" saltValue="yVW9XmDwTqEnmpSGai0KYg==" spinCount="100000" sqref="B8:C8" name="Range1_2"/>
    <protectedRange algorithmName="SHA-512" hashValue="ON39YdpmFHfN9f47KpiRvqrKx0V9+erV1CNkpWzYhW/Qyc6aT8rEyCrvauWSYGZK2ia3o7vd3akF07acHAFpOA==" saltValue="yVW9XmDwTqEnmpSGai0KYg==" spinCount="100000" sqref="D8" name="Range1_1_1"/>
    <protectedRange algorithmName="SHA-512" hashValue="ON39YdpmFHfN9f47KpiRvqrKx0V9+erV1CNkpWzYhW/Qyc6aT8rEyCrvauWSYGZK2ia3o7vd3akF07acHAFpOA==" saltValue="yVW9XmDwTqEnmpSGai0KYg==" spinCount="100000" sqref="I8 K8" name="Range1_1_2_19_1"/>
    <protectedRange algorithmName="SHA-512" hashValue="ON39YdpmFHfN9f47KpiRvqrKx0V9+erV1CNkpWzYhW/Qyc6aT8rEyCrvauWSYGZK2ia3o7vd3akF07acHAFpOA==" saltValue="yVW9XmDwTqEnmpSGai0KYg==" spinCount="100000" sqref="T8" name="Range1_3_5_1"/>
    <protectedRange sqref="E9:P9 T9" name="Range1_3_5_3_1"/>
    <protectedRange algorithmName="SHA-512" hashValue="ON39YdpmFHfN9f47KpiRvqrKx0V9+erV1CNkpWzYhW/Qyc6aT8rEyCrvauWSYGZK2ia3o7vd3akF07acHAFpOA==" saltValue="yVW9XmDwTqEnmpSGai0KYg==" spinCount="100000" sqref="B10:C10" name="Range1_9_1"/>
    <protectedRange algorithmName="SHA-512" hashValue="ON39YdpmFHfN9f47KpiRvqrKx0V9+erV1CNkpWzYhW/Qyc6aT8rEyCrvauWSYGZK2ia3o7vd3akF07acHAFpOA==" saltValue="yVW9XmDwTqEnmpSGai0KYg==" spinCount="100000" sqref="D10" name="Range1_1_14"/>
    <protectedRange algorithmName="SHA-512" hashValue="ON39YdpmFHfN9f47KpiRvqrKx0V9+erV1CNkpWzYhW/Qyc6aT8rEyCrvauWSYGZK2ia3o7vd3akF07acHAFpOA==" saltValue="yVW9XmDwTqEnmpSGai0KYg==" spinCount="100000" sqref="E10 H10:L10 N10" name="Range1_1_2_19_1_1_1"/>
    <protectedRange algorithmName="SHA-512" hashValue="ON39YdpmFHfN9f47KpiRvqrKx0V9+erV1CNkpWzYhW/Qyc6aT8rEyCrvauWSYGZK2ia3o7vd3akF07acHAFpOA==" saltValue="yVW9XmDwTqEnmpSGai0KYg==" spinCount="100000" sqref="T10" name="Range1_3_5_6"/>
  </protectedRanges>
  <conditionalFormatting sqref="E8:P8">
    <cfRule type="cellIs" dxfId="413" priority="15" operator="greaterThanOrEqual">
      <formula>200</formula>
    </cfRule>
  </conditionalFormatting>
  <conditionalFormatting sqref="E8">
    <cfRule type="top10" dxfId="412" priority="16" rank="1"/>
  </conditionalFormatting>
  <conditionalFormatting sqref="G8">
    <cfRule type="top10" dxfId="411" priority="17" rank="1"/>
  </conditionalFormatting>
  <conditionalFormatting sqref="I8">
    <cfRule type="top10" dxfId="410" priority="18" rank="1"/>
  </conditionalFormatting>
  <conditionalFormatting sqref="K8">
    <cfRule type="top10" dxfId="409" priority="19" rank="1"/>
  </conditionalFormatting>
  <conditionalFormatting sqref="M8">
    <cfRule type="top10" dxfId="408" priority="20" rank="1"/>
  </conditionalFormatting>
  <conditionalFormatting sqref="O8">
    <cfRule type="top10" dxfId="407" priority="21" rank="1"/>
  </conditionalFormatting>
  <conditionalFormatting sqref="E9">
    <cfRule type="top10" dxfId="406" priority="14" rank="1"/>
  </conditionalFormatting>
  <conditionalFormatting sqref="G9">
    <cfRule type="top10" dxfId="405" priority="13" rank="1"/>
  </conditionalFormatting>
  <conditionalFormatting sqref="E9:P9">
    <cfRule type="cellIs" dxfId="404" priority="12" operator="greaterThanOrEqual">
      <formula>200</formula>
    </cfRule>
  </conditionalFormatting>
  <conditionalFormatting sqref="I9">
    <cfRule type="top10" dxfId="403" priority="11" rank="1"/>
  </conditionalFormatting>
  <conditionalFormatting sqref="K9">
    <cfRule type="top10" dxfId="402" priority="10" rank="1"/>
  </conditionalFormatting>
  <conditionalFormatting sqref="M9">
    <cfRule type="top10" dxfId="401" priority="9" rank="1"/>
  </conditionalFormatting>
  <conditionalFormatting sqref="O9">
    <cfRule type="top10" dxfId="400" priority="8" rank="1"/>
  </conditionalFormatting>
  <conditionalFormatting sqref="E10">
    <cfRule type="top10" dxfId="399" priority="7" rank="1"/>
  </conditionalFormatting>
  <conditionalFormatting sqref="G10">
    <cfRule type="top10" dxfId="398" priority="6" rank="1"/>
  </conditionalFormatting>
  <conditionalFormatting sqref="I10">
    <cfRule type="top10" dxfId="397" priority="5" rank="1"/>
  </conditionalFormatting>
  <conditionalFormatting sqref="K10">
    <cfRule type="top10" dxfId="396" priority="4" rank="1"/>
  </conditionalFormatting>
  <conditionalFormatting sqref="M10">
    <cfRule type="top10" dxfId="395" priority="3" rank="1"/>
  </conditionalFormatting>
  <conditionalFormatting sqref="O10">
    <cfRule type="top10" dxfId="394" priority="2" rank="1"/>
  </conditionalFormatting>
  <conditionalFormatting sqref="E10:P10">
    <cfRule type="cellIs" dxfId="393" priority="1" operator="greaterThanOrEqual">
      <formula>200</formula>
    </cfRule>
  </conditionalFormatting>
  <hyperlinks>
    <hyperlink ref="X1" location="'OLF 2025'!A1" display="Return to Rankings" xr:uid="{97BC8B24-11F2-4DE5-8C30-058C19CBD9C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D10 B10</xm:sqref>
        </x14:dataValidation>
      </x14:dataValidations>
    </ext>
  </extLst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6D811-5BE0-4601-9672-E0181720A86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0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200</v>
      </c>
      <c r="C2" s="3">
        <v>45885</v>
      </c>
      <c r="D2" s="4" t="s">
        <v>154</v>
      </c>
      <c r="E2" s="33">
        <v>179</v>
      </c>
      <c r="F2" s="18">
        <v>0</v>
      </c>
      <c r="G2" s="33">
        <v>181</v>
      </c>
      <c r="H2" s="18">
        <v>2</v>
      </c>
      <c r="I2" s="5">
        <v>182</v>
      </c>
      <c r="J2" s="18">
        <v>0</v>
      </c>
      <c r="K2" s="34">
        <v>184</v>
      </c>
      <c r="L2" s="18">
        <v>2</v>
      </c>
      <c r="M2" s="34">
        <v>182</v>
      </c>
      <c r="N2" s="18">
        <v>1</v>
      </c>
      <c r="O2" s="5">
        <v>186</v>
      </c>
      <c r="P2" s="18">
        <v>0</v>
      </c>
      <c r="Q2" s="6">
        <v>6</v>
      </c>
      <c r="R2" s="6">
        <v>1094</v>
      </c>
      <c r="S2" s="7">
        <v>182.33333333333334</v>
      </c>
      <c r="T2" s="35">
        <v>5</v>
      </c>
      <c r="U2" s="8">
        <v>6</v>
      </c>
      <c r="V2" s="9">
        <v>188.33333333333334</v>
      </c>
    </row>
    <row r="4" spans="1:24" x14ac:dyDescent="0.25">
      <c r="Q4" s="29">
        <f>SUM(Q2:Q3)</f>
        <v>6</v>
      </c>
      <c r="R4" s="29">
        <f>SUM(R2:R3)</f>
        <v>1094</v>
      </c>
      <c r="S4" s="30">
        <f>SUM(R4/Q4)</f>
        <v>182.33333333333334</v>
      </c>
      <c r="T4" s="29">
        <f>SUM(T2:T3)</f>
        <v>5</v>
      </c>
      <c r="U4" s="29">
        <f>SUM(U2:U3)</f>
        <v>6</v>
      </c>
      <c r="V4" s="31">
        <f>SUM(S4+U4)</f>
        <v>188.33333333333334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E240896-AD4E-434B-9D1E-D19A7DBA3001}"/>
  </hyperlinks>
  <pageMargins left="0.7" right="0.7" top="0.75" bottom="0.75" header="0.3" footer="0.3"/>
  <pageSetup orientation="portrait" horizontalDpi="300" verticalDpi="300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D1DBA-20BA-4BEA-A741-BDB1EBE042CF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152</v>
      </c>
      <c r="C2" s="3">
        <v>45829</v>
      </c>
      <c r="D2" s="4" t="s">
        <v>154</v>
      </c>
      <c r="E2" s="33">
        <v>184</v>
      </c>
      <c r="F2" s="18">
        <v>0</v>
      </c>
      <c r="G2" s="33">
        <v>188</v>
      </c>
      <c r="H2" s="18">
        <v>0</v>
      </c>
      <c r="I2" s="5">
        <v>191</v>
      </c>
      <c r="J2" s="18">
        <v>1</v>
      </c>
      <c r="K2" s="34"/>
      <c r="L2" s="18"/>
      <c r="M2" s="34"/>
      <c r="N2" s="18"/>
      <c r="O2" s="5"/>
      <c r="P2" s="18"/>
      <c r="Q2" s="6">
        <v>3</v>
      </c>
      <c r="R2" s="6">
        <v>563</v>
      </c>
      <c r="S2" s="7">
        <v>187.66666666666666</v>
      </c>
      <c r="T2" s="35">
        <v>1</v>
      </c>
      <c r="U2" s="8">
        <v>5</v>
      </c>
      <c r="V2" s="9">
        <v>192.66666666666666</v>
      </c>
    </row>
    <row r="3" spans="1:24" ht="15" customHeight="1" x14ac:dyDescent="0.25">
      <c r="A3" s="1" t="s">
        <v>22</v>
      </c>
      <c r="B3" s="2" t="s">
        <v>152</v>
      </c>
      <c r="C3" s="3">
        <v>45850</v>
      </c>
      <c r="D3" s="4" t="s">
        <v>154</v>
      </c>
      <c r="E3" s="5">
        <v>194</v>
      </c>
      <c r="F3" s="18">
        <v>3</v>
      </c>
      <c r="G3" s="33">
        <v>189</v>
      </c>
      <c r="H3" s="18">
        <v>1</v>
      </c>
      <c r="I3" s="5">
        <v>188</v>
      </c>
      <c r="J3" s="18">
        <v>2</v>
      </c>
      <c r="K3" s="5"/>
      <c r="L3" s="18"/>
      <c r="M3" s="5"/>
      <c r="N3" s="18"/>
      <c r="O3" s="5"/>
      <c r="P3" s="18"/>
      <c r="Q3" s="6">
        <v>3</v>
      </c>
      <c r="R3" s="6">
        <v>571</v>
      </c>
      <c r="S3" s="7">
        <v>190.33333333333334</v>
      </c>
      <c r="T3" s="35">
        <v>6</v>
      </c>
      <c r="U3" s="8">
        <v>6</v>
      </c>
      <c r="V3" s="9">
        <v>196.33333333333334</v>
      </c>
    </row>
    <row r="4" spans="1:24" x14ac:dyDescent="0.25">
      <c r="A4" s="1" t="s">
        <v>22</v>
      </c>
      <c r="B4" s="2" t="s">
        <v>152</v>
      </c>
      <c r="C4" s="3">
        <v>45885</v>
      </c>
      <c r="D4" s="4" t="s">
        <v>154</v>
      </c>
      <c r="E4" s="5">
        <v>185</v>
      </c>
      <c r="F4" s="18">
        <v>0</v>
      </c>
      <c r="G4" s="33">
        <v>192</v>
      </c>
      <c r="H4" s="18">
        <v>0</v>
      </c>
      <c r="I4" s="5">
        <v>184</v>
      </c>
      <c r="J4" s="18">
        <v>1</v>
      </c>
      <c r="K4" s="5">
        <v>174</v>
      </c>
      <c r="L4" s="18">
        <v>0</v>
      </c>
      <c r="M4" s="5">
        <v>188</v>
      </c>
      <c r="N4" s="18">
        <v>1</v>
      </c>
      <c r="O4" s="5">
        <v>192</v>
      </c>
      <c r="P4" s="18">
        <v>2</v>
      </c>
      <c r="Q4" s="6">
        <v>6</v>
      </c>
      <c r="R4" s="6">
        <v>1115</v>
      </c>
      <c r="S4" s="7">
        <v>185.83333333333334</v>
      </c>
      <c r="T4" s="35">
        <v>4</v>
      </c>
      <c r="U4" s="8">
        <v>16</v>
      </c>
      <c r="V4" s="9">
        <v>201.83333333333334</v>
      </c>
    </row>
    <row r="5" spans="1:24" x14ac:dyDescent="0.25">
      <c r="A5" s="66" t="s">
        <v>22</v>
      </c>
      <c r="B5" s="2" t="s">
        <v>152</v>
      </c>
      <c r="C5" s="3">
        <v>45920</v>
      </c>
      <c r="D5" s="65" t="s">
        <v>154</v>
      </c>
      <c r="E5" s="5">
        <v>196</v>
      </c>
      <c r="F5" s="18">
        <v>0</v>
      </c>
      <c r="G5" s="33">
        <v>189</v>
      </c>
      <c r="H5" s="18">
        <v>1</v>
      </c>
      <c r="I5" s="5">
        <v>195</v>
      </c>
      <c r="J5" s="18">
        <v>1</v>
      </c>
      <c r="K5" s="5"/>
      <c r="L5" s="18"/>
      <c r="M5" s="5"/>
      <c r="N5" s="18"/>
      <c r="O5" s="5"/>
      <c r="P5" s="18"/>
      <c r="Q5" s="8">
        <v>3</v>
      </c>
      <c r="R5" s="8">
        <v>580</v>
      </c>
      <c r="S5" s="7">
        <v>193.33333333333334</v>
      </c>
      <c r="T5" s="35">
        <v>2</v>
      </c>
      <c r="U5" s="8">
        <v>5</v>
      </c>
      <c r="V5" s="7">
        <v>198.33333333333334</v>
      </c>
    </row>
    <row r="6" spans="1:24" x14ac:dyDescent="0.25">
      <c r="A6" s="66" t="s">
        <v>22</v>
      </c>
      <c r="B6" s="2" t="s">
        <v>152</v>
      </c>
      <c r="C6" s="3">
        <v>45948</v>
      </c>
      <c r="D6" s="65" t="s">
        <v>154</v>
      </c>
      <c r="E6" s="33">
        <v>183</v>
      </c>
      <c r="F6" s="18">
        <v>1</v>
      </c>
      <c r="G6" s="33">
        <v>188</v>
      </c>
      <c r="H6" s="18">
        <v>0</v>
      </c>
      <c r="I6" s="5">
        <v>186</v>
      </c>
      <c r="J6" s="18">
        <v>1</v>
      </c>
      <c r="K6" s="34">
        <v>190</v>
      </c>
      <c r="L6" s="18">
        <v>0</v>
      </c>
      <c r="M6" s="34">
        <v>177</v>
      </c>
      <c r="N6" s="18">
        <v>0</v>
      </c>
      <c r="O6" s="5">
        <v>178</v>
      </c>
      <c r="P6" s="18">
        <v>0</v>
      </c>
      <c r="Q6" s="8">
        <v>6</v>
      </c>
      <c r="R6" s="8">
        <v>1102</v>
      </c>
      <c r="S6" s="7">
        <v>183.66666666666666</v>
      </c>
      <c r="T6" s="35">
        <v>2</v>
      </c>
      <c r="U6" s="8">
        <v>6</v>
      </c>
      <c r="V6" s="7">
        <v>189.66666666666666</v>
      </c>
    </row>
    <row r="8" spans="1:24" x14ac:dyDescent="0.25">
      <c r="Q8" s="29">
        <f>SUM(Q2:Q7)</f>
        <v>21</v>
      </c>
      <c r="R8" s="29">
        <f>SUM(R2:R7)</f>
        <v>3931</v>
      </c>
      <c r="S8" s="30">
        <f>SUM(R8/Q8)</f>
        <v>187.1904761904762</v>
      </c>
      <c r="T8" s="29">
        <f>SUM(T2:T7)</f>
        <v>15</v>
      </c>
      <c r="U8" s="29">
        <f>SUM(U2:U7)</f>
        <v>38</v>
      </c>
      <c r="V8" s="31">
        <f>SUM(S8+U8)</f>
        <v>225.1904761904762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5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B3:C3 E3:P3" name="Range1_13"/>
    <protectedRange algorithmName="SHA-512" hashValue="ON39YdpmFHfN9f47KpiRvqrKx0V9+erV1CNkpWzYhW/Qyc6aT8rEyCrvauWSYGZK2ia3o7vd3akF07acHAFpOA==" saltValue="yVW9XmDwTqEnmpSGai0KYg==" spinCount="100000" sqref="D3" name="Range1_1_12"/>
    <protectedRange algorithmName="SHA-512" hashValue="ON39YdpmFHfN9f47KpiRvqrKx0V9+erV1CNkpWzYhW/Qyc6aT8rEyCrvauWSYGZK2ia3o7vd3akF07acHAFpOA==" saltValue="yVW9XmDwTqEnmpSGai0KYg==" spinCount="100000" sqref="T3" name="Range1_3_5_12"/>
    <protectedRange algorithmName="SHA-512" hashValue="ON39YdpmFHfN9f47KpiRvqrKx0V9+erV1CNkpWzYhW/Qyc6aT8rEyCrvauWSYGZK2ia3o7vd3akF07acHAFpOA==" saltValue="yVW9XmDwTqEnmpSGai0KYg==" spinCount="100000" sqref="B5:C5" name="Range1_13_1_1"/>
    <protectedRange algorithmName="SHA-512" hashValue="ON39YdpmFHfN9f47KpiRvqrKx0V9+erV1CNkpWzYhW/Qyc6aT8rEyCrvauWSYGZK2ia3o7vd3akF07acHAFpOA==" saltValue="yVW9XmDwTqEnmpSGai0KYg==" spinCount="100000" sqref="D5" name="Range1_1_4_2_1"/>
    <protectedRange algorithmName="SHA-512" hashValue="ON39YdpmFHfN9f47KpiRvqrKx0V9+erV1CNkpWzYhW/Qyc6aT8rEyCrvauWSYGZK2ia3o7vd3akF07acHAFpOA==" saltValue="yVW9XmDwTqEnmpSGai0KYg==" spinCount="100000" sqref="T5" name="Range1_3_5_4_2_1"/>
    <protectedRange algorithmName="SHA-512" hashValue="ON39YdpmFHfN9f47KpiRvqrKx0V9+erV1CNkpWzYhW/Qyc6aT8rEyCrvauWSYGZK2ia3o7vd3akF07acHAFpOA==" saltValue="yVW9XmDwTqEnmpSGai0KYg==" spinCount="100000" sqref="B6:C6" name="Range1_3_4"/>
    <protectedRange algorithmName="SHA-512" hashValue="ON39YdpmFHfN9f47KpiRvqrKx0V9+erV1CNkpWzYhW/Qyc6aT8rEyCrvauWSYGZK2ia3o7vd3akF07acHAFpOA==" saltValue="yVW9XmDwTqEnmpSGai0KYg==" spinCount="100000" sqref="D6" name="Range1_1_6_2"/>
    <protectedRange algorithmName="SHA-512" hashValue="ON39YdpmFHfN9f47KpiRvqrKx0V9+erV1CNkpWzYhW/Qyc6aT8rEyCrvauWSYGZK2ia3o7vd3akF07acHAFpOA==" saltValue="yVW9XmDwTqEnmpSGai0KYg==" spinCount="100000" sqref="E6:P6 T6" name="Range1_3_5_5_2"/>
  </protectedRanges>
  <conditionalFormatting sqref="E5">
    <cfRule type="top10" dxfId="392" priority="14" rank="1"/>
  </conditionalFormatting>
  <conditionalFormatting sqref="G5">
    <cfRule type="top10" dxfId="391" priority="13" rank="1"/>
  </conditionalFormatting>
  <conditionalFormatting sqref="I5">
    <cfRule type="top10" dxfId="390" priority="12" rank="1"/>
  </conditionalFormatting>
  <conditionalFormatting sqref="K5">
    <cfRule type="top10" dxfId="389" priority="11" rank="1"/>
  </conditionalFormatting>
  <conditionalFormatting sqref="M5">
    <cfRule type="top10" dxfId="388" priority="10" rank="1"/>
  </conditionalFormatting>
  <conditionalFormatting sqref="O5">
    <cfRule type="top10" dxfId="387" priority="9" rank="1"/>
  </conditionalFormatting>
  <conditionalFormatting sqref="E5:P5">
    <cfRule type="cellIs" dxfId="386" priority="8" operator="greaterThanOrEqual">
      <formula>200</formula>
    </cfRule>
  </conditionalFormatting>
  <conditionalFormatting sqref="E6">
    <cfRule type="top10" dxfId="385" priority="7" rank="1"/>
  </conditionalFormatting>
  <conditionalFormatting sqref="G6">
    <cfRule type="top10" dxfId="384" priority="6" rank="1"/>
  </conditionalFormatting>
  <conditionalFormatting sqref="E6:P6">
    <cfRule type="cellIs" dxfId="383" priority="5" operator="greaterThanOrEqual">
      <formula>200</formula>
    </cfRule>
  </conditionalFormatting>
  <conditionalFormatting sqref="I6">
    <cfRule type="top10" dxfId="382" priority="4" rank="1"/>
  </conditionalFormatting>
  <conditionalFormatting sqref="K6">
    <cfRule type="top10" dxfId="381" priority="3" rank="1"/>
  </conditionalFormatting>
  <conditionalFormatting sqref="M6">
    <cfRule type="top10" dxfId="380" priority="2" rank="1"/>
  </conditionalFormatting>
  <conditionalFormatting sqref="O6">
    <cfRule type="top10" dxfId="379" priority="1" rank="1"/>
  </conditionalFormatting>
  <hyperlinks>
    <hyperlink ref="X1" location="'OLF 2025'!A1" display="Return to Rankings" xr:uid="{572C1012-D7ED-4279-8C2A-933E57988C92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878C5-EE99-41A5-97BE-041F61E29FD1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5703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52</v>
      </c>
      <c r="C2" s="3">
        <v>45721</v>
      </c>
      <c r="D2" s="4" t="s">
        <v>40</v>
      </c>
      <c r="E2" s="33">
        <v>179</v>
      </c>
      <c r="F2" s="18"/>
      <c r="G2" s="33">
        <v>168</v>
      </c>
      <c r="H2" s="18"/>
      <c r="I2" s="5">
        <v>167</v>
      </c>
      <c r="J2" s="18"/>
      <c r="K2" s="34">
        <v>167</v>
      </c>
      <c r="L2" s="18"/>
      <c r="M2" s="34"/>
      <c r="N2" s="18"/>
      <c r="O2" s="5"/>
      <c r="P2" s="18"/>
      <c r="Q2" s="6">
        <v>4</v>
      </c>
      <c r="R2" s="6">
        <v>681</v>
      </c>
      <c r="S2" s="7">
        <v>170.25</v>
      </c>
      <c r="T2" s="35">
        <v>0</v>
      </c>
      <c r="U2" s="8">
        <v>6</v>
      </c>
      <c r="V2" s="9">
        <v>176.25</v>
      </c>
    </row>
    <row r="3" spans="1:24" x14ac:dyDescent="0.25">
      <c r="A3" s="1" t="s">
        <v>22</v>
      </c>
      <c r="B3" s="2" t="s">
        <v>52</v>
      </c>
      <c r="C3" s="3">
        <v>45742</v>
      </c>
      <c r="D3" s="4" t="s">
        <v>40</v>
      </c>
      <c r="E3" s="5">
        <v>166</v>
      </c>
      <c r="F3" s="18">
        <v>2</v>
      </c>
      <c r="G3" s="33">
        <v>165</v>
      </c>
      <c r="H3" s="18"/>
      <c r="I3" s="5">
        <v>171</v>
      </c>
      <c r="J3" s="18">
        <v>1</v>
      </c>
      <c r="K3" s="5">
        <v>179</v>
      </c>
      <c r="L3" s="18"/>
      <c r="M3" s="5"/>
      <c r="N3" s="18"/>
      <c r="O3" s="5"/>
      <c r="P3" s="18"/>
      <c r="Q3" s="6">
        <v>4</v>
      </c>
      <c r="R3" s="6">
        <v>681</v>
      </c>
      <c r="S3" s="7">
        <v>170.25</v>
      </c>
      <c r="T3" s="35">
        <v>3</v>
      </c>
      <c r="U3" s="8">
        <v>4</v>
      </c>
      <c r="V3" s="9">
        <v>174.25</v>
      </c>
    </row>
    <row r="4" spans="1:24" x14ac:dyDescent="0.25">
      <c r="A4" s="1" t="s">
        <v>22</v>
      </c>
      <c r="B4" s="2" t="s">
        <v>52</v>
      </c>
      <c r="C4" s="3">
        <v>45777</v>
      </c>
      <c r="D4" s="4" t="s">
        <v>40</v>
      </c>
      <c r="E4" s="5">
        <v>166</v>
      </c>
      <c r="F4" s="18"/>
      <c r="G4" s="33">
        <v>167</v>
      </c>
      <c r="H4" s="18"/>
      <c r="I4" s="5">
        <v>163</v>
      </c>
      <c r="J4" s="18"/>
      <c r="K4" s="5">
        <v>175</v>
      </c>
      <c r="L4" s="18"/>
      <c r="M4" s="5"/>
      <c r="N4" s="18"/>
      <c r="O4" s="5"/>
      <c r="P4" s="18"/>
      <c r="Q4" s="6">
        <v>4</v>
      </c>
      <c r="R4" s="6">
        <v>671</v>
      </c>
      <c r="S4" s="7">
        <v>167.75</v>
      </c>
      <c r="T4" s="35">
        <v>0</v>
      </c>
      <c r="U4" s="8">
        <v>4</v>
      </c>
      <c r="V4" s="9">
        <v>171.75</v>
      </c>
    </row>
    <row r="5" spans="1:24" x14ac:dyDescent="0.25">
      <c r="A5" s="66" t="s">
        <v>22</v>
      </c>
      <c r="B5" s="2" t="s">
        <v>52</v>
      </c>
      <c r="C5" s="3">
        <v>45974</v>
      </c>
      <c r="D5" s="65" t="s">
        <v>40</v>
      </c>
      <c r="E5" s="5">
        <v>172</v>
      </c>
      <c r="F5" s="18"/>
      <c r="G5" s="33">
        <v>177</v>
      </c>
      <c r="H5" s="18"/>
      <c r="I5" s="5">
        <v>177</v>
      </c>
      <c r="J5" s="18"/>
      <c r="K5" s="5">
        <v>177</v>
      </c>
      <c r="L5" s="18"/>
      <c r="M5" s="5"/>
      <c r="N5" s="18"/>
      <c r="O5" s="5"/>
      <c r="P5" s="18"/>
      <c r="Q5" s="8">
        <v>4</v>
      </c>
      <c r="R5" s="8">
        <v>703</v>
      </c>
      <c r="S5" s="7">
        <v>175.75</v>
      </c>
      <c r="T5" s="35">
        <v>0</v>
      </c>
      <c r="U5" s="8">
        <v>4</v>
      </c>
      <c r="V5" s="7">
        <v>179.75</v>
      </c>
    </row>
    <row r="7" spans="1:24" x14ac:dyDescent="0.25">
      <c r="Q7" s="29">
        <f>SUM(Q2:Q6)</f>
        <v>16</v>
      </c>
      <c r="R7" s="29">
        <f>SUM(R2:R6)</f>
        <v>2736</v>
      </c>
      <c r="S7" s="30">
        <f>SUM(R7/Q7)</f>
        <v>171</v>
      </c>
      <c r="T7" s="29">
        <f>SUM(T2:T6)</f>
        <v>3</v>
      </c>
      <c r="U7" s="29">
        <f>SUM(U2:U6)</f>
        <v>18</v>
      </c>
      <c r="V7" s="31">
        <f>SUM(S7+U7)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" name="Range1_26"/>
    <protectedRange algorithmName="SHA-512" hashValue="ON39YdpmFHfN9f47KpiRvqrKx0V9+erV1CNkpWzYhW/Qyc6aT8rEyCrvauWSYGZK2ia3o7vd3akF07acHAFpOA==" saltValue="yVW9XmDwTqEnmpSGai0KYg==" spinCount="100000" sqref="B5:C5" name="Range1_1_2_5"/>
    <protectedRange algorithmName="SHA-512" hashValue="ON39YdpmFHfN9f47KpiRvqrKx0V9+erV1CNkpWzYhW/Qyc6aT8rEyCrvauWSYGZK2ia3o7vd3akF07acHAFpOA==" saltValue="yVW9XmDwTqEnmpSGai0KYg==" spinCount="100000" sqref="D5" name="Range1_1_1_2_3"/>
    <protectedRange algorithmName="SHA-512" hashValue="ON39YdpmFHfN9f47KpiRvqrKx0V9+erV1CNkpWzYhW/Qyc6aT8rEyCrvauWSYGZK2ia3o7vd3akF07acHAFpOA==" saltValue="yVW9XmDwTqEnmpSGai0KYg==" spinCount="100000" sqref="T5" name="Range1_3_5_9"/>
  </protectedRanges>
  <conditionalFormatting sqref="G5">
    <cfRule type="top10" dxfId="1737" priority="9" rank="1"/>
    <cfRule type="cellIs" dxfId="1736" priority="12" operator="greaterThanOrEqual">
      <formula>193</formula>
    </cfRule>
  </conditionalFormatting>
  <conditionalFormatting sqref="E5">
    <cfRule type="top10" dxfId="1735" priority="10" rank="1"/>
    <cfRule type="cellIs" dxfId="1734" priority="11" operator="greaterThanOrEqual">
      <formula>193</formula>
    </cfRule>
  </conditionalFormatting>
  <conditionalFormatting sqref="I5">
    <cfRule type="top10" dxfId="1733" priority="7" rank="1"/>
    <cfRule type="cellIs" dxfId="1732" priority="8" operator="greaterThanOrEqual">
      <formula>193</formula>
    </cfRule>
  </conditionalFormatting>
  <conditionalFormatting sqref="K5">
    <cfRule type="top10" dxfId="1731" priority="5" rank="1"/>
    <cfRule type="cellIs" dxfId="1730" priority="6" operator="greaterThanOrEqual">
      <formula>193</formula>
    </cfRule>
  </conditionalFormatting>
  <conditionalFormatting sqref="M5">
    <cfRule type="cellIs" dxfId="1729" priority="3" operator="greaterThanOrEqual">
      <formula>193</formula>
    </cfRule>
    <cfRule type="top10" dxfId="1728" priority="4" rank="1"/>
  </conditionalFormatting>
  <conditionalFormatting sqref="O5">
    <cfRule type="top10" dxfId="1727" priority="1" rank="1"/>
    <cfRule type="cellIs" dxfId="1726" priority="2" operator="greaterThanOrEqual">
      <formula>193</formula>
    </cfRule>
  </conditionalFormatting>
  <hyperlinks>
    <hyperlink ref="X1" location="'OLF 2025'!A1" display="Return to Rankings" xr:uid="{C22A90DF-7593-4B1B-9BF9-53FD1B33846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044EFB-E35C-41E6-B609-B8CFCDBE153A}">
          <x14:formula1>
            <xm:f>'[_11-13-25-ABRA Edinburg TX Results.xlsm]DATA'!#REF!</xm:f>
          </x14:formula1>
          <xm:sqref>D5 B5</xm:sqref>
        </x14:dataValidation>
      </x14:dataValidations>
    </ext>
  </extLst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245C6-652D-4AEE-9021-B3CB6DB0B296}">
  <dimension ref="A1:X6"/>
  <sheetViews>
    <sheetView workbookViewId="0">
      <selection activeCell="Q7" sqref="Q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142</v>
      </c>
      <c r="C2" s="3">
        <v>45825</v>
      </c>
      <c r="D2" s="4" t="s">
        <v>127</v>
      </c>
      <c r="E2" s="33">
        <v>178</v>
      </c>
      <c r="F2" s="18">
        <v>0</v>
      </c>
      <c r="G2" s="33">
        <v>189</v>
      </c>
      <c r="H2" s="18">
        <v>2</v>
      </c>
      <c r="I2" s="5">
        <v>182</v>
      </c>
      <c r="J2" s="18">
        <v>0</v>
      </c>
      <c r="K2" s="34"/>
      <c r="L2" s="18"/>
      <c r="M2" s="34"/>
      <c r="N2" s="18"/>
      <c r="O2" s="5"/>
      <c r="P2" s="18"/>
      <c r="Q2" s="6">
        <v>3</v>
      </c>
      <c r="R2" s="6">
        <v>549</v>
      </c>
      <c r="S2" s="7">
        <v>183</v>
      </c>
      <c r="T2" s="35">
        <v>2</v>
      </c>
      <c r="U2" s="8">
        <v>5</v>
      </c>
      <c r="V2" s="9">
        <v>188</v>
      </c>
    </row>
    <row r="3" spans="1:24" x14ac:dyDescent="0.25">
      <c r="A3" s="1" t="s">
        <v>22</v>
      </c>
      <c r="B3" s="2" t="s">
        <v>142</v>
      </c>
      <c r="C3" s="3">
        <v>45874</v>
      </c>
      <c r="D3" s="4" t="s">
        <v>127</v>
      </c>
      <c r="E3" s="33">
        <v>183</v>
      </c>
      <c r="F3" s="18">
        <v>1</v>
      </c>
      <c r="G3" s="33">
        <v>183</v>
      </c>
      <c r="H3" s="18">
        <v>0</v>
      </c>
      <c r="I3" s="5">
        <v>187</v>
      </c>
      <c r="J3" s="18">
        <v>0</v>
      </c>
      <c r="K3" s="34"/>
      <c r="L3" s="18"/>
      <c r="M3" s="34"/>
      <c r="N3" s="18"/>
      <c r="O3" s="5"/>
      <c r="P3" s="18"/>
      <c r="Q3" s="6">
        <v>3</v>
      </c>
      <c r="R3" s="6">
        <v>553</v>
      </c>
      <c r="S3" s="7">
        <v>184.33333333333334</v>
      </c>
      <c r="T3" s="35">
        <v>1</v>
      </c>
      <c r="U3" s="8">
        <v>2</v>
      </c>
      <c r="V3" s="9">
        <v>186.33333333333334</v>
      </c>
    </row>
    <row r="4" spans="1:24" x14ac:dyDescent="0.25">
      <c r="A4" s="1" t="s">
        <v>22</v>
      </c>
      <c r="B4" s="2" t="s">
        <v>142</v>
      </c>
      <c r="C4" s="3">
        <v>45888</v>
      </c>
      <c r="D4" s="4" t="s">
        <v>127</v>
      </c>
      <c r="E4" s="5">
        <v>188</v>
      </c>
      <c r="F4" s="18">
        <v>2</v>
      </c>
      <c r="G4" s="33">
        <v>185</v>
      </c>
      <c r="H4" s="18">
        <v>1</v>
      </c>
      <c r="I4" s="5">
        <v>182</v>
      </c>
      <c r="J4" s="18">
        <v>1</v>
      </c>
      <c r="K4" s="5"/>
      <c r="L4" s="18"/>
      <c r="M4" s="5"/>
      <c r="N4" s="18"/>
      <c r="O4" s="5"/>
      <c r="P4" s="18"/>
      <c r="Q4" s="6">
        <v>3</v>
      </c>
      <c r="R4" s="6">
        <v>555</v>
      </c>
      <c r="S4" s="7">
        <v>185</v>
      </c>
      <c r="T4" s="35">
        <v>4</v>
      </c>
      <c r="U4" s="8">
        <v>3</v>
      </c>
      <c r="V4" s="9">
        <v>188</v>
      </c>
    </row>
    <row r="6" spans="1:24" x14ac:dyDescent="0.25">
      <c r="Q6" s="29">
        <f>SUM(Q2:Q5)</f>
        <v>9</v>
      </c>
      <c r="R6" s="29">
        <f>SUM(R2:R5)</f>
        <v>1657</v>
      </c>
      <c r="S6" s="30">
        <f>SUM(R6/Q6)</f>
        <v>184.11111111111111</v>
      </c>
      <c r="T6" s="29">
        <f>SUM(T2:T5)</f>
        <v>7</v>
      </c>
      <c r="U6" s="29">
        <f>SUM(U2:U5)</f>
        <v>10</v>
      </c>
      <c r="V6" s="31">
        <f>SUM(S6+U6)</f>
        <v>194.11111111111111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 B4:C4" name="Range1_33"/>
    <protectedRange algorithmName="SHA-512" hashValue="ON39YdpmFHfN9f47KpiRvqrKx0V9+erV1CNkpWzYhW/Qyc6aT8rEyCrvauWSYGZK2ia3o7vd3akF07acHAFpOA==" saltValue="yVW9XmDwTqEnmpSGai0KYg==" spinCount="100000" sqref="D4" name="Range1_1_33"/>
    <protectedRange algorithmName="SHA-512" hashValue="ON39YdpmFHfN9f47KpiRvqrKx0V9+erV1CNkpWzYhW/Qyc6aT8rEyCrvauWSYGZK2ia3o7vd3akF07acHAFpOA==" saltValue="yVW9XmDwTqEnmpSGai0KYg==" spinCount="100000" sqref="T4" name="Range1_3_5_32"/>
  </protectedRanges>
  <hyperlinks>
    <hyperlink ref="X1" location="'OLF 2025'!A1" display="Return to Rankings" xr:uid="{8E545E4E-4A5F-43F0-8B58-13C3F7458F33}"/>
  </hyperlinks>
  <pageMargins left="0.7" right="0.7" top="0.75" bottom="0.75" header="0.3" footer="0.3"/>
  <pageSetup orientation="portrait" horizontalDpi="300" verticalDpi="300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582E-BEE3-4FF2-AFC4-FE63B23C6829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143</v>
      </c>
      <c r="C2" s="3">
        <v>45829</v>
      </c>
      <c r="D2" s="4" t="s">
        <v>147</v>
      </c>
      <c r="E2" s="33">
        <v>177</v>
      </c>
      <c r="F2" s="18">
        <v>0</v>
      </c>
      <c r="G2" s="33">
        <v>185</v>
      </c>
      <c r="H2" s="18">
        <v>1</v>
      </c>
      <c r="I2" s="5">
        <v>189</v>
      </c>
      <c r="J2" s="18">
        <v>2</v>
      </c>
      <c r="K2" s="34">
        <v>188</v>
      </c>
      <c r="L2" s="18">
        <v>3</v>
      </c>
      <c r="M2" s="34"/>
      <c r="N2" s="18"/>
      <c r="O2" s="5"/>
      <c r="P2" s="18"/>
      <c r="Q2" s="6">
        <v>4</v>
      </c>
      <c r="R2" s="6">
        <v>739</v>
      </c>
      <c r="S2" s="7">
        <v>184.75</v>
      </c>
      <c r="T2" s="35">
        <v>6</v>
      </c>
      <c r="U2" s="8">
        <v>5</v>
      </c>
      <c r="V2" s="9">
        <v>189.75</v>
      </c>
    </row>
    <row r="3" spans="1:24" x14ac:dyDescent="0.25">
      <c r="A3" s="1" t="s">
        <v>22</v>
      </c>
      <c r="B3" s="2" t="s">
        <v>143</v>
      </c>
      <c r="C3" s="3">
        <v>45857</v>
      </c>
      <c r="D3" s="4" t="s">
        <v>147</v>
      </c>
      <c r="E3" s="33">
        <v>190</v>
      </c>
      <c r="F3" s="18">
        <v>2</v>
      </c>
      <c r="G3" s="33">
        <v>181</v>
      </c>
      <c r="H3" s="18">
        <v>2</v>
      </c>
      <c r="I3" s="34">
        <v>193</v>
      </c>
      <c r="J3" s="18">
        <v>2</v>
      </c>
      <c r="K3" s="34">
        <v>194</v>
      </c>
      <c r="L3" s="18">
        <v>3</v>
      </c>
      <c r="M3" s="34"/>
      <c r="N3" s="18"/>
      <c r="O3" s="5"/>
      <c r="P3" s="18"/>
      <c r="Q3" s="6">
        <v>4</v>
      </c>
      <c r="R3" s="6">
        <v>758</v>
      </c>
      <c r="S3" s="7">
        <v>189.5</v>
      </c>
      <c r="T3" s="35">
        <v>9</v>
      </c>
      <c r="U3" s="8">
        <v>5</v>
      </c>
      <c r="V3" s="9">
        <v>194.5</v>
      </c>
    </row>
    <row r="4" spans="1:24" x14ac:dyDescent="0.25">
      <c r="A4" s="1" t="s">
        <v>22</v>
      </c>
      <c r="B4" s="2" t="s">
        <v>143</v>
      </c>
      <c r="C4" s="3">
        <v>45885</v>
      </c>
      <c r="D4" s="4" t="s">
        <v>147</v>
      </c>
      <c r="E4" s="33">
        <v>176</v>
      </c>
      <c r="F4" s="18">
        <v>0</v>
      </c>
      <c r="G4" s="33">
        <v>181</v>
      </c>
      <c r="H4" s="18">
        <v>0</v>
      </c>
      <c r="I4" s="34">
        <v>182</v>
      </c>
      <c r="J4" s="18">
        <v>0</v>
      </c>
      <c r="K4" s="34">
        <v>175</v>
      </c>
      <c r="L4" s="18">
        <v>0</v>
      </c>
      <c r="M4" s="34">
        <v>170</v>
      </c>
      <c r="N4" s="18">
        <v>0</v>
      </c>
      <c r="O4" s="5">
        <v>167</v>
      </c>
      <c r="P4" s="18">
        <v>0</v>
      </c>
      <c r="Q4" s="6">
        <v>6</v>
      </c>
      <c r="R4" s="6">
        <v>1051</v>
      </c>
      <c r="S4" s="7">
        <v>175.16666666666666</v>
      </c>
      <c r="T4" s="35">
        <v>0</v>
      </c>
      <c r="U4" s="8">
        <v>8</v>
      </c>
      <c r="V4" s="9">
        <v>183.16666666666666</v>
      </c>
    </row>
    <row r="5" spans="1:24" x14ac:dyDescent="0.25">
      <c r="A5" s="1" t="s">
        <v>22</v>
      </c>
      <c r="B5" s="2" t="s">
        <v>143</v>
      </c>
      <c r="C5" s="3">
        <v>45899</v>
      </c>
      <c r="D5" s="4" t="s">
        <v>204</v>
      </c>
      <c r="E5" s="33">
        <v>183</v>
      </c>
      <c r="F5" s="18">
        <v>2</v>
      </c>
      <c r="G5" s="33">
        <v>184</v>
      </c>
      <c r="H5" s="18">
        <v>1</v>
      </c>
      <c r="I5" s="5">
        <v>181</v>
      </c>
      <c r="J5" s="18">
        <v>0</v>
      </c>
      <c r="K5" s="5">
        <v>174</v>
      </c>
      <c r="L5" s="18">
        <v>1</v>
      </c>
      <c r="M5" s="5">
        <v>178</v>
      </c>
      <c r="N5" s="18">
        <v>0</v>
      </c>
      <c r="O5" s="5">
        <v>166</v>
      </c>
      <c r="P5" s="18">
        <v>1</v>
      </c>
      <c r="Q5" s="6">
        <v>6</v>
      </c>
      <c r="R5" s="6">
        <v>1066</v>
      </c>
      <c r="S5" s="7">
        <v>177.66666666666666</v>
      </c>
      <c r="T5" s="35">
        <v>5</v>
      </c>
      <c r="U5" s="8">
        <v>4</v>
      </c>
      <c r="V5" s="9">
        <v>181.66666666666666</v>
      </c>
    </row>
    <row r="6" spans="1:24" x14ac:dyDescent="0.25">
      <c r="A6" s="66" t="s">
        <v>22</v>
      </c>
      <c r="B6" s="2" t="s">
        <v>143</v>
      </c>
      <c r="C6" s="3">
        <v>45920</v>
      </c>
      <c r="D6" s="65" t="s">
        <v>147</v>
      </c>
      <c r="E6" s="33">
        <v>187</v>
      </c>
      <c r="F6" s="18">
        <v>1</v>
      </c>
      <c r="G6" s="33">
        <v>191</v>
      </c>
      <c r="H6" s="18">
        <v>0</v>
      </c>
      <c r="I6" s="34">
        <v>188</v>
      </c>
      <c r="J6" s="18">
        <v>0</v>
      </c>
      <c r="K6" s="34">
        <v>187</v>
      </c>
      <c r="L6" s="18">
        <v>0</v>
      </c>
      <c r="M6" s="34">
        <v>188</v>
      </c>
      <c r="N6" s="18">
        <v>1</v>
      </c>
      <c r="O6" s="5">
        <v>181</v>
      </c>
      <c r="P6" s="18">
        <v>0</v>
      </c>
      <c r="Q6" s="8">
        <v>6</v>
      </c>
      <c r="R6" s="8">
        <v>1122</v>
      </c>
      <c r="S6" s="7">
        <v>187</v>
      </c>
      <c r="T6" s="35">
        <v>2</v>
      </c>
      <c r="U6" s="8">
        <v>10</v>
      </c>
      <c r="V6" s="7">
        <v>197</v>
      </c>
    </row>
    <row r="8" spans="1:24" x14ac:dyDescent="0.25">
      <c r="Q8" s="29">
        <f>SUM(Q2:Q7)</f>
        <v>26</v>
      </c>
      <c r="R8" s="29">
        <f>SUM(R2:R7)</f>
        <v>4736</v>
      </c>
      <c r="S8" s="30">
        <f>SUM(R8/Q8)</f>
        <v>182.15384615384616</v>
      </c>
      <c r="T8" s="29">
        <f>SUM(T2:T7)</f>
        <v>22</v>
      </c>
      <c r="U8" s="29">
        <f>SUM(U2:U7)</f>
        <v>32</v>
      </c>
      <c r="V8" s="31">
        <f>SUM(S8+U8)</f>
        <v>214.15384615384616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K5 I5 B5:C5" name="Range1_2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G5 E5 M5 O5" name="Range1_33_1"/>
    <protectedRange algorithmName="SHA-512" hashValue="ON39YdpmFHfN9f47KpiRvqrKx0V9+erV1CNkpWzYhW/Qyc6aT8rEyCrvauWSYGZK2ia3o7vd3akF07acHAFpOA==" saltValue="yVW9XmDwTqEnmpSGai0KYg==" spinCount="100000" sqref="T5" name="Range1_3_5_1"/>
    <protectedRange algorithmName="SHA-512" hashValue="ON39YdpmFHfN9f47KpiRvqrKx0V9+erV1CNkpWzYhW/Qyc6aT8rEyCrvauWSYGZK2ia3o7vd3akF07acHAFpOA==" saltValue="yVW9XmDwTqEnmpSGai0KYg==" spinCount="100000" sqref="B6:C6" name="Range1_13_1_1"/>
    <protectedRange algorithmName="SHA-512" hashValue="ON39YdpmFHfN9f47KpiRvqrKx0V9+erV1CNkpWzYhW/Qyc6aT8rEyCrvauWSYGZK2ia3o7vd3akF07acHAFpOA==" saltValue="yVW9XmDwTqEnmpSGai0KYg==" spinCount="100000" sqref="D6" name="Range1_1_4_2_1"/>
    <protectedRange algorithmName="SHA-512" hashValue="ON39YdpmFHfN9f47KpiRvqrKx0V9+erV1CNkpWzYhW/Qyc6aT8rEyCrvauWSYGZK2ia3o7vd3akF07acHAFpOA==" saltValue="yVW9XmDwTqEnmpSGai0KYg==" spinCount="100000" sqref="E6 G6:O6" name="Range1_33_1_3_1"/>
    <protectedRange algorithmName="SHA-512" hashValue="ON39YdpmFHfN9f47KpiRvqrKx0V9+erV1CNkpWzYhW/Qyc6aT8rEyCrvauWSYGZK2ia3o7vd3akF07acHAFpOA==" saltValue="yVW9XmDwTqEnmpSGai0KYg==" spinCount="100000" sqref="T6" name="Range1_3_5_4_2_1"/>
  </protectedRanges>
  <conditionalFormatting sqref="E5:P5">
    <cfRule type="cellIs" dxfId="378" priority="8" operator="greaterThanOrEqual">
      <formula>200</formula>
    </cfRule>
  </conditionalFormatting>
  <conditionalFormatting sqref="E5">
    <cfRule type="top10" dxfId="377" priority="9" rank="1"/>
  </conditionalFormatting>
  <conditionalFormatting sqref="G5">
    <cfRule type="top10" dxfId="376" priority="10" rank="1"/>
  </conditionalFormatting>
  <conditionalFormatting sqref="I5">
    <cfRule type="top10" dxfId="375" priority="11" rank="1"/>
  </conditionalFormatting>
  <conditionalFormatting sqref="K5">
    <cfRule type="top10" dxfId="374" priority="12" rank="1"/>
  </conditionalFormatting>
  <conditionalFormatting sqref="M5">
    <cfRule type="top10" dxfId="373" priority="13" rank="1"/>
  </conditionalFormatting>
  <conditionalFormatting sqref="O5">
    <cfRule type="top10" dxfId="372" priority="14" rank="1"/>
  </conditionalFormatting>
  <conditionalFormatting sqref="E6">
    <cfRule type="top10" dxfId="371" priority="7" rank="1"/>
  </conditionalFormatting>
  <conditionalFormatting sqref="G6">
    <cfRule type="top10" dxfId="370" priority="6" rank="1"/>
  </conditionalFormatting>
  <conditionalFormatting sqref="I6">
    <cfRule type="top10" dxfId="369" priority="5" rank="1"/>
  </conditionalFormatting>
  <conditionalFormatting sqref="K6">
    <cfRule type="top10" dxfId="368" priority="4" rank="1"/>
  </conditionalFormatting>
  <conditionalFormatting sqref="M6">
    <cfRule type="top10" dxfId="367" priority="3" rank="1"/>
  </conditionalFormatting>
  <conditionalFormatting sqref="O6">
    <cfRule type="top10" dxfId="366" priority="2" rank="1"/>
  </conditionalFormatting>
  <conditionalFormatting sqref="E6:P6">
    <cfRule type="cellIs" dxfId="365" priority="1" operator="greaterThanOrEqual">
      <formula>200</formula>
    </cfRule>
  </conditionalFormatting>
  <hyperlinks>
    <hyperlink ref="X1" location="'OLF 2025'!A1" display="Return to Rankings" xr:uid="{8FDE6CD8-F9EF-439B-91C5-721EA9AF17F9}"/>
  </hyperlinks>
  <pageMargins left="0.7" right="0.7" top="0.75" bottom="0.75" header="0.3" footer="0.3"/>
  <pageSetup orientation="portrait" horizontalDpi="300" verticalDpi="300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C3EFF-0081-4B67-AD4B-E91FB250F9DD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144</v>
      </c>
      <c r="C2" s="3">
        <v>45826</v>
      </c>
      <c r="D2" s="4" t="s">
        <v>38</v>
      </c>
      <c r="E2" s="5">
        <v>161</v>
      </c>
      <c r="F2" s="18"/>
      <c r="G2" s="33">
        <v>154</v>
      </c>
      <c r="H2" s="18"/>
      <c r="I2" s="5">
        <v>176</v>
      </c>
      <c r="J2" s="18"/>
      <c r="K2" s="5">
        <v>184</v>
      </c>
      <c r="L2" s="18">
        <v>1</v>
      </c>
      <c r="M2" s="5"/>
      <c r="N2" s="18"/>
      <c r="O2" s="5"/>
      <c r="P2" s="18"/>
      <c r="Q2" s="6">
        <v>4</v>
      </c>
      <c r="R2" s="6">
        <v>675</v>
      </c>
      <c r="S2" s="7">
        <v>168.75</v>
      </c>
      <c r="T2" s="35">
        <v>1</v>
      </c>
      <c r="U2" s="8">
        <v>4</v>
      </c>
      <c r="V2" s="9">
        <v>172.75</v>
      </c>
    </row>
    <row r="4" spans="1:24" x14ac:dyDescent="0.25">
      <c r="Q4" s="29">
        <f>SUM(Q2:Q3)</f>
        <v>4</v>
      </c>
      <c r="R4" s="29">
        <f>SUM(R2:R3)</f>
        <v>675</v>
      </c>
      <c r="S4" s="30">
        <f>SUM(R4/Q4)</f>
        <v>168.75</v>
      </c>
      <c r="T4" s="29">
        <f>SUM(T2:T3)</f>
        <v>1</v>
      </c>
      <c r="U4" s="29">
        <f>SUM(U2:U3)</f>
        <v>4</v>
      </c>
      <c r="V4" s="31">
        <f>SUM(S4+U4)</f>
        <v>172.75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C35D93C-012E-451F-80B7-3A3CAE44974C}"/>
  </hyperlinks>
  <pageMargins left="0.7" right="0.7" top="0.75" bottom="0.75" header="0.3" footer="0.3"/>
  <pageSetup orientation="portrait" horizontalDpi="300" verticalDpi="300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2AD25-D819-4746-934D-09E22E755C72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72</v>
      </c>
      <c r="C2" s="3">
        <v>45738</v>
      </c>
      <c r="D2" s="4" t="s">
        <v>73</v>
      </c>
      <c r="E2" s="33">
        <v>180</v>
      </c>
      <c r="F2" s="18"/>
      <c r="G2" s="33">
        <v>178</v>
      </c>
      <c r="H2" s="18"/>
      <c r="I2" s="5"/>
      <c r="J2" s="18"/>
      <c r="K2" s="34"/>
      <c r="L2" s="18"/>
      <c r="M2" s="34"/>
      <c r="N2" s="18"/>
      <c r="O2" s="5"/>
      <c r="P2" s="18"/>
      <c r="Q2" s="6">
        <v>2</v>
      </c>
      <c r="R2" s="6">
        <v>358</v>
      </c>
      <c r="S2" s="7">
        <v>179</v>
      </c>
      <c r="T2" s="35">
        <v>0</v>
      </c>
      <c r="U2" s="8">
        <v>5</v>
      </c>
      <c r="V2" s="9">
        <v>184</v>
      </c>
    </row>
    <row r="3" spans="1:24" x14ac:dyDescent="0.25">
      <c r="A3" s="1" t="s">
        <v>22</v>
      </c>
      <c r="B3" s="2" t="s">
        <v>72</v>
      </c>
      <c r="C3" s="3">
        <v>45766</v>
      </c>
      <c r="D3" s="4" t="s">
        <v>73</v>
      </c>
      <c r="E3" s="33">
        <v>188</v>
      </c>
      <c r="F3" s="18"/>
      <c r="G3" s="33">
        <v>175</v>
      </c>
      <c r="H3" s="18"/>
      <c r="I3" s="5"/>
      <c r="J3" s="18"/>
      <c r="K3" s="34"/>
      <c r="L3" s="18"/>
      <c r="M3" s="34"/>
      <c r="N3" s="18"/>
      <c r="O3" s="5"/>
      <c r="P3" s="18"/>
      <c r="Q3" s="6">
        <v>2</v>
      </c>
      <c r="R3" s="6">
        <v>363</v>
      </c>
      <c r="S3" s="7">
        <v>181.5</v>
      </c>
      <c r="T3" s="35">
        <v>0</v>
      </c>
      <c r="U3" s="8">
        <v>6</v>
      </c>
      <c r="V3" s="9">
        <v>187.5</v>
      </c>
    </row>
    <row r="4" spans="1:24" x14ac:dyDescent="0.25">
      <c r="A4" s="1" t="s">
        <v>22</v>
      </c>
      <c r="B4" s="2" t="s">
        <v>72</v>
      </c>
      <c r="C4" s="3">
        <v>45808</v>
      </c>
      <c r="D4" s="4" t="s">
        <v>73</v>
      </c>
      <c r="E4" s="33">
        <v>172</v>
      </c>
      <c r="F4" s="18"/>
      <c r="G4" s="33">
        <v>174</v>
      </c>
      <c r="H4" s="18"/>
      <c r="I4" s="5"/>
      <c r="J4" s="18"/>
      <c r="K4" s="34"/>
      <c r="L4" s="18"/>
      <c r="M4" s="34"/>
      <c r="N4" s="18"/>
      <c r="O4" s="5"/>
      <c r="P4" s="18"/>
      <c r="Q4" s="6">
        <v>2</v>
      </c>
      <c r="R4" s="6">
        <v>346</v>
      </c>
      <c r="S4" s="7">
        <v>173</v>
      </c>
      <c r="T4" s="35">
        <v>0</v>
      </c>
      <c r="U4" s="8">
        <v>4</v>
      </c>
      <c r="V4" s="9">
        <v>177</v>
      </c>
    </row>
    <row r="5" spans="1:24" x14ac:dyDescent="0.25">
      <c r="A5" s="1" t="s">
        <v>22</v>
      </c>
      <c r="B5" s="2" t="s">
        <v>72</v>
      </c>
      <c r="C5" s="3">
        <v>45836</v>
      </c>
      <c r="D5" s="4" t="s">
        <v>73</v>
      </c>
      <c r="E5" s="33">
        <v>191</v>
      </c>
      <c r="F5" s="18">
        <v>1</v>
      </c>
      <c r="G5" s="33">
        <v>191</v>
      </c>
      <c r="H5" s="18">
        <v>2</v>
      </c>
      <c r="I5" s="5"/>
      <c r="J5" s="18"/>
      <c r="K5" s="34"/>
      <c r="L5" s="18"/>
      <c r="M5" s="34"/>
      <c r="N5" s="18"/>
      <c r="O5" s="5"/>
      <c r="P5" s="18"/>
      <c r="Q5" s="6">
        <v>2</v>
      </c>
      <c r="R5" s="6">
        <v>382</v>
      </c>
      <c r="S5" s="7">
        <v>191</v>
      </c>
      <c r="T5" s="35">
        <v>3</v>
      </c>
      <c r="U5" s="8">
        <v>9</v>
      </c>
      <c r="V5" s="9">
        <v>200</v>
      </c>
    </row>
    <row r="6" spans="1:24" x14ac:dyDescent="0.25">
      <c r="A6" s="1" t="s">
        <v>22</v>
      </c>
      <c r="B6" s="2" t="s">
        <v>72</v>
      </c>
      <c r="C6" s="3">
        <v>45857</v>
      </c>
      <c r="D6" s="4" t="s">
        <v>73</v>
      </c>
      <c r="E6" s="33">
        <v>177</v>
      </c>
      <c r="F6" s="18"/>
      <c r="G6" s="33">
        <v>187</v>
      </c>
      <c r="H6" s="18">
        <v>1</v>
      </c>
      <c r="I6" s="5"/>
      <c r="J6" s="18"/>
      <c r="K6" s="34"/>
      <c r="L6" s="18"/>
      <c r="M6" s="34"/>
      <c r="N6" s="18"/>
      <c r="O6" s="5"/>
      <c r="P6" s="18"/>
      <c r="Q6" s="6">
        <v>2</v>
      </c>
      <c r="R6" s="6">
        <v>364</v>
      </c>
      <c r="S6" s="7">
        <v>182</v>
      </c>
      <c r="T6" s="35">
        <v>1</v>
      </c>
      <c r="U6" s="8">
        <v>9</v>
      </c>
      <c r="V6" s="9">
        <v>191</v>
      </c>
    </row>
    <row r="7" spans="1:24" x14ac:dyDescent="0.25">
      <c r="A7" s="1" t="s">
        <v>22</v>
      </c>
      <c r="B7" s="2" t="s">
        <v>72</v>
      </c>
      <c r="C7" s="3">
        <v>45885</v>
      </c>
      <c r="D7" s="4" t="s">
        <v>73</v>
      </c>
      <c r="E7" s="33">
        <v>191</v>
      </c>
      <c r="F7" s="18">
        <v>1</v>
      </c>
      <c r="G7" s="33">
        <v>184.001</v>
      </c>
      <c r="H7" s="18">
        <v>1</v>
      </c>
      <c r="I7" s="5"/>
      <c r="J7" s="18"/>
      <c r="K7" s="34"/>
      <c r="L7" s="18"/>
      <c r="M7" s="34"/>
      <c r="N7" s="18"/>
      <c r="O7" s="5"/>
      <c r="P7" s="18"/>
      <c r="Q7" s="6">
        <v>2</v>
      </c>
      <c r="R7" s="6">
        <v>375.00099999999998</v>
      </c>
      <c r="S7" s="7">
        <v>187.50049999999999</v>
      </c>
      <c r="T7" s="35">
        <v>2</v>
      </c>
      <c r="U7" s="8">
        <v>9</v>
      </c>
      <c r="V7" s="9">
        <v>196.50049999999999</v>
      </c>
    </row>
    <row r="8" spans="1:24" x14ac:dyDescent="0.25">
      <c r="A8" s="66" t="s">
        <v>22</v>
      </c>
      <c r="B8" s="2" t="s">
        <v>72</v>
      </c>
      <c r="C8" s="3">
        <v>45920</v>
      </c>
      <c r="D8" s="65" t="s">
        <v>73</v>
      </c>
      <c r="E8" s="5">
        <v>185</v>
      </c>
      <c r="F8" s="18">
        <v>2</v>
      </c>
      <c r="G8" s="33">
        <v>181</v>
      </c>
      <c r="H8" s="18"/>
      <c r="I8" s="5">
        <v>183</v>
      </c>
      <c r="J8" s="18">
        <v>3</v>
      </c>
      <c r="K8" s="5"/>
      <c r="L8" s="18"/>
      <c r="M8" s="5"/>
      <c r="N8" s="18"/>
      <c r="O8" s="5"/>
      <c r="P8" s="18"/>
      <c r="Q8" s="8">
        <v>3</v>
      </c>
      <c r="R8" s="8">
        <v>549</v>
      </c>
      <c r="S8" s="7">
        <v>183</v>
      </c>
      <c r="T8" s="35">
        <v>5</v>
      </c>
      <c r="U8" s="8">
        <v>11</v>
      </c>
      <c r="V8" s="7">
        <v>194</v>
      </c>
    </row>
    <row r="9" spans="1:24" x14ac:dyDescent="0.25">
      <c r="A9" s="66" t="s">
        <v>22</v>
      </c>
      <c r="B9" s="2" t="s">
        <v>72</v>
      </c>
      <c r="C9" s="3">
        <v>45948</v>
      </c>
      <c r="D9" s="65" t="s">
        <v>73</v>
      </c>
      <c r="E9" s="5">
        <v>181</v>
      </c>
      <c r="F9" s="18">
        <v>2</v>
      </c>
      <c r="G9" s="33">
        <v>183</v>
      </c>
      <c r="H9" s="18">
        <v>1</v>
      </c>
      <c r="I9" s="5">
        <v>184</v>
      </c>
      <c r="J9" s="18">
        <v>1</v>
      </c>
      <c r="K9" s="5">
        <v>188</v>
      </c>
      <c r="L9" s="18"/>
      <c r="M9" s="5">
        <v>185</v>
      </c>
      <c r="N9" s="18"/>
      <c r="O9" s="5">
        <v>183</v>
      </c>
      <c r="P9" s="18"/>
      <c r="Q9" s="8">
        <v>6</v>
      </c>
      <c r="R9" s="8">
        <v>1104</v>
      </c>
      <c r="S9" s="7">
        <v>184</v>
      </c>
      <c r="T9" s="35">
        <v>4</v>
      </c>
      <c r="U9" s="8">
        <v>22</v>
      </c>
      <c r="V9" s="7">
        <v>206</v>
      </c>
    </row>
    <row r="11" spans="1:24" x14ac:dyDescent="0.25">
      <c r="Q11" s="29">
        <f>SUM(Q2:Q10)</f>
        <v>21</v>
      </c>
      <c r="R11" s="29">
        <f>SUM(R2:R10)</f>
        <v>3841.0010000000002</v>
      </c>
      <c r="S11" s="30">
        <f>SUM(R11/Q11)</f>
        <v>182.90480952380955</v>
      </c>
      <c r="T11" s="29">
        <f>SUM(T2:T10)</f>
        <v>15</v>
      </c>
      <c r="U11" s="29">
        <f>SUM(U2:U10)</f>
        <v>75</v>
      </c>
      <c r="V11" s="31">
        <f>SUM(S11+U11)</f>
        <v>257.90480952380955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7_1"/>
    <protectedRange algorithmName="SHA-512" hashValue="ON39YdpmFHfN9f47KpiRvqrKx0V9+erV1CNkpWzYhW/Qyc6aT8rEyCrvauWSYGZK2ia3o7vd3akF07acHAFpOA==" saltValue="yVW9XmDwTqEnmpSGai0KYg==" spinCount="100000" sqref="D4" name="Range1_1_7"/>
    <protectedRange algorithmName="SHA-512" hashValue="ON39YdpmFHfN9f47KpiRvqrKx0V9+erV1CNkpWzYhW/Qyc6aT8rEyCrvauWSYGZK2ia3o7vd3akF07acHAFpOA==" saltValue="yVW9XmDwTqEnmpSGai0KYg==" spinCount="100000" sqref="T4" name="Range1_3_5_7"/>
    <protectedRange algorithmName="SHA-512" hashValue="ON39YdpmFHfN9f47KpiRvqrKx0V9+erV1CNkpWzYhW/Qyc6aT8rEyCrvauWSYGZK2ia3o7vd3akF07acHAFpOA==" saltValue="yVW9XmDwTqEnmpSGai0KYg==" spinCount="100000" sqref="E5:P5 B5:C5" name="Range1_10_2"/>
    <protectedRange algorithmName="SHA-512" hashValue="ON39YdpmFHfN9f47KpiRvqrKx0V9+erV1CNkpWzYhW/Qyc6aT8rEyCrvauWSYGZK2ia3o7vd3akF07acHAFpOA==" saltValue="yVW9XmDwTqEnmpSGai0KYg==" spinCount="100000" sqref="D5" name="Range1_1_8_3"/>
    <protectedRange algorithmName="SHA-512" hashValue="ON39YdpmFHfN9f47KpiRvqrKx0V9+erV1CNkpWzYhW/Qyc6aT8rEyCrvauWSYGZK2ia3o7vd3akF07acHAFpOA==" saltValue="yVW9XmDwTqEnmpSGai0KYg==" spinCount="100000" sqref="T5" name="Range1_3_5_7_3"/>
    <protectedRange algorithmName="SHA-512" hashValue="ON39YdpmFHfN9f47KpiRvqrKx0V9+erV1CNkpWzYhW/Qyc6aT8rEyCrvauWSYGZK2ia3o7vd3akF07acHAFpOA==" saltValue="yVW9XmDwTqEnmpSGai0KYg==" spinCount="100000" sqref="B8:C8" name="Range1_12_3"/>
    <protectedRange algorithmName="SHA-512" hashValue="ON39YdpmFHfN9f47KpiRvqrKx0V9+erV1CNkpWzYhW/Qyc6aT8rEyCrvauWSYGZK2ia3o7vd3akF07acHAFpOA==" saltValue="yVW9XmDwTqEnmpSGai0KYg==" spinCount="100000" sqref="D8" name="Range1_1_3_4"/>
    <protectedRange algorithmName="SHA-512" hashValue="ON39YdpmFHfN9f47KpiRvqrKx0V9+erV1CNkpWzYhW/Qyc6aT8rEyCrvauWSYGZK2ia3o7vd3akF07acHAFpOA==" saltValue="yVW9XmDwTqEnmpSGai0KYg==" spinCount="100000" sqref="E8:P8 T8" name="Range1_3_5_3_4"/>
    <protectedRange algorithmName="SHA-512" hashValue="ON39YdpmFHfN9f47KpiRvqrKx0V9+erV1CNkpWzYhW/Qyc6aT8rEyCrvauWSYGZK2ia3o7vd3akF07acHAFpOA==" saltValue="yVW9XmDwTqEnmpSGai0KYg==" spinCount="100000" sqref="B9:C9" name="Range1_13"/>
    <protectedRange algorithmName="SHA-512" hashValue="ON39YdpmFHfN9f47KpiRvqrKx0V9+erV1CNkpWzYhW/Qyc6aT8rEyCrvauWSYGZK2ia3o7vd3akF07acHAFpOA==" saltValue="yVW9XmDwTqEnmpSGai0KYg==" spinCount="100000" sqref="D9" name="Range1_1_3"/>
    <protectedRange algorithmName="SHA-512" hashValue="ON39YdpmFHfN9f47KpiRvqrKx0V9+erV1CNkpWzYhW/Qyc6aT8rEyCrvauWSYGZK2ia3o7vd3akF07acHAFpOA==" saltValue="yVW9XmDwTqEnmpSGai0KYg==" spinCount="100000" sqref="E9 G9:O9" name="Range1_33_1_1"/>
    <protectedRange algorithmName="SHA-512" hashValue="ON39YdpmFHfN9f47KpiRvqrKx0V9+erV1CNkpWzYhW/Qyc6aT8rEyCrvauWSYGZK2ia3o7vd3akF07acHAFpOA==" saltValue="yVW9XmDwTqEnmpSGai0KYg==" spinCount="100000" sqref="T9" name="Range1_3_5_3"/>
  </protectedRanges>
  <conditionalFormatting sqref="E8">
    <cfRule type="top10" dxfId="364" priority="14" rank="1"/>
  </conditionalFormatting>
  <conditionalFormatting sqref="G8">
    <cfRule type="top10" dxfId="363" priority="13" rank="1"/>
  </conditionalFormatting>
  <conditionalFormatting sqref="E8:P8">
    <cfRule type="cellIs" dxfId="362" priority="12" operator="greaterThanOrEqual">
      <formula>200</formula>
    </cfRule>
  </conditionalFormatting>
  <conditionalFormatting sqref="I8">
    <cfRule type="top10" dxfId="361" priority="11" rank="1"/>
  </conditionalFormatting>
  <conditionalFormatting sqref="K8">
    <cfRule type="top10" dxfId="360" priority="10" rank="1"/>
  </conditionalFormatting>
  <conditionalFormatting sqref="M8">
    <cfRule type="top10" dxfId="359" priority="9" rank="1"/>
  </conditionalFormatting>
  <conditionalFormatting sqref="O8">
    <cfRule type="top10" dxfId="358" priority="8" rank="1"/>
  </conditionalFormatting>
  <conditionalFormatting sqref="E9">
    <cfRule type="top10" dxfId="357" priority="7" rank="1"/>
  </conditionalFormatting>
  <conditionalFormatting sqref="G9">
    <cfRule type="top10" dxfId="356" priority="6" rank="1"/>
  </conditionalFormatting>
  <conditionalFormatting sqref="I9">
    <cfRule type="top10" dxfId="355" priority="5" rank="1"/>
  </conditionalFormatting>
  <conditionalFormatting sqref="K9">
    <cfRule type="top10" dxfId="354" priority="4" rank="1"/>
  </conditionalFormatting>
  <conditionalFormatting sqref="M9">
    <cfRule type="top10" dxfId="353" priority="3" rank="1"/>
  </conditionalFormatting>
  <conditionalFormatting sqref="O9">
    <cfRule type="top10" dxfId="352" priority="2" rank="1"/>
  </conditionalFormatting>
  <conditionalFormatting sqref="E9:P9">
    <cfRule type="cellIs" dxfId="351" priority="1" operator="greaterThanOrEqual">
      <formula>200</formula>
    </cfRule>
  </conditionalFormatting>
  <hyperlinks>
    <hyperlink ref="X1" location="'OLF 2025'!A1" display="Return to Rankings" xr:uid="{C06FEB1D-702C-4E0A-890F-2DCEDDC2060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D9 B9</xm:sqref>
        </x14:dataValidation>
      </x14:dataValidations>
    </ext>
  </extLst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54F9A-B9FF-48F8-9414-3616DA9A77EE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145</v>
      </c>
      <c r="C2" s="3">
        <v>45829</v>
      </c>
      <c r="D2" s="4" t="s">
        <v>120</v>
      </c>
      <c r="E2" s="33">
        <v>181</v>
      </c>
      <c r="F2" s="18">
        <v>0</v>
      </c>
      <c r="G2" s="33">
        <v>188</v>
      </c>
      <c r="H2" s="18">
        <v>0</v>
      </c>
      <c r="I2" s="5">
        <v>181</v>
      </c>
      <c r="J2" s="18">
        <v>3</v>
      </c>
      <c r="K2" s="34">
        <v>187</v>
      </c>
      <c r="L2" s="18">
        <v>0</v>
      </c>
      <c r="M2" s="34">
        <v>186</v>
      </c>
      <c r="N2" s="18">
        <v>1</v>
      </c>
      <c r="O2" s="5"/>
      <c r="P2" s="18"/>
      <c r="Q2" s="6">
        <v>5</v>
      </c>
      <c r="R2" s="6">
        <v>923</v>
      </c>
      <c r="S2" s="7">
        <v>184.6</v>
      </c>
      <c r="T2" s="35">
        <v>4</v>
      </c>
      <c r="U2" s="8">
        <v>5</v>
      </c>
      <c r="V2" s="9">
        <v>189.6</v>
      </c>
    </row>
    <row r="3" spans="1:24" x14ac:dyDescent="0.25">
      <c r="A3" s="1" t="s">
        <v>22</v>
      </c>
      <c r="B3" s="2" t="s">
        <v>145</v>
      </c>
      <c r="C3" s="3">
        <v>45830</v>
      </c>
      <c r="D3" s="4" t="s">
        <v>120</v>
      </c>
      <c r="E3" s="33">
        <v>182</v>
      </c>
      <c r="F3" s="18">
        <v>0</v>
      </c>
      <c r="G3" s="33">
        <v>189</v>
      </c>
      <c r="H3" s="18">
        <v>2</v>
      </c>
      <c r="I3" s="5">
        <v>188</v>
      </c>
      <c r="J3" s="18">
        <v>1</v>
      </c>
      <c r="K3" s="34">
        <v>185</v>
      </c>
      <c r="L3" s="18">
        <v>1</v>
      </c>
      <c r="M3" s="34">
        <v>191</v>
      </c>
      <c r="N3" s="18">
        <v>1</v>
      </c>
      <c r="O3" s="5"/>
      <c r="P3" s="18"/>
      <c r="Q3" s="6">
        <v>5</v>
      </c>
      <c r="R3" s="6">
        <v>935</v>
      </c>
      <c r="S3" s="7">
        <v>187</v>
      </c>
      <c r="T3" s="35">
        <v>5</v>
      </c>
      <c r="U3" s="8">
        <v>5</v>
      </c>
      <c r="V3" s="9">
        <v>192</v>
      </c>
    </row>
    <row r="4" spans="1:24" x14ac:dyDescent="0.25">
      <c r="A4" s="1" t="s">
        <v>22</v>
      </c>
      <c r="B4" s="2" t="s">
        <v>145</v>
      </c>
      <c r="C4" s="3">
        <v>45858</v>
      </c>
      <c r="D4" s="4" t="s">
        <v>120</v>
      </c>
      <c r="E4" s="33">
        <v>181</v>
      </c>
      <c r="F4" s="18">
        <v>0</v>
      </c>
      <c r="G4" s="33">
        <v>184</v>
      </c>
      <c r="H4" s="18">
        <v>2</v>
      </c>
      <c r="I4" s="5">
        <v>181</v>
      </c>
      <c r="J4" s="18">
        <v>3</v>
      </c>
      <c r="K4" s="34">
        <v>184</v>
      </c>
      <c r="L4" s="18">
        <v>0</v>
      </c>
      <c r="M4" s="34">
        <v>188</v>
      </c>
      <c r="N4" s="18">
        <v>0</v>
      </c>
      <c r="O4" s="5"/>
      <c r="P4" s="18"/>
      <c r="Q4" s="6">
        <v>5</v>
      </c>
      <c r="R4" s="6">
        <v>918</v>
      </c>
      <c r="S4" s="7">
        <v>183.6</v>
      </c>
      <c r="T4" s="35">
        <v>5</v>
      </c>
      <c r="U4" s="8">
        <v>6</v>
      </c>
      <c r="V4" s="9">
        <v>189.6</v>
      </c>
    </row>
    <row r="5" spans="1:24" x14ac:dyDescent="0.25">
      <c r="A5" s="1" t="s">
        <v>22</v>
      </c>
      <c r="B5" s="2" t="s">
        <v>145</v>
      </c>
      <c r="C5" s="3">
        <v>45886</v>
      </c>
      <c r="D5" s="4" t="s">
        <v>120</v>
      </c>
      <c r="E5" s="5">
        <v>185</v>
      </c>
      <c r="F5" s="18">
        <v>0</v>
      </c>
      <c r="G5" s="33">
        <v>186</v>
      </c>
      <c r="H5" s="18">
        <v>1</v>
      </c>
      <c r="I5" s="5">
        <v>180</v>
      </c>
      <c r="J5" s="18">
        <v>1</v>
      </c>
      <c r="K5" s="5">
        <v>184</v>
      </c>
      <c r="L5" s="18">
        <v>1</v>
      </c>
      <c r="M5" s="5">
        <v>185</v>
      </c>
      <c r="N5" s="18">
        <v>0</v>
      </c>
      <c r="O5" s="5"/>
      <c r="P5" s="18"/>
      <c r="Q5" s="6">
        <v>5</v>
      </c>
      <c r="R5" s="6">
        <v>920</v>
      </c>
      <c r="S5" s="7">
        <v>184</v>
      </c>
      <c r="T5" s="35">
        <v>3</v>
      </c>
      <c r="U5" s="8">
        <v>4</v>
      </c>
      <c r="V5" s="9">
        <v>188</v>
      </c>
    </row>
    <row r="6" spans="1:24" x14ac:dyDescent="0.25">
      <c r="A6" s="66" t="s">
        <v>22</v>
      </c>
      <c r="B6" s="2" t="s">
        <v>145</v>
      </c>
      <c r="C6" s="3">
        <v>45934</v>
      </c>
      <c r="D6" s="65" t="s">
        <v>56</v>
      </c>
      <c r="E6" s="5">
        <v>178</v>
      </c>
      <c r="F6" s="18">
        <v>0</v>
      </c>
      <c r="G6" s="33">
        <v>186</v>
      </c>
      <c r="H6" s="18">
        <v>0</v>
      </c>
      <c r="I6" s="5">
        <v>186</v>
      </c>
      <c r="J6" s="18">
        <v>1</v>
      </c>
      <c r="K6" s="5">
        <v>184</v>
      </c>
      <c r="L6" s="18">
        <v>1</v>
      </c>
      <c r="M6" s="5"/>
      <c r="N6" s="18"/>
      <c r="O6" s="5"/>
      <c r="P6" s="18"/>
      <c r="Q6" s="8">
        <v>4</v>
      </c>
      <c r="R6" s="8">
        <v>734</v>
      </c>
      <c r="S6" s="7">
        <v>183.5</v>
      </c>
      <c r="T6" s="35">
        <v>2</v>
      </c>
      <c r="U6" s="8">
        <v>4</v>
      </c>
      <c r="V6" s="7">
        <v>187.5</v>
      </c>
    </row>
    <row r="7" spans="1:24" x14ac:dyDescent="0.25">
      <c r="A7" s="66" t="s">
        <v>22</v>
      </c>
      <c r="B7" s="2" t="s">
        <v>145</v>
      </c>
      <c r="C7" s="3">
        <v>45942</v>
      </c>
      <c r="D7" s="65" t="s">
        <v>120</v>
      </c>
      <c r="E7" s="33">
        <v>173</v>
      </c>
      <c r="F7" s="18">
        <v>0</v>
      </c>
      <c r="G7" s="33">
        <v>187</v>
      </c>
      <c r="H7" s="18">
        <v>3</v>
      </c>
      <c r="I7" s="5">
        <v>184</v>
      </c>
      <c r="J7" s="18">
        <v>2</v>
      </c>
      <c r="K7" s="34">
        <v>182</v>
      </c>
      <c r="L7" s="18">
        <v>0</v>
      </c>
      <c r="M7" s="34">
        <v>177</v>
      </c>
      <c r="N7" s="18">
        <v>0</v>
      </c>
      <c r="O7" s="5"/>
      <c r="P7" s="18"/>
      <c r="Q7" s="8">
        <v>5</v>
      </c>
      <c r="R7" s="8">
        <v>903</v>
      </c>
      <c r="S7" s="7">
        <v>180.6</v>
      </c>
      <c r="T7" s="35">
        <v>5</v>
      </c>
      <c r="U7" s="8">
        <v>4</v>
      </c>
      <c r="V7" s="7">
        <v>184.6</v>
      </c>
    </row>
    <row r="8" spans="1:24" x14ac:dyDescent="0.25">
      <c r="A8" s="66" t="s">
        <v>22</v>
      </c>
      <c r="B8" s="2" t="s">
        <v>145</v>
      </c>
      <c r="C8" s="3">
        <v>45976</v>
      </c>
      <c r="D8" s="65" t="s">
        <v>120</v>
      </c>
      <c r="E8" s="33">
        <v>176</v>
      </c>
      <c r="F8" s="18">
        <v>0</v>
      </c>
      <c r="G8" s="33">
        <v>178</v>
      </c>
      <c r="H8" s="18">
        <v>1</v>
      </c>
      <c r="I8" s="5">
        <v>177</v>
      </c>
      <c r="J8" s="18">
        <v>2</v>
      </c>
      <c r="K8" s="34">
        <v>181</v>
      </c>
      <c r="L8" s="18">
        <v>3</v>
      </c>
      <c r="M8" s="34">
        <v>175</v>
      </c>
      <c r="N8" s="18">
        <v>1</v>
      </c>
      <c r="O8" s="5"/>
      <c r="P8" s="18"/>
      <c r="Q8" s="8">
        <v>5</v>
      </c>
      <c r="R8" s="8">
        <v>887</v>
      </c>
      <c r="S8" s="7">
        <v>177.4</v>
      </c>
      <c r="T8" s="35">
        <v>7</v>
      </c>
      <c r="U8" s="8">
        <v>5</v>
      </c>
      <c r="V8" s="7">
        <v>182.4</v>
      </c>
    </row>
    <row r="10" spans="1:24" x14ac:dyDescent="0.25">
      <c r="Q10" s="29">
        <f>SUM(Q2:Q9)</f>
        <v>34</v>
      </c>
      <c r="R10" s="29">
        <f>SUM(R2:R9)</f>
        <v>6220</v>
      </c>
      <c r="S10" s="30">
        <f>SUM(R10/Q10)</f>
        <v>182.94117647058823</v>
      </c>
      <c r="T10" s="29">
        <f>SUM(T2:T9)</f>
        <v>31</v>
      </c>
      <c r="U10" s="29">
        <f>SUM(U2:U9)</f>
        <v>33</v>
      </c>
      <c r="V10" s="31">
        <f>SUM(S10+U10)</f>
        <v>215.94117647058823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31"/>
    <protectedRange algorithmName="SHA-512" hashValue="ON39YdpmFHfN9f47KpiRvqrKx0V9+erV1CNkpWzYhW/Qyc6aT8rEyCrvauWSYGZK2ia3o7vd3akF07acHAFpOA==" saltValue="yVW9XmDwTqEnmpSGai0KYg==" spinCount="100000" sqref="D4" name="Range1_1_22"/>
    <protectedRange algorithmName="SHA-512" hashValue="ON39YdpmFHfN9f47KpiRvqrKx0V9+erV1CNkpWzYhW/Qyc6aT8rEyCrvauWSYGZK2ia3o7vd3akF07acHAFpOA==" saltValue="yVW9XmDwTqEnmpSGai0KYg==" spinCount="100000" sqref="T4" name="Range1_3_5_24"/>
    <protectedRange algorithmName="SHA-512" hashValue="ON39YdpmFHfN9f47KpiRvqrKx0V9+erV1CNkpWzYhW/Qyc6aT8rEyCrvauWSYGZK2ia3o7vd3akF07acHAFpOA==" saltValue="yVW9XmDwTqEnmpSGai0KYg==" spinCount="100000" sqref="E5:P5 B5:C5" name="Range1_33"/>
    <protectedRange algorithmName="SHA-512" hashValue="ON39YdpmFHfN9f47KpiRvqrKx0V9+erV1CNkpWzYhW/Qyc6aT8rEyCrvauWSYGZK2ia3o7vd3akF07acHAFpOA==" saltValue="yVW9XmDwTqEnmpSGai0KYg==" spinCount="100000" sqref="D5" name="Range1_1_33"/>
    <protectedRange algorithmName="SHA-512" hashValue="ON39YdpmFHfN9f47KpiRvqrKx0V9+erV1CNkpWzYhW/Qyc6aT8rEyCrvauWSYGZK2ia3o7vd3akF07acHAFpOA==" saltValue="yVW9XmDwTqEnmpSGai0KYg==" spinCount="100000" sqref="T5" name="Range1_3_5_32"/>
    <protectedRange sqref="T6:T7 E6:P7" name="Range1_3_5_3_1"/>
    <protectedRange algorithmName="SHA-512" hashValue="ON39YdpmFHfN9f47KpiRvqrKx0V9+erV1CNkpWzYhW/Qyc6aT8rEyCrvauWSYGZK2ia3o7vd3akF07acHAFpOA==" saltValue="yVW9XmDwTqEnmpSGai0KYg==" spinCount="100000" sqref="B8:C8 E8:P8" name="Range1_14_2"/>
    <protectedRange algorithmName="SHA-512" hashValue="ON39YdpmFHfN9f47KpiRvqrKx0V9+erV1CNkpWzYhW/Qyc6aT8rEyCrvauWSYGZK2ia3o7vd3akF07acHAFpOA==" saltValue="yVW9XmDwTqEnmpSGai0KYg==" spinCount="100000" sqref="D8" name="Range1_1_7_2"/>
    <protectedRange algorithmName="SHA-512" hashValue="ON39YdpmFHfN9f47KpiRvqrKx0V9+erV1CNkpWzYhW/Qyc6aT8rEyCrvauWSYGZK2ia3o7vd3akF07acHAFpOA==" saltValue="yVW9XmDwTqEnmpSGai0KYg==" spinCount="100000" sqref="T8" name="Range1_3_5_7_1"/>
  </protectedRanges>
  <conditionalFormatting sqref="E6:E7">
    <cfRule type="top10" dxfId="350" priority="14" rank="1"/>
  </conditionalFormatting>
  <conditionalFormatting sqref="G6:G7">
    <cfRule type="top10" dxfId="349" priority="13" rank="1"/>
  </conditionalFormatting>
  <conditionalFormatting sqref="E6:P7">
    <cfRule type="cellIs" dxfId="348" priority="12" operator="greaterThanOrEqual">
      <formula>200</formula>
    </cfRule>
  </conditionalFormatting>
  <conditionalFormatting sqref="I6:I7">
    <cfRule type="top10" dxfId="347" priority="11" rank="1"/>
  </conditionalFormatting>
  <conditionalFormatting sqref="K6:K7">
    <cfRule type="top10" dxfId="346" priority="10" rank="1"/>
  </conditionalFormatting>
  <conditionalFormatting sqref="M6:M7">
    <cfRule type="top10" dxfId="345" priority="9" rank="1"/>
  </conditionalFormatting>
  <conditionalFormatting sqref="O6:O7">
    <cfRule type="top10" dxfId="344" priority="8" rank="1"/>
  </conditionalFormatting>
  <conditionalFormatting sqref="E8">
    <cfRule type="top10" dxfId="343" priority="7" rank="1"/>
  </conditionalFormatting>
  <conditionalFormatting sqref="G8">
    <cfRule type="top10" dxfId="342" priority="6" rank="1"/>
  </conditionalFormatting>
  <conditionalFormatting sqref="I8">
    <cfRule type="top10" dxfId="341" priority="5" rank="1"/>
  </conditionalFormatting>
  <conditionalFormatting sqref="K8">
    <cfRule type="top10" dxfId="340" priority="4" rank="1"/>
  </conditionalFormatting>
  <conditionalFormatting sqref="M8">
    <cfRule type="top10" dxfId="339" priority="3" rank="1"/>
  </conditionalFormatting>
  <conditionalFormatting sqref="O8">
    <cfRule type="top10" dxfId="338" priority="2" rank="1"/>
  </conditionalFormatting>
  <conditionalFormatting sqref="E8:P8">
    <cfRule type="cellIs" dxfId="337" priority="1" operator="greaterThanOrEqual">
      <formula>200</formula>
    </cfRule>
  </conditionalFormatting>
  <hyperlinks>
    <hyperlink ref="X1" location="'OLF 2025'!A1" display="Return to Rankings" xr:uid="{370EB4AB-D9C6-4A97-80A4-5EEF58A244D5}"/>
  </hyperlinks>
  <pageMargins left="0.7" right="0.7" top="0.75" bottom="0.75" header="0.3" footer="0.3"/>
  <pageSetup orientation="portrait" horizontalDpi="300" verticalDpi="300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D2CD4-AA73-4647-98CA-6267EC0AC21E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197</v>
      </c>
      <c r="C2" s="3">
        <v>45878</v>
      </c>
      <c r="D2" s="4" t="s">
        <v>37</v>
      </c>
      <c r="E2" s="33">
        <v>109</v>
      </c>
      <c r="F2" s="18">
        <v>0</v>
      </c>
      <c r="G2" s="33">
        <v>169</v>
      </c>
      <c r="H2" s="18">
        <v>1</v>
      </c>
      <c r="I2" s="5">
        <v>163</v>
      </c>
      <c r="J2" s="18">
        <v>0</v>
      </c>
      <c r="K2" s="33">
        <v>174</v>
      </c>
      <c r="L2" s="18">
        <v>1</v>
      </c>
      <c r="M2" s="34"/>
      <c r="N2" s="18"/>
      <c r="O2" s="5"/>
      <c r="P2" s="18"/>
      <c r="Q2" s="6">
        <v>4</v>
      </c>
      <c r="R2" s="6">
        <v>615</v>
      </c>
      <c r="S2" s="7">
        <v>153.75</v>
      </c>
      <c r="T2" s="35">
        <v>2</v>
      </c>
      <c r="U2" s="8">
        <v>2</v>
      </c>
      <c r="V2" s="9">
        <v>155.75</v>
      </c>
    </row>
    <row r="4" spans="1:24" x14ac:dyDescent="0.25">
      <c r="Q4" s="29">
        <f>SUM(Q2:Q3)</f>
        <v>4</v>
      </c>
      <c r="R4" s="29">
        <f>SUM(R2:R3)</f>
        <v>615</v>
      </c>
      <c r="S4" s="30">
        <f>SUM(R4/Q4)</f>
        <v>153.75</v>
      </c>
      <c r="T4" s="29">
        <f>SUM(T2:T3)</f>
        <v>2</v>
      </c>
      <c r="U4" s="29">
        <f>SUM(U2:U3)</f>
        <v>2</v>
      </c>
      <c r="V4" s="31">
        <f>SUM(S4+U4)</f>
        <v>155.75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C5CD89D-80A7-465E-9A10-EA18E0A28AA3}"/>
  </hyperlinks>
  <pageMargins left="0.7" right="0.7" top="0.75" bottom="0.75" header="0.3" footer="0.3"/>
  <pageSetup orientation="portrait" horizontalDpi="300" verticalDpi="300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0F0D9-6BE5-4A6D-84C8-B8A9B421D5AA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5.28515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153</v>
      </c>
      <c r="C2" s="3">
        <v>45836</v>
      </c>
      <c r="D2" s="4" t="s">
        <v>97</v>
      </c>
      <c r="E2" s="33">
        <v>167</v>
      </c>
      <c r="F2" s="18">
        <v>1</v>
      </c>
      <c r="G2" s="33">
        <v>157</v>
      </c>
      <c r="H2" s="18">
        <v>0</v>
      </c>
      <c r="I2" s="5">
        <v>165</v>
      </c>
      <c r="J2" s="18">
        <v>1</v>
      </c>
      <c r="K2" s="34">
        <v>169</v>
      </c>
      <c r="L2" s="18">
        <v>1</v>
      </c>
      <c r="M2" s="34"/>
      <c r="N2" s="18"/>
      <c r="O2" s="5"/>
      <c r="P2" s="18"/>
      <c r="Q2" s="6">
        <v>4</v>
      </c>
      <c r="R2" s="6">
        <v>658</v>
      </c>
      <c r="S2" s="7">
        <v>164.5</v>
      </c>
      <c r="T2" s="35">
        <v>3</v>
      </c>
      <c r="U2" s="8">
        <v>2</v>
      </c>
      <c r="V2" s="9">
        <v>166.5</v>
      </c>
    </row>
    <row r="3" spans="1:24" ht="15" customHeight="1" x14ac:dyDescent="0.25">
      <c r="A3" s="1" t="s">
        <v>22</v>
      </c>
      <c r="B3" s="2" t="s">
        <v>153</v>
      </c>
      <c r="C3" s="3">
        <v>45892</v>
      </c>
      <c r="D3" s="4" t="s">
        <v>97</v>
      </c>
      <c r="E3" s="5">
        <v>165</v>
      </c>
      <c r="F3" s="18">
        <v>0</v>
      </c>
      <c r="G3" s="33">
        <v>170</v>
      </c>
      <c r="H3" s="18">
        <v>0</v>
      </c>
      <c r="I3" s="5">
        <v>166</v>
      </c>
      <c r="J3" s="18">
        <v>0</v>
      </c>
      <c r="K3" s="5">
        <v>171</v>
      </c>
      <c r="L3" s="18">
        <v>0</v>
      </c>
      <c r="M3" s="5"/>
      <c r="N3" s="18"/>
      <c r="O3" s="5"/>
      <c r="P3" s="18"/>
      <c r="Q3" s="6">
        <v>4</v>
      </c>
      <c r="R3" s="6">
        <v>672</v>
      </c>
      <c r="S3" s="7">
        <v>168</v>
      </c>
      <c r="T3" s="35">
        <v>0</v>
      </c>
      <c r="U3" s="8">
        <v>2</v>
      </c>
      <c r="V3" s="9">
        <v>170</v>
      </c>
    </row>
    <row r="4" spans="1:24" x14ac:dyDescent="0.25">
      <c r="A4" s="66" t="s">
        <v>22</v>
      </c>
      <c r="B4" s="2" t="s">
        <v>228</v>
      </c>
      <c r="C4" s="3">
        <v>45927</v>
      </c>
      <c r="D4" s="65" t="s">
        <v>97</v>
      </c>
      <c r="E4" s="33">
        <v>167</v>
      </c>
      <c r="F4" s="18">
        <v>0</v>
      </c>
      <c r="G4" s="33">
        <v>146</v>
      </c>
      <c r="H4" s="18">
        <v>0</v>
      </c>
      <c r="I4" s="5">
        <v>162</v>
      </c>
      <c r="J4" s="18">
        <v>0</v>
      </c>
      <c r="K4" s="34">
        <v>165</v>
      </c>
      <c r="L4" s="18">
        <v>1</v>
      </c>
      <c r="M4" s="34"/>
      <c r="N4" s="18"/>
      <c r="O4" s="5"/>
      <c r="P4" s="18"/>
      <c r="Q4" s="8">
        <v>4</v>
      </c>
      <c r="R4" s="8">
        <v>640</v>
      </c>
      <c r="S4" s="7">
        <v>160</v>
      </c>
      <c r="T4" s="35">
        <v>1</v>
      </c>
      <c r="U4" s="8">
        <v>2</v>
      </c>
      <c r="V4" s="7">
        <v>208.25074999999998</v>
      </c>
    </row>
    <row r="6" spans="1:24" x14ac:dyDescent="0.25">
      <c r="Q6" s="29">
        <f>SUM(Q2:Q5)</f>
        <v>12</v>
      </c>
      <c r="R6" s="29">
        <f>SUM(R2:R5)</f>
        <v>1970</v>
      </c>
      <c r="S6" s="30">
        <f>SUM(R6/Q6)</f>
        <v>164.16666666666666</v>
      </c>
      <c r="T6" s="29">
        <f>SUM(T2:T5)</f>
        <v>4</v>
      </c>
      <c r="U6" s="29">
        <f>SUM(U2:U5)</f>
        <v>6</v>
      </c>
      <c r="V6" s="31">
        <f>SUM(S6+U6)</f>
        <v>170.16666666666666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5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E3:P3 B3:C3" name="Range1_33"/>
    <protectedRange algorithmName="SHA-512" hashValue="ON39YdpmFHfN9f47KpiRvqrKx0V9+erV1CNkpWzYhW/Qyc6aT8rEyCrvauWSYGZK2ia3o7vd3akF07acHAFpOA==" saltValue="yVW9XmDwTqEnmpSGai0KYg==" spinCount="100000" sqref="D3" name="Range1_1_33"/>
    <protectedRange algorithmName="SHA-512" hashValue="ON39YdpmFHfN9f47KpiRvqrKx0V9+erV1CNkpWzYhW/Qyc6aT8rEyCrvauWSYGZK2ia3o7vd3akF07acHAFpOA==" saltValue="yVW9XmDwTqEnmpSGai0KYg==" spinCount="100000" sqref="T3" name="Range1_3_5_32"/>
    <protectedRange algorithmName="SHA-512" hashValue="ON39YdpmFHfN9f47KpiRvqrKx0V9+erV1CNkpWzYhW/Qyc6aT8rEyCrvauWSYGZK2ia3o7vd3akF07acHAFpOA==" saltValue="yVW9XmDwTqEnmpSGai0KYg==" spinCount="100000" sqref="B4:C4 E4:P4" name="Range1_14"/>
    <protectedRange algorithmName="SHA-512" hashValue="ON39YdpmFHfN9f47KpiRvqrKx0V9+erV1CNkpWzYhW/Qyc6aT8rEyCrvauWSYGZK2ia3o7vd3akF07acHAFpOA==" saltValue="yVW9XmDwTqEnmpSGai0KYg==" spinCount="100000" sqref="D4" name="Range1_1_7_1"/>
    <protectedRange algorithmName="SHA-512" hashValue="ON39YdpmFHfN9f47KpiRvqrKx0V9+erV1CNkpWzYhW/Qyc6aT8rEyCrvauWSYGZK2ia3o7vd3akF07acHAFpOA==" saltValue="yVW9XmDwTqEnmpSGai0KYg==" spinCount="100000" sqref="T4" name="Range1_3_5_7"/>
  </protectedRanges>
  <conditionalFormatting sqref="E4">
    <cfRule type="top10" dxfId="336" priority="7" rank="1"/>
  </conditionalFormatting>
  <conditionalFormatting sqref="G4">
    <cfRule type="top10" dxfId="335" priority="6" rank="1"/>
  </conditionalFormatting>
  <conditionalFormatting sqref="I4">
    <cfRule type="top10" dxfId="334" priority="5" rank="1"/>
  </conditionalFormatting>
  <conditionalFormatting sqref="K4">
    <cfRule type="top10" dxfId="333" priority="4" rank="1"/>
  </conditionalFormatting>
  <conditionalFormatting sqref="M4">
    <cfRule type="top10" dxfId="332" priority="3" rank="1"/>
  </conditionalFormatting>
  <conditionalFormatting sqref="O4">
    <cfRule type="top10" dxfId="331" priority="2" rank="1"/>
  </conditionalFormatting>
  <conditionalFormatting sqref="E4:P4">
    <cfRule type="cellIs" dxfId="330" priority="1" operator="greaterThanOrEqual">
      <formula>200</formula>
    </cfRule>
  </conditionalFormatting>
  <hyperlinks>
    <hyperlink ref="X1" location="'OLF 2025'!A1" display="Return to Rankings" xr:uid="{1EC3280C-A312-49B4-859C-76E30EEDE528}"/>
  </hyperlinks>
  <pageMargins left="0.7" right="0.7" top="0.75" bottom="0.75" header="0.3" footer="0.3"/>
  <pageSetup orientation="portrait" horizontalDpi="300" verticalDpi="300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EB9EF-1F8C-44F9-BFEB-4ABCDBC44677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214</v>
      </c>
      <c r="C2" s="3">
        <v>45902</v>
      </c>
      <c r="D2" s="4" t="s">
        <v>204</v>
      </c>
      <c r="E2" s="33">
        <v>184</v>
      </c>
      <c r="F2" s="18">
        <v>0</v>
      </c>
      <c r="G2" s="33">
        <v>176</v>
      </c>
      <c r="H2" s="18">
        <v>1</v>
      </c>
      <c r="I2" s="5">
        <v>184</v>
      </c>
      <c r="J2" s="18">
        <v>0</v>
      </c>
      <c r="K2" s="5"/>
      <c r="L2" s="18"/>
      <c r="M2" s="5"/>
      <c r="N2" s="18"/>
      <c r="O2" s="5"/>
      <c r="P2" s="18"/>
      <c r="Q2" s="6">
        <v>3</v>
      </c>
      <c r="R2" s="6">
        <v>544</v>
      </c>
      <c r="S2" s="7">
        <v>181.33333333333334</v>
      </c>
      <c r="T2" s="35">
        <v>1</v>
      </c>
      <c r="U2" s="8">
        <v>4</v>
      </c>
      <c r="V2" s="9">
        <v>185.33333333333334</v>
      </c>
    </row>
    <row r="3" spans="1:24" x14ac:dyDescent="0.25">
      <c r="A3" s="66" t="s">
        <v>22</v>
      </c>
      <c r="B3" s="2" t="s">
        <v>214</v>
      </c>
      <c r="C3" s="3">
        <v>45916</v>
      </c>
      <c r="D3" s="65" t="s">
        <v>204</v>
      </c>
      <c r="E3" s="33">
        <v>183</v>
      </c>
      <c r="F3" s="18">
        <v>1</v>
      </c>
      <c r="G3" s="33">
        <v>183</v>
      </c>
      <c r="H3" s="18">
        <v>0</v>
      </c>
      <c r="I3" s="5">
        <v>173</v>
      </c>
      <c r="J3" s="18">
        <v>0</v>
      </c>
      <c r="K3" s="5"/>
      <c r="L3" s="18"/>
      <c r="M3" s="5"/>
      <c r="N3" s="18"/>
      <c r="O3" s="5"/>
      <c r="P3" s="18"/>
      <c r="Q3" s="8">
        <v>3</v>
      </c>
      <c r="R3" s="8">
        <v>539</v>
      </c>
      <c r="S3" s="7">
        <v>179.66666666666666</v>
      </c>
      <c r="T3" s="35">
        <v>1</v>
      </c>
      <c r="U3" s="8">
        <v>6</v>
      </c>
      <c r="V3" s="7">
        <v>185.66666666666666</v>
      </c>
    </row>
    <row r="5" spans="1:24" x14ac:dyDescent="0.25">
      <c r="Q5" s="29">
        <f>SUM(Q2:Q4)</f>
        <v>6</v>
      </c>
      <c r="R5" s="29">
        <f>SUM(R2:R4)</f>
        <v>1083</v>
      </c>
      <c r="S5" s="30">
        <f>SUM(R5/Q5)</f>
        <v>180.5</v>
      </c>
      <c r="T5" s="29">
        <f>SUM(T2:T4)</f>
        <v>2</v>
      </c>
      <c r="U5" s="29">
        <f>SUM(U2:U4)</f>
        <v>10</v>
      </c>
      <c r="V5" s="31">
        <f>SUM(S5+U5)</f>
        <v>190.5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K2 B2:C2 I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3:C3" name="Range1_13_2_1"/>
    <protectedRange algorithmName="SHA-512" hashValue="ON39YdpmFHfN9f47KpiRvqrKx0V9+erV1CNkpWzYhW/Qyc6aT8rEyCrvauWSYGZK2ia3o7vd3akF07acHAFpOA==" saltValue="yVW9XmDwTqEnmpSGai0KYg==" spinCount="100000" sqref="D3" name="Range1_1_3_2_1"/>
    <protectedRange algorithmName="SHA-512" hashValue="ON39YdpmFHfN9f47KpiRvqrKx0V9+erV1CNkpWzYhW/Qyc6aT8rEyCrvauWSYGZK2ia3o7vd3akF07acHAFpOA==" saltValue="yVW9XmDwTqEnmpSGai0KYg==" spinCount="100000" sqref="T3" name="Range1_3_5_3_3_1"/>
  </protectedRanges>
  <conditionalFormatting sqref="E2:P2">
    <cfRule type="cellIs" dxfId="329" priority="8" operator="greaterThanOrEqual">
      <formula>200</formula>
    </cfRule>
  </conditionalFormatting>
  <conditionalFormatting sqref="E2">
    <cfRule type="top10" dxfId="328" priority="9" rank="1"/>
  </conditionalFormatting>
  <conditionalFormatting sqref="G2">
    <cfRule type="top10" dxfId="327" priority="10" rank="1"/>
  </conditionalFormatting>
  <conditionalFormatting sqref="I2">
    <cfRule type="top10" dxfId="326" priority="11" rank="1"/>
  </conditionalFormatting>
  <conditionalFormatting sqref="K2">
    <cfRule type="top10" dxfId="325" priority="12" rank="1"/>
  </conditionalFormatting>
  <conditionalFormatting sqref="M2">
    <cfRule type="top10" dxfId="324" priority="13" rank="1"/>
  </conditionalFormatting>
  <conditionalFormatting sqref="O2">
    <cfRule type="top10" dxfId="323" priority="14" rank="1"/>
  </conditionalFormatting>
  <conditionalFormatting sqref="E3:P3">
    <cfRule type="cellIs" dxfId="322" priority="7" operator="greaterThanOrEqual">
      <formula>200</formula>
    </cfRule>
  </conditionalFormatting>
  <conditionalFormatting sqref="E3">
    <cfRule type="top10" dxfId="321" priority="6" rank="1"/>
  </conditionalFormatting>
  <conditionalFormatting sqref="G3">
    <cfRule type="top10" dxfId="320" priority="5" rank="1"/>
  </conditionalFormatting>
  <conditionalFormatting sqref="I3">
    <cfRule type="top10" dxfId="319" priority="4" rank="1"/>
  </conditionalFormatting>
  <conditionalFormatting sqref="K3">
    <cfRule type="top10" dxfId="318" priority="3" rank="1"/>
  </conditionalFormatting>
  <conditionalFormatting sqref="M3">
    <cfRule type="top10" dxfId="317" priority="2" rank="1"/>
  </conditionalFormatting>
  <conditionalFormatting sqref="O3">
    <cfRule type="top10" dxfId="316" priority="1" rank="1"/>
  </conditionalFormatting>
  <hyperlinks>
    <hyperlink ref="X1" location="'OLF 2025'!A1" display="Return to Rankings" xr:uid="{90744454-1995-4D28-86E5-3A4CB65787A3}"/>
  </hyperlinks>
  <pageMargins left="0.7" right="0.7" top="0.75" bottom="0.75" header="0.3" footer="0.3"/>
  <pageSetup orientation="portrait" horizontalDpi="300" verticalDpi="300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8CB94-C7D6-4B65-8E1D-E18A4C297F38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170</v>
      </c>
      <c r="C2" s="3">
        <v>45857</v>
      </c>
      <c r="D2" s="4" t="s">
        <v>64</v>
      </c>
      <c r="E2" s="33">
        <v>191.001</v>
      </c>
      <c r="F2" s="18">
        <v>4</v>
      </c>
      <c r="G2" s="33">
        <v>185</v>
      </c>
      <c r="H2" s="18">
        <v>0</v>
      </c>
      <c r="I2" s="5">
        <v>187</v>
      </c>
      <c r="J2" s="18">
        <v>0</v>
      </c>
      <c r="K2" s="34">
        <v>189</v>
      </c>
      <c r="L2" s="18">
        <v>0</v>
      </c>
      <c r="M2" s="34">
        <v>182</v>
      </c>
      <c r="N2" s="18">
        <v>0</v>
      </c>
      <c r="O2" s="5">
        <v>182</v>
      </c>
      <c r="P2" s="18">
        <v>3</v>
      </c>
      <c r="Q2" s="6">
        <v>6</v>
      </c>
      <c r="R2" s="6">
        <v>1116.001</v>
      </c>
      <c r="S2" s="7">
        <v>186.00016666666667</v>
      </c>
      <c r="T2" s="35">
        <v>7</v>
      </c>
      <c r="U2" s="8">
        <v>10</v>
      </c>
      <c r="V2" s="9">
        <v>196.00016666666667</v>
      </c>
    </row>
    <row r="3" spans="1:24" x14ac:dyDescent="0.25">
      <c r="A3" s="1" t="s">
        <v>22</v>
      </c>
      <c r="B3" s="2" t="s">
        <v>170</v>
      </c>
      <c r="C3" s="3">
        <v>45864</v>
      </c>
      <c r="D3" s="4" t="s">
        <v>64</v>
      </c>
      <c r="E3" s="33">
        <v>189</v>
      </c>
      <c r="F3" s="18">
        <v>1</v>
      </c>
      <c r="G3" s="33">
        <v>177</v>
      </c>
      <c r="H3" s="18">
        <v>0</v>
      </c>
      <c r="I3" s="5">
        <v>191</v>
      </c>
      <c r="J3" s="18">
        <v>0</v>
      </c>
      <c r="K3" s="34">
        <v>184</v>
      </c>
      <c r="L3" s="18">
        <v>1</v>
      </c>
      <c r="M3" s="34"/>
      <c r="N3" s="18"/>
      <c r="O3" s="5"/>
      <c r="P3" s="18"/>
      <c r="Q3" s="6">
        <v>4</v>
      </c>
      <c r="R3" s="6">
        <v>741</v>
      </c>
      <c r="S3" s="7">
        <v>185.25</v>
      </c>
      <c r="T3" s="35">
        <v>2</v>
      </c>
      <c r="U3" s="8">
        <v>5</v>
      </c>
      <c r="V3" s="9">
        <v>190.25</v>
      </c>
    </row>
    <row r="4" spans="1:24" x14ac:dyDescent="0.25">
      <c r="A4" s="1" t="s">
        <v>22</v>
      </c>
      <c r="B4" s="2" t="s">
        <v>170</v>
      </c>
      <c r="C4" s="3">
        <v>45885</v>
      </c>
      <c r="D4" s="4" t="s">
        <v>64</v>
      </c>
      <c r="E4" s="5">
        <v>184</v>
      </c>
      <c r="F4" s="18">
        <v>2</v>
      </c>
      <c r="G4" s="33">
        <v>184</v>
      </c>
      <c r="H4" s="18">
        <v>0</v>
      </c>
      <c r="I4" s="5">
        <v>182</v>
      </c>
      <c r="J4" s="18">
        <v>0</v>
      </c>
      <c r="K4" s="5">
        <v>177</v>
      </c>
      <c r="L4" s="18">
        <v>0</v>
      </c>
      <c r="M4" s="5"/>
      <c r="N4" s="18"/>
      <c r="O4" s="5"/>
      <c r="P4" s="18"/>
      <c r="Q4" s="6">
        <v>4</v>
      </c>
      <c r="R4" s="6">
        <v>727</v>
      </c>
      <c r="S4" s="7">
        <v>181.75</v>
      </c>
      <c r="T4" s="35">
        <v>2</v>
      </c>
      <c r="U4" s="8">
        <v>2</v>
      </c>
      <c r="V4" s="9">
        <v>183.75</v>
      </c>
    </row>
    <row r="5" spans="1:24" x14ac:dyDescent="0.25">
      <c r="A5" s="1" t="s">
        <v>22</v>
      </c>
      <c r="B5" s="2" t="s">
        <v>170</v>
      </c>
      <c r="C5" s="3">
        <v>45907</v>
      </c>
      <c r="D5" s="4" t="s">
        <v>38</v>
      </c>
      <c r="E5" s="5">
        <v>190</v>
      </c>
      <c r="F5" s="18">
        <v>2</v>
      </c>
      <c r="G5" s="33">
        <v>187</v>
      </c>
      <c r="H5" s="18">
        <v>2</v>
      </c>
      <c r="I5" s="5">
        <v>188</v>
      </c>
      <c r="J5" s="18">
        <v>3</v>
      </c>
      <c r="K5" s="5">
        <v>189</v>
      </c>
      <c r="L5" s="18">
        <v>2</v>
      </c>
      <c r="M5" s="5">
        <v>182</v>
      </c>
      <c r="N5" s="18"/>
      <c r="O5" s="5">
        <v>192</v>
      </c>
      <c r="P5" s="18">
        <v>3</v>
      </c>
      <c r="Q5" s="6">
        <v>6</v>
      </c>
      <c r="R5" s="6">
        <v>1128</v>
      </c>
      <c r="S5" s="7">
        <v>188</v>
      </c>
      <c r="T5" s="35">
        <v>12</v>
      </c>
      <c r="U5" s="8">
        <v>4</v>
      </c>
      <c r="V5" s="9">
        <v>192</v>
      </c>
    </row>
    <row r="6" spans="1:24" x14ac:dyDescent="0.25">
      <c r="A6" s="66" t="s">
        <v>22</v>
      </c>
      <c r="B6" s="2" t="s">
        <v>170</v>
      </c>
      <c r="C6" s="3">
        <v>45920</v>
      </c>
      <c r="D6" s="65" t="s">
        <v>64</v>
      </c>
      <c r="E6" s="39">
        <v>189</v>
      </c>
      <c r="F6" s="39">
        <v>0</v>
      </c>
      <c r="G6" s="33">
        <v>185</v>
      </c>
      <c r="H6" s="39">
        <v>3</v>
      </c>
      <c r="I6" s="39">
        <v>180</v>
      </c>
      <c r="J6" s="39">
        <v>0</v>
      </c>
      <c r="K6" s="39">
        <v>179</v>
      </c>
      <c r="L6" s="39">
        <v>0</v>
      </c>
      <c r="M6" s="5"/>
      <c r="N6" s="18"/>
      <c r="O6" s="5"/>
      <c r="P6" s="18"/>
      <c r="Q6" s="8">
        <v>4</v>
      </c>
      <c r="R6" s="8">
        <v>733</v>
      </c>
      <c r="S6" s="7">
        <v>183.25</v>
      </c>
      <c r="T6" s="35">
        <v>3</v>
      </c>
      <c r="U6" s="8">
        <v>3</v>
      </c>
      <c r="V6" s="7">
        <v>186.25</v>
      </c>
    </row>
    <row r="7" spans="1:24" x14ac:dyDescent="0.25">
      <c r="A7" s="66" t="s">
        <v>22</v>
      </c>
      <c r="B7" s="2" t="s">
        <v>170</v>
      </c>
      <c r="C7" s="3">
        <v>45948</v>
      </c>
      <c r="D7" s="65" t="s">
        <v>64</v>
      </c>
      <c r="E7" s="33">
        <v>187</v>
      </c>
      <c r="F7" s="39">
        <v>1</v>
      </c>
      <c r="G7" s="33">
        <v>188</v>
      </c>
      <c r="H7" s="39">
        <v>2</v>
      </c>
      <c r="I7" s="39">
        <v>181</v>
      </c>
      <c r="J7" s="39">
        <v>1</v>
      </c>
      <c r="K7" s="33">
        <v>187</v>
      </c>
      <c r="L7" s="39">
        <v>1</v>
      </c>
      <c r="M7" s="34"/>
      <c r="N7" s="18"/>
      <c r="O7" s="5"/>
      <c r="P7" s="18"/>
      <c r="Q7" s="8">
        <v>4</v>
      </c>
      <c r="R7" s="8">
        <v>743</v>
      </c>
      <c r="S7" s="7">
        <v>185.75</v>
      </c>
      <c r="T7" s="35">
        <v>5</v>
      </c>
      <c r="U7" s="8">
        <v>4</v>
      </c>
      <c r="V7" s="7">
        <v>189.75</v>
      </c>
    </row>
    <row r="8" spans="1:24" x14ac:dyDescent="0.25">
      <c r="A8" s="66" t="s">
        <v>22</v>
      </c>
      <c r="B8" s="2" t="s">
        <v>170</v>
      </c>
      <c r="C8" s="3">
        <v>45976</v>
      </c>
      <c r="D8" s="65" t="s">
        <v>64</v>
      </c>
      <c r="E8" s="5">
        <v>186</v>
      </c>
      <c r="F8" s="18">
        <v>0</v>
      </c>
      <c r="G8" s="33">
        <v>188</v>
      </c>
      <c r="H8" s="18">
        <v>1</v>
      </c>
      <c r="I8" s="5">
        <v>189</v>
      </c>
      <c r="J8" s="18">
        <v>4</v>
      </c>
      <c r="K8" s="5">
        <v>179</v>
      </c>
      <c r="L8" s="18">
        <v>2</v>
      </c>
      <c r="M8" s="5"/>
      <c r="N8" s="18"/>
      <c r="O8" s="5"/>
      <c r="P8" s="18"/>
      <c r="Q8" s="8">
        <v>4</v>
      </c>
      <c r="R8" s="8">
        <v>742</v>
      </c>
      <c r="S8" s="7">
        <v>185.5</v>
      </c>
      <c r="T8" s="35">
        <v>7</v>
      </c>
      <c r="U8" s="8">
        <v>6</v>
      </c>
      <c r="V8" s="7">
        <v>191.5</v>
      </c>
    </row>
    <row r="10" spans="1:24" x14ac:dyDescent="0.25">
      <c r="Q10" s="29">
        <f>SUM(Q2:Q9)</f>
        <v>32</v>
      </c>
      <c r="R10" s="29">
        <f>SUM(R2:R9)</f>
        <v>5930.0010000000002</v>
      </c>
      <c r="S10" s="30">
        <f>SUM(R10/Q10)</f>
        <v>185.31253125000001</v>
      </c>
      <c r="T10" s="29">
        <f>SUM(T2:T9)</f>
        <v>38</v>
      </c>
      <c r="U10" s="29">
        <f>SUM(U2:U9)</f>
        <v>34</v>
      </c>
      <c r="V10" s="31">
        <f>SUM(S10+U10)</f>
        <v>219.31253125000001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31"/>
    <protectedRange algorithmName="SHA-512" hashValue="ON39YdpmFHfN9f47KpiRvqrKx0V9+erV1CNkpWzYhW/Qyc6aT8rEyCrvauWSYGZK2ia3o7vd3akF07acHAFpOA==" saltValue="yVW9XmDwTqEnmpSGai0KYg==" spinCount="100000" sqref="D2" name="Range1_1_22"/>
    <protectedRange algorithmName="SHA-512" hashValue="ON39YdpmFHfN9f47KpiRvqrKx0V9+erV1CNkpWzYhW/Qyc6aT8rEyCrvauWSYGZK2ia3o7vd3akF07acHAFpOA==" saltValue="yVW9XmDwTqEnmpSGai0KYg==" spinCount="100000" sqref="T2" name="Range1_3_5_24"/>
    <protectedRange algorithmName="SHA-512" hashValue="ON39YdpmFHfN9f47KpiRvqrKx0V9+erV1CNkpWzYhW/Qyc6aT8rEyCrvauWSYGZK2ia3o7vd3akF07acHAFpOA==" saltValue="yVW9XmDwTqEnmpSGai0KYg==" spinCount="100000" sqref="I5 B5:C5 K5" name="Range1_2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O5 G5 E5 M5" name="Range1_33_1"/>
    <protectedRange algorithmName="SHA-512" hashValue="ON39YdpmFHfN9f47KpiRvqrKx0V9+erV1CNkpWzYhW/Qyc6aT8rEyCrvauWSYGZK2ia3o7vd3akF07acHAFpOA==" saltValue="yVW9XmDwTqEnmpSGai0KYg==" spinCount="100000" sqref="T5" name="Range1_3_5_1"/>
    <protectedRange algorithmName="SHA-512" hashValue="ON39YdpmFHfN9f47KpiRvqrKx0V9+erV1CNkpWzYhW/Qyc6aT8rEyCrvauWSYGZK2ia3o7vd3akF07acHAFpOA==" saltValue="yVW9XmDwTqEnmpSGai0KYg==" spinCount="100000" sqref="B6:C6" name="Range1_13_1_1"/>
    <protectedRange algorithmName="SHA-512" hashValue="ON39YdpmFHfN9f47KpiRvqrKx0V9+erV1CNkpWzYhW/Qyc6aT8rEyCrvauWSYGZK2ia3o7vd3akF07acHAFpOA==" saltValue="yVW9XmDwTqEnmpSGai0KYg==" spinCount="100000" sqref="D6" name="Range1_1_4_2_1"/>
    <protectedRange algorithmName="SHA-512" hashValue="ON39YdpmFHfN9f47KpiRvqrKx0V9+erV1CNkpWzYhW/Qyc6aT8rEyCrvauWSYGZK2ia3o7vd3akF07acHAFpOA==" saltValue="yVW9XmDwTqEnmpSGai0KYg==" spinCount="100000" sqref="E6 H6:L6 N6" name="Range1_1_2_19_1_3_1"/>
    <protectedRange algorithmName="SHA-512" hashValue="ON39YdpmFHfN9f47KpiRvqrKx0V9+erV1CNkpWzYhW/Qyc6aT8rEyCrvauWSYGZK2ia3o7vd3akF07acHAFpOA==" saltValue="yVW9XmDwTqEnmpSGai0KYg==" spinCount="100000" sqref="T6" name="Range1_3_5_4_2_1"/>
    <protectedRange algorithmName="SHA-512" hashValue="ON39YdpmFHfN9f47KpiRvqrKx0V9+erV1CNkpWzYhW/Qyc6aT8rEyCrvauWSYGZK2ia3o7vd3akF07acHAFpOA==" saltValue="yVW9XmDwTqEnmpSGai0KYg==" spinCount="100000" sqref="B7:C7" name="Range1_3_4"/>
    <protectedRange algorithmName="SHA-512" hashValue="ON39YdpmFHfN9f47KpiRvqrKx0V9+erV1CNkpWzYhW/Qyc6aT8rEyCrvauWSYGZK2ia3o7vd3akF07acHAFpOA==" saltValue="yVW9XmDwTqEnmpSGai0KYg==" spinCount="100000" sqref="D7" name="Range1_1_6_2"/>
    <protectedRange algorithmName="SHA-512" hashValue="ON39YdpmFHfN9f47KpiRvqrKx0V9+erV1CNkpWzYhW/Qyc6aT8rEyCrvauWSYGZK2ia3o7vd3akF07acHAFpOA==" saltValue="yVW9XmDwTqEnmpSGai0KYg==" spinCount="100000" sqref="T7 E7:P7" name="Range1_3_5_5_2"/>
    <protectedRange algorithmName="SHA-512" hashValue="ON39YdpmFHfN9f47KpiRvqrKx0V9+erV1CNkpWzYhW/Qyc6aT8rEyCrvauWSYGZK2ia3o7vd3akF07acHAFpOA==" saltValue="yVW9XmDwTqEnmpSGai0KYg==" spinCount="100000" sqref="B8:C8" name="Range1_17_1"/>
    <protectedRange algorithmName="SHA-512" hashValue="ON39YdpmFHfN9f47KpiRvqrKx0V9+erV1CNkpWzYhW/Qyc6aT8rEyCrvauWSYGZK2ia3o7vd3akF07acHAFpOA==" saltValue="yVW9XmDwTqEnmpSGai0KYg==" spinCount="100000" sqref="D8" name="Range1_1_12_2"/>
    <protectedRange algorithmName="SHA-512" hashValue="ON39YdpmFHfN9f47KpiRvqrKx0V9+erV1CNkpWzYhW/Qyc6aT8rEyCrvauWSYGZK2ia3o7vd3akF07acHAFpOA==" saltValue="yVW9XmDwTqEnmpSGai0KYg==" spinCount="100000" sqref="T8" name="Range1_3_5_8_2"/>
  </protectedRanges>
  <conditionalFormatting sqref="E5:P5">
    <cfRule type="cellIs" dxfId="315" priority="22" operator="greaterThanOrEqual">
      <formula>200</formula>
    </cfRule>
  </conditionalFormatting>
  <conditionalFormatting sqref="E5">
    <cfRule type="top10" dxfId="314" priority="23" rank="1"/>
  </conditionalFormatting>
  <conditionalFormatting sqref="G5">
    <cfRule type="top10" dxfId="313" priority="24" rank="1"/>
  </conditionalFormatting>
  <conditionalFormatting sqref="I5">
    <cfRule type="top10" dxfId="312" priority="25" rank="1"/>
  </conditionalFormatting>
  <conditionalFormatting sqref="K5">
    <cfRule type="top10" dxfId="311" priority="26" rank="1"/>
  </conditionalFormatting>
  <conditionalFormatting sqref="M5">
    <cfRule type="top10" dxfId="310" priority="27" rank="1"/>
  </conditionalFormatting>
  <conditionalFormatting sqref="O5">
    <cfRule type="top10" dxfId="309" priority="28" rank="1"/>
  </conditionalFormatting>
  <conditionalFormatting sqref="E6">
    <cfRule type="top10" dxfId="308" priority="21" rank="1"/>
  </conditionalFormatting>
  <conditionalFormatting sqref="G6">
    <cfRule type="top10" dxfId="307" priority="20" rank="1"/>
  </conditionalFormatting>
  <conditionalFormatting sqref="I6">
    <cfRule type="top10" dxfId="306" priority="19" rank="1"/>
  </conditionalFormatting>
  <conditionalFormatting sqref="K6">
    <cfRule type="top10" dxfId="305" priority="18" rank="1"/>
  </conditionalFormatting>
  <conditionalFormatting sqref="M6">
    <cfRule type="top10" dxfId="304" priority="17" rank="1"/>
  </conditionalFormatting>
  <conditionalFormatting sqref="O6">
    <cfRule type="top10" dxfId="303" priority="16" rank="1"/>
  </conditionalFormatting>
  <conditionalFormatting sqref="E6:P6">
    <cfRule type="cellIs" dxfId="302" priority="15" operator="greaterThanOrEqual">
      <formula>200</formula>
    </cfRule>
  </conditionalFormatting>
  <conditionalFormatting sqref="E7">
    <cfRule type="top10" dxfId="301" priority="14" rank="1"/>
  </conditionalFormatting>
  <conditionalFormatting sqref="G7">
    <cfRule type="top10" dxfId="300" priority="13" rank="1"/>
  </conditionalFormatting>
  <conditionalFormatting sqref="E7:P7">
    <cfRule type="cellIs" dxfId="299" priority="12" operator="greaterThanOrEqual">
      <formula>200</formula>
    </cfRule>
  </conditionalFormatting>
  <conditionalFormatting sqref="I7">
    <cfRule type="top10" dxfId="298" priority="11" rank="1"/>
  </conditionalFormatting>
  <conditionalFormatting sqref="K7">
    <cfRule type="top10" dxfId="297" priority="10" rank="1"/>
  </conditionalFormatting>
  <conditionalFormatting sqref="M7">
    <cfRule type="top10" dxfId="296" priority="9" rank="1"/>
  </conditionalFormatting>
  <conditionalFormatting sqref="O7">
    <cfRule type="top10" dxfId="295" priority="8" rank="1"/>
  </conditionalFormatting>
  <conditionalFormatting sqref="E8:O8">
    <cfRule type="cellIs" dxfId="294" priority="1" operator="greaterThanOrEqual">
      <formula>200</formula>
    </cfRule>
  </conditionalFormatting>
  <conditionalFormatting sqref="G8">
    <cfRule type="top10" dxfId="293" priority="2" rank="1"/>
  </conditionalFormatting>
  <conditionalFormatting sqref="I8">
    <cfRule type="top10" dxfId="292" priority="3" rank="1"/>
  </conditionalFormatting>
  <conditionalFormatting sqref="E8">
    <cfRule type="top10" dxfId="291" priority="4" rank="1"/>
  </conditionalFormatting>
  <conditionalFormatting sqref="M8">
    <cfRule type="top10" dxfId="290" priority="5" rank="1"/>
  </conditionalFormatting>
  <conditionalFormatting sqref="O8">
    <cfRule type="top10" dxfId="289" priority="6" rank="1"/>
  </conditionalFormatting>
  <conditionalFormatting sqref="K8">
    <cfRule type="top10" dxfId="288" priority="7" rank="1"/>
  </conditionalFormatting>
  <hyperlinks>
    <hyperlink ref="X1" location="'OLF 2025'!A1" display="Return to Rankings" xr:uid="{B94F479C-D956-42DE-BE41-A80E3745AD5E}"/>
  </hyperlinks>
  <pageMargins left="0.7" right="0.7" top="0.75" bottom="0.75" header="0.3" footer="0.3"/>
  <pageSetup orientation="portrait" horizontalDpi="300" verticalDpi="300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028F3-3800-475C-9578-09506A14680A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125</v>
      </c>
      <c r="C2" s="3">
        <v>45808</v>
      </c>
      <c r="D2" s="4" t="s">
        <v>70</v>
      </c>
      <c r="E2" s="33">
        <v>177</v>
      </c>
      <c r="F2" s="18"/>
      <c r="G2" s="33">
        <v>186</v>
      </c>
      <c r="H2" s="18">
        <v>1</v>
      </c>
      <c r="I2" s="5">
        <v>177</v>
      </c>
      <c r="J2" s="18">
        <v>2</v>
      </c>
      <c r="K2" s="34">
        <v>183</v>
      </c>
      <c r="L2" s="18">
        <v>1</v>
      </c>
      <c r="M2" s="34">
        <v>180</v>
      </c>
      <c r="N2" s="18">
        <v>1</v>
      </c>
      <c r="O2" s="5">
        <v>185</v>
      </c>
      <c r="P2" s="18">
        <v>1</v>
      </c>
      <c r="Q2" s="6">
        <v>6</v>
      </c>
      <c r="R2" s="6">
        <v>1088</v>
      </c>
      <c r="S2" s="7">
        <v>181.33333333333334</v>
      </c>
      <c r="T2" s="35">
        <v>6</v>
      </c>
      <c r="U2" s="8">
        <v>16</v>
      </c>
      <c r="V2" s="9">
        <v>197.33333333333334</v>
      </c>
    </row>
    <row r="4" spans="1:24" x14ac:dyDescent="0.25">
      <c r="Q4" s="29">
        <f>SUM(Q2:Q3)</f>
        <v>6</v>
      </c>
      <c r="R4" s="29">
        <f>SUM(R2:R3)</f>
        <v>1088</v>
      </c>
      <c r="S4" s="30">
        <f>SUM(R4/Q4)</f>
        <v>181.33333333333334</v>
      </c>
      <c r="T4" s="29">
        <f>SUM(T2:T3)</f>
        <v>6</v>
      </c>
      <c r="U4" s="29">
        <f>SUM(U2:U3)</f>
        <v>16</v>
      </c>
      <c r="V4" s="31">
        <f>SUM(S4+U4)</f>
        <v>197.33333333333334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C3997EF6-AF2A-43B7-B96E-F318FC66A6CD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FC68-27D6-47B6-A5E0-7151D6B94D5A}">
  <dimension ref="A1:X5"/>
  <sheetViews>
    <sheetView workbookViewId="0">
      <selection activeCell="V5" sqref="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173</v>
      </c>
      <c r="C2" s="3">
        <v>45864</v>
      </c>
      <c r="D2" s="4" t="s">
        <v>64</v>
      </c>
      <c r="E2" s="33">
        <v>192</v>
      </c>
      <c r="F2" s="18">
        <v>2</v>
      </c>
      <c r="G2" s="33">
        <v>191</v>
      </c>
      <c r="H2" s="18">
        <v>3</v>
      </c>
      <c r="I2" s="5">
        <v>188</v>
      </c>
      <c r="J2" s="18">
        <v>1</v>
      </c>
      <c r="K2" s="34">
        <v>191</v>
      </c>
      <c r="L2" s="18">
        <v>1</v>
      </c>
      <c r="M2" s="34"/>
      <c r="N2" s="18"/>
      <c r="O2" s="5"/>
      <c r="P2" s="18"/>
      <c r="Q2" s="6">
        <v>4</v>
      </c>
      <c r="R2" s="6">
        <v>762</v>
      </c>
      <c r="S2" s="7">
        <v>190.5</v>
      </c>
      <c r="T2" s="35">
        <v>7</v>
      </c>
      <c r="U2" s="8">
        <v>9</v>
      </c>
      <c r="V2" s="9">
        <v>199.5</v>
      </c>
    </row>
    <row r="3" spans="1:24" x14ac:dyDescent="0.25">
      <c r="A3" s="1" t="s">
        <v>22</v>
      </c>
      <c r="B3" s="2" t="s">
        <v>173</v>
      </c>
      <c r="C3" s="3">
        <v>45879</v>
      </c>
      <c r="D3" s="4" t="s">
        <v>38</v>
      </c>
      <c r="E3" s="5">
        <v>192</v>
      </c>
      <c r="F3" s="18">
        <v>1</v>
      </c>
      <c r="G3" s="33">
        <v>191</v>
      </c>
      <c r="H3" s="18">
        <v>3</v>
      </c>
      <c r="I3" s="5">
        <v>191</v>
      </c>
      <c r="J3" s="18">
        <v>1</v>
      </c>
      <c r="K3" s="5">
        <v>194</v>
      </c>
      <c r="L3" s="18">
        <v>2</v>
      </c>
      <c r="M3" s="5">
        <v>188</v>
      </c>
      <c r="N3" s="18">
        <v>1</v>
      </c>
      <c r="O3" s="5">
        <v>188</v>
      </c>
      <c r="P3" s="18">
        <v>2</v>
      </c>
      <c r="Q3" s="6">
        <v>6</v>
      </c>
      <c r="R3" s="6">
        <v>1144</v>
      </c>
      <c r="S3" s="7">
        <v>190.66666666666666</v>
      </c>
      <c r="T3" s="35">
        <v>10</v>
      </c>
      <c r="U3" s="8">
        <v>8</v>
      </c>
      <c r="V3" s="9">
        <v>198.66666666666666</v>
      </c>
    </row>
    <row r="5" spans="1:24" x14ac:dyDescent="0.25">
      <c r="Q5" s="29">
        <f>SUM(Q2:Q4)</f>
        <v>10</v>
      </c>
      <c r="R5" s="29">
        <f>SUM(R2:R4)</f>
        <v>1906</v>
      </c>
      <c r="S5" s="30">
        <f>SUM(R5/Q5)</f>
        <v>190.6</v>
      </c>
      <c r="T5" s="29">
        <f>SUM(T2:T4)</f>
        <v>17</v>
      </c>
      <c r="U5" s="29">
        <f>SUM(U2:U4)</f>
        <v>17</v>
      </c>
      <c r="V5" s="31">
        <f>SUM(S5+U5)</f>
        <v>207.6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9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T2" name="Range1_3_5_13"/>
  </protectedRanges>
  <hyperlinks>
    <hyperlink ref="X1" location="'OLF 2025'!A1" display="Return to Rankings" xr:uid="{9FFF8475-4235-4317-BFE5-D370B2B6A729}"/>
  </hyperlinks>
  <pageMargins left="0.7" right="0.7" top="0.75" bottom="0.75" header="0.3" footer="0.3"/>
  <pageSetup orientation="portrait" horizontalDpi="300" verticalDpi="300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29DFA-07CE-413A-B326-45BB3688D584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159</v>
      </c>
      <c r="C2" s="3">
        <v>45839</v>
      </c>
      <c r="D2" s="4" t="s">
        <v>37</v>
      </c>
      <c r="E2" s="33">
        <v>182</v>
      </c>
      <c r="F2" s="18">
        <v>1</v>
      </c>
      <c r="G2" s="33">
        <v>180</v>
      </c>
      <c r="H2" s="18">
        <v>1</v>
      </c>
      <c r="I2" s="5">
        <v>184</v>
      </c>
      <c r="J2" s="18">
        <v>3</v>
      </c>
      <c r="K2" s="34">
        <v>184</v>
      </c>
      <c r="L2" s="18">
        <v>0</v>
      </c>
      <c r="M2" s="34"/>
      <c r="N2" s="18"/>
      <c r="O2" s="5"/>
      <c r="P2" s="18"/>
      <c r="Q2" s="6">
        <v>4</v>
      </c>
      <c r="R2" s="6">
        <v>730</v>
      </c>
      <c r="S2" s="7">
        <v>182.5</v>
      </c>
      <c r="T2" s="35">
        <v>5</v>
      </c>
      <c r="U2" s="8">
        <v>6</v>
      </c>
      <c r="V2" s="9">
        <v>188.5</v>
      </c>
    </row>
    <row r="3" spans="1:24" x14ac:dyDescent="0.25">
      <c r="A3" s="66" t="s">
        <v>22</v>
      </c>
      <c r="B3" s="2" t="s">
        <v>159</v>
      </c>
      <c r="C3" s="3">
        <v>45965</v>
      </c>
      <c r="D3" s="65" t="s">
        <v>37</v>
      </c>
      <c r="E3" s="5">
        <v>189</v>
      </c>
      <c r="F3" s="18">
        <v>1</v>
      </c>
      <c r="G3" s="33">
        <v>185</v>
      </c>
      <c r="H3" s="18">
        <v>0</v>
      </c>
      <c r="I3" s="5">
        <v>177</v>
      </c>
      <c r="J3" s="18">
        <v>2</v>
      </c>
      <c r="K3" s="5">
        <v>187</v>
      </c>
      <c r="L3" s="18">
        <v>1</v>
      </c>
      <c r="M3" s="5"/>
      <c r="N3" s="18"/>
      <c r="O3" s="5"/>
      <c r="P3" s="18"/>
      <c r="Q3" s="8">
        <v>4</v>
      </c>
      <c r="R3" s="8">
        <v>738</v>
      </c>
      <c r="S3" s="7">
        <v>184.5</v>
      </c>
      <c r="T3" s="35">
        <v>4</v>
      </c>
      <c r="U3" s="8">
        <v>6</v>
      </c>
      <c r="V3" s="7">
        <v>190.5</v>
      </c>
    </row>
    <row r="5" spans="1:24" x14ac:dyDescent="0.25">
      <c r="Q5" s="29">
        <f>SUM(Q2:Q4)</f>
        <v>8</v>
      </c>
      <c r="R5" s="29">
        <f>SUM(R2:R4)</f>
        <v>1468</v>
      </c>
      <c r="S5" s="30">
        <f>SUM(R5/Q5)</f>
        <v>183.5</v>
      </c>
      <c r="T5" s="29">
        <f>SUM(T2:T4)</f>
        <v>9</v>
      </c>
      <c r="U5" s="29">
        <f>SUM(U2:U4)</f>
        <v>12</v>
      </c>
      <c r="V5" s="31">
        <f>SUM(S5+U5)</f>
        <v>195.5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_2"/>
    <protectedRange algorithmName="SHA-512" hashValue="ON39YdpmFHfN9f47KpiRvqrKx0V9+erV1CNkpWzYhW/Qyc6aT8rEyCrvauWSYGZK2ia3o7vd3akF07acHAFpOA==" saltValue="yVW9XmDwTqEnmpSGai0KYg==" spinCount="100000" sqref="D2" name="Range1_1_8_3"/>
    <protectedRange algorithmName="SHA-512" hashValue="ON39YdpmFHfN9f47KpiRvqrKx0V9+erV1CNkpWzYhW/Qyc6aT8rEyCrvauWSYGZK2ia3o7vd3akF07acHAFpOA==" saltValue="yVW9XmDwTqEnmpSGai0KYg==" spinCount="100000" sqref="T2" name="Range1_3_5_7_3"/>
    <protectedRange algorithmName="SHA-512" hashValue="ON39YdpmFHfN9f47KpiRvqrKx0V9+erV1CNkpWzYhW/Qyc6aT8rEyCrvauWSYGZK2ia3o7vd3akF07acHAFpOA==" saltValue="yVW9XmDwTqEnmpSGai0KYg==" spinCount="100000" sqref="E3 N3 H3:L3 B3:C3" name="Range1_9_1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G3 O3 M3" name="Range1_33_1_1_1"/>
    <protectedRange algorithmName="SHA-512" hashValue="ON39YdpmFHfN9f47KpiRvqrKx0V9+erV1CNkpWzYhW/Qyc6aT8rEyCrvauWSYGZK2ia3o7vd3akF07acHAFpOA==" saltValue="yVW9XmDwTqEnmpSGai0KYg==" spinCount="100000" sqref="T3" name="Range1_3_5_6"/>
  </protectedRanges>
  <conditionalFormatting sqref="E3">
    <cfRule type="top10" dxfId="287" priority="7" rank="1"/>
  </conditionalFormatting>
  <conditionalFormatting sqref="G3">
    <cfRule type="top10" dxfId="286" priority="6" rank="1"/>
  </conditionalFormatting>
  <conditionalFormatting sqref="I3">
    <cfRule type="top10" dxfId="285" priority="5" rank="1"/>
  </conditionalFormatting>
  <conditionalFormatting sqref="K3">
    <cfRule type="top10" dxfId="284" priority="4" rank="1"/>
  </conditionalFormatting>
  <conditionalFormatting sqref="M3">
    <cfRule type="top10" dxfId="283" priority="3" rank="1"/>
  </conditionalFormatting>
  <conditionalFormatting sqref="O3">
    <cfRule type="top10" dxfId="282" priority="2" rank="1"/>
  </conditionalFormatting>
  <conditionalFormatting sqref="E3:P3">
    <cfRule type="cellIs" dxfId="281" priority="1" operator="greaterThanOrEqual">
      <formula>200</formula>
    </cfRule>
  </conditionalFormatting>
  <hyperlinks>
    <hyperlink ref="X1" location="'OLF 2025'!A1" display="Return to Rankings" xr:uid="{2E4BFD4D-5BCD-4F77-95B7-EC872D82FAA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D3 B3</xm:sqref>
        </x14:dataValidation>
      </x14:dataValidations>
    </ext>
  </extLst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A1522-EC08-413E-ACF0-850B9BE49BF9}">
  <dimension ref="A1:X16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114</v>
      </c>
      <c r="C2" s="3">
        <v>45783</v>
      </c>
      <c r="D2" s="4" t="s">
        <v>115</v>
      </c>
      <c r="E2" s="33">
        <v>191</v>
      </c>
      <c r="F2" s="18">
        <v>1</v>
      </c>
      <c r="G2" s="33">
        <v>190</v>
      </c>
      <c r="H2" s="18">
        <v>2</v>
      </c>
      <c r="I2" s="5">
        <v>188</v>
      </c>
      <c r="J2" s="18">
        <v>3</v>
      </c>
      <c r="K2" s="34"/>
      <c r="L2" s="18"/>
      <c r="M2" s="34"/>
      <c r="N2" s="18"/>
      <c r="O2" s="5"/>
      <c r="P2" s="18"/>
      <c r="Q2" s="6">
        <v>3</v>
      </c>
      <c r="R2" s="6">
        <v>569</v>
      </c>
      <c r="S2" s="7">
        <v>189.66666666666666</v>
      </c>
      <c r="T2" s="35">
        <v>6</v>
      </c>
      <c r="U2" s="8">
        <v>6</v>
      </c>
      <c r="V2" s="9">
        <v>195.66666666666666</v>
      </c>
    </row>
    <row r="3" spans="1:24" x14ac:dyDescent="0.25">
      <c r="A3" s="1" t="s">
        <v>22</v>
      </c>
      <c r="B3" s="2" t="s">
        <v>114</v>
      </c>
      <c r="C3" s="3">
        <v>45811</v>
      </c>
      <c r="D3" s="4" t="s">
        <v>127</v>
      </c>
      <c r="E3" s="33">
        <v>195</v>
      </c>
      <c r="F3" s="18">
        <v>1</v>
      </c>
      <c r="G3" s="33">
        <v>192</v>
      </c>
      <c r="H3" s="18">
        <v>2</v>
      </c>
      <c r="I3" s="5">
        <v>196</v>
      </c>
      <c r="J3" s="18">
        <v>3</v>
      </c>
      <c r="K3" s="34"/>
      <c r="L3" s="18"/>
      <c r="M3" s="34"/>
      <c r="N3" s="18"/>
      <c r="O3" s="5"/>
      <c r="P3" s="18"/>
      <c r="Q3" s="6">
        <v>3</v>
      </c>
      <c r="R3" s="6">
        <v>583</v>
      </c>
      <c r="S3" s="7">
        <v>194.33333333333334</v>
      </c>
      <c r="T3" s="35">
        <v>6</v>
      </c>
      <c r="U3" s="8">
        <v>8</v>
      </c>
      <c r="V3" s="9">
        <v>202.33333333333334</v>
      </c>
    </row>
    <row r="4" spans="1:24" x14ac:dyDescent="0.25">
      <c r="A4" s="1" t="s">
        <v>22</v>
      </c>
      <c r="B4" s="2" t="s">
        <v>114</v>
      </c>
      <c r="C4" s="3">
        <v>42176</v>
      </c>
      <c r="D4" s="4" t="s">
        <v>127</v>
      </c>
      <c r="E4" s="33">
        <v>189</v>
      </c>
      <c r="F4" s="18">
        <v>2</v>
      </c>
      <c r="G4" s="33">
        <v>192</v>
      </c>
      <c r="H4" s="18">
        <v>1</v>
      </c>
      <c r="I4" s="5">
        <v>187</v>
      </c>
      <c r="J4" s="18">
        <v>2</v>
      </c>
      <c r="K4" s="34">
        <v>183</v>
      </c>
      <c r="L4" s="18">
        <v>2</v>
      </c>
      <c r="M4" s="34">
        <v>193</v>
      </c>
      <c r="N4" s="18">
        <v>0</v>
      </c>
      <c r="O4" s="5">
        <v>193</v>
      </c>
      <c r="P4" s="18">
        <v>1</v>
      </c>
      <c r="Q4" s="6">
        <v>6</v>
      </c>
      <c r="R4" s="6">
        <v>1137</v>
      </c>
      <c r="S4" s="7">
        <v>189.5</v>
      </c>
      <c r="T4" s="35">
        <v>8</v>
      </c>
      <c r="U4" s="8">
        <v>16</v>
      </c>
      <c r="V4" s="9">
        <v>205.5</v>
      </c>
    </row>
    <row r="5" spans="1:24" x14ac:dyDescent="0.25">
      <c r="A5" s="1" t="s">
        <v>22</v>
      </c>
      <c r="B5" s="2" t="s">
        <v>114</v>
      </c>
      <c r="C5" s="3">
        <v>45839</v>
      </c>
      <c r="D5" s="4" t="s">
        <v>127</v>
      </c>
      <c r="E5" s="33">
        <v>185</v>
      </c>
      <c r="F5" s="18">
        <v>0</v>
      </c>
      <c r="G5" s="33">
        <v>187</v>
      </c>
      <c r="H5" s="18">
        <v>2</v>
      </c>
      <c r="I5" s="5">
        <v>194</v>
      </c>
      <c r="J5" s="18">
        <v>1</v>
      </c>
      <c r="K5" s="34"/>
      <c r="L5" s="18"/>
      <c r="M5" s="34"/>
      <c r="N5" s="18"/>
      <c r="O5" s="5"/>
      <c r="P5" s="18"/>
      <c r="Q5" s="6">
        <v>3</v>
      </c>
      <c r="R5" s="6">
        <v>566</v>
      </c>
      <c r="S5" s="7">
        <v>188.66666666666666</v>
      </c>
      <c r="T5" s="35">
        <v>3</v>
      </c>
      <c r="U5" s="8">
        <v>4</v>
      </c>
      <c r="V5" s="9">
        <v>192.66666666666666</v>
      </c>
    </row>
    <row r="6" spans="1:24" x14ac:dyDescent="0.25">
      <c r="A6" s="1" t="s">
        <v>22</v>
      </c>
      <c r="B6" s="2" t="s">
        <v>114</v>
      </c>
      <c r="C6" s="3">
        <v>45843</v>
      </c>
      <c r="D6" s="4" t="s">
        <v>127</v>
      </c>
      <c r="E6" s="33">
        <v>190</v>
      </c>
      <c r="F6" s="18">
        <v>4</v>
      </c>
      <c r="G6" s="33">
        <v>192</v>
      </c>
      <c r="H6" s="18">
        <v>2</v>
      </c>
      <c r="I6" s="5">
        <v>188</v>
      </c>
      <c r="J6" s="18">
        <v>0</v>
      </c>
      <c r="K6" s="34">
        <v>188</v>
      </c>
      <c r="L6" s="18">
        <v>3</v>
      </c>
      <c r="M6" s="34">
        <v>189</v>
      </c>
      <c r="N6" s="18">
        <v>1</v>
      </c>
      <c r="O6" s="5"/>
      <c r="P6" s="18"/>
      <c r="Q6" s="6">
        <v>5</v>
      </c>
      <c r="R6" s="6">
        <v>947</v>
      </c>
      <c r="S6" s="7">
        <v>189.4</v>
      </c>
      <c r="T6" s="35">
        <v>10</v>
      </c>
      <c r="U6" s="8">
        <v>3</v>
      </c>
      <c r="V6" s="9">
        <v>192.4</v>
      </c>
    </row>
    <row r="7" spans="1:24" x14ac:dyDescent="0.25">
      <c r="A7" s="1" t="s">
        <v>22</v>
      </c>
      <c r="B7" s="2" t="s">
        <v>114</v>
      </c>
      <c r="C7" s="3">
        <v>45867</v>
      </c>
      <c r="D7" s="4" t="s">
        <v>127</v>
      </c>
      <c r="E7" s="33">
        <v>187</v>
      </c>
      <c r="F7" s="18">
        <v>2</v>
      </c>
      <c r="G7" s="33">
        <v>191</v>
      </c>
      <c r="H7" s="18">
        <v>1</v>
      </c>
      <c r="I7" s="5">
        <v>185</v>
      </c>
      <c r="J7" s="18">
        <v>2</v>
      </c>
      <c r="K7" s="34"/>
      <c r="L7" s="18"/>
      <c r="M7" s="34"/>
      <c r="N7" s="18"/>
      <c r="O7" s="5"/>
      <c r="P7" s="18"/>
      <c r="Q7" s="6">
        <v>3</v>
      </c>
      <c r="R7" s="6">
        <v>563</v>
      </c>
      <c r="S7" s="7">
        <v>187.66666666666666</v>
      </c>
      <c r="T7" s="35">
        <v>5</v>
      </c>
      <c r="U7" s="8">
        <v>4</v>
      </c>
      <c r="V7" s="9">
        <v>191.66666666666666</v>
      </c>
    </row>
    <row r="8" spans="1:24" x14ac:dyDescent="0.25">
      <c r="A8" s="1" t="s">
        <v>22</v>
      </c>
      <c r="B8" s="2" t="s">
        <v>114</v>
      </c>
      <c r="C8" s="3">
        <v>45874</v>
      </c>
      <c r="D8" s="4" t="s">
        <v>127</v>
      </c>
      <c r="E8" s="5">
        <v>190</v>
      </c>
      <c r="F8" s="18">
        <v>1</v>
      </c>
      <c r="G8" s="33">
        <v>189</v>
      </c>
      <c r="H8" s="18">
        <v>1</v>
      </c>
      <c r="I8" s="5">
        <v>189</v>
      </c>
      <c r="J8" s="18">
        <v>2</v>
      </c>
      <c r="K8" s="5"/>
      <c r="L8" s="18"/>
      <c r="M8" s="5"/>
      <c r="N8" s="18"/>
      <c r="O8" s="5"/>
      <c r="P8" s="18"/>
      <c r="Q8" s="6">
        <v>3</v>
      </c>
      <c r="R8" s="6">
        <v>568</v>
      </c>
      <c r="S8" s="7">
        <v>189.33333333333334</v>
      </c>
      <c r="T8" s="35">
        <v>4</v>
      </c>
      <c r="U8" s="8">
        <v>3</v>
      </c>
      <c r="V8" s="9">
        <v>192.33333333333334</v>
      </c>
    </row>
    <row r="9" spans="1:24" x14ac:dyDescent="0.25">
      <c r="A9" s="1" t="s">
        <v>22</v>
      </c>
      <c r="B9" s="2" t="s">
        <v>114</v>
      </c>
      <c r="C9" s="3">
        <v>45879</v>
      </c>
      <c r="D9" s="4" t="s">
        <v>38</v>
      </c>
      <c r="E9" s="5">
        <v>186</v>
      </c>
      <c r="F9" s="18">
        <v>1</v>
      </c>
      <c r="G9" s="33">
        <v>194</v>
      </c>
      <c r="H9" s="18">
        <v>2</v>
      </c>
      <c r="I9" s="5">
        <v>185.001</v>
      </c>
      <c r="J9" s="18">
        <v>2</v>
      </c>
      <c r="K9" s="5">
        <v>186</v>
      </c>
      <c r="L9" s="18">
        <v>3</v>
      </c>
      <c r="M9" s="5">
        <v>186</v>
      </c>
      <c r="N9" s="18"/>
      <c r="O9" s="5">
        <v>188</v>
      </c>
      <c r="P9" s="18">
        <v>1</v>
      </c>
      <c r="Q9" s="6">
        <v>6</v>
      </c>
      <c r="R9" s="6">
        <v>1125.001</v>
      </c>
      <c r="S9" s="7">
        <v>187.50016666666667</v>
      </c>
      <c r="T9" s="35">
        <v>9</v>
      </c>
      <c r="U9" s="8">
        <v>4</v>
      </c>
      <c r="V9" s="9">
        <v>191.50016666666667</v>
      </c>
    </row>
    <row r="10" spans="1:24" x14ac:dyDescent="0.25">
      <c r="A10" s="1" t="s">
        <v>22</v>
      </c>
      <c r="B10" s="2" t="s">
        <v>114</v>
      </c>
      <c r="C10" s="3">
        <v>45888</v>
      </c>
      <c r="D10" s="4" t="s">
        <v>127</v>
      </c>
      <c r="E10" s="33">
        <v>190</v>
      </c>
      <c r="F10" s="18">
        <v>0</v>
      </c>
      <c r="G10" s="33">
        <v>196</v>
      </c>
      <c r="H10" s="18">
        <v>0</v>
      </c>
      <c r="I10" s="5">
        <v>196</v>
      </c>
      <c r="J10" s="18">
        <v>3</v>
      </c>
      <c r="K10" s="34"/>
      <c r="L10" s="18"/>
      <c r="M10" s="34"/>
      <c r="N10" s="18"/>
      <c r="O10" s="5"/>
      <c r="P10" s="18"/>
      <c r="Q10" s="6">
        <v>3</v>
      </c>
      <c r="R10" s="6">
        <v>582</v>
      </c>
      <c r="S10" s="7">
        <v>194</v>
      </c>
      <c r="T10" s="35">
        <v>3</v>
      </c>
      <c r="U10" s="8">
        <v>9</v>
      </c>
      <c r="V10" s="9">
        <v>203</v>
      </c>
    </row>
    <row r="11" spans="1:24" x14ac:dyDescent="0.25">
      <c r="A11" s="1" t="s">
        <v>22</v>
      </c>
      <c r="B11" s="2" t="s">
        <v>114</v>
      </c>
      <c r="C11" s="3">
        <v>45892</v>
      </c>
      <c r="D11" s="4" t="s">
        <v>127</v>
      </c>
      <c r="E11" s="33">
        <v>185</v>
      </c>
      <c r="F11" s="18">
        <v>1</v>
      </c>
      <c r="G11" s="33">
        <v>189</v>
      </c>
      <c r="H11" s="18">
        <v>1</v>
      </c>
      <c r="I11" s="5">
        <v>185</v>
      </c>
      <c r="J11" s="18">
        <v>1</v>
      </c>
      <c r="K11" s="34">
        <v>189</v>
      </c>
      <c r="L11" s="18">
        <v>1</v>
      </c>
      <c r="M11" s="34">
        <v>195</v>
      </c>
      <c r="N11" s="18">
        <v>1</v>
      </c>
      <c r="O11" s="5">
        <v>196</v>
      </c>
      <c r="P11" s="18">
        <v>3</v>
      </c>
      <c r="Q11" s="6">
        <v>6</v>
      </c>
      <c r="R11" s="6">
        <v>1139</v>
      </c>
      <c r="S11" s="7">
        <v>189.83333333333334</v>
      </c>
      <c r="T11" s="35">
        <v>8</v>
      </c>
      <c r="U11" s="8">
        <v>14</v>
      </c>
      <c r="V11" s="9">
        <v>203.83333333333334</v>
      </c>
    </row>
    <row r="12" spans="1:24" x14ac:dyDescent="0.25">
      <c r="A12" s="1" t="s">
        <v>22</v>
      </c>
      <c r="B12" s="2" t="s">
        <v>114</v>
      </c>
      <c r="C12" s="3">
        <v>45897</v>
      </c>
      <c r="D12" s="4" t="s">
        <v>204</v>
      </c>
      <c r="E12" s="33">
        <v>190</v>
      </c>
      <c r="F12" s="18">
        <v>2</v>
      </c>
      <c r="G12" s="33">
        <v>191</v>
      </c>
      <c r="H12" s="18">
        <v>0</v>
      </c>
      <c r="I12" s="5">
        <v>191</v>
      </c>
      <c r="J12" s="18">
        <v>0</v>
      </c>
      <c r="K12" s="5"/>
      <c r="L12" s="18"/>
      <c r="M12" s="5"/>
      <c r="N12" s="18"/>
      <c r="O12" s="5"/>
      <c r="P12" s="18"/>
      <c r="Q12" s="6">
        <v>3</v>
      </c>
      <c r="R12" s="6">
        <v>572</v>
      </c>
      <c r="S12" s="7">
        <v>190.66666666666666</v>
      </c>
      <c r="T12" s="35">
        <v>2</v>
      </c>
      <c r="U12" s="8">
        <v>4</v>
      </c>
      <c r="V12" s="9">
        <v>194.66666666666666</v>
      </c>
    </row>
    <row r="13" spans="1:24" x14ac:dyDescent="0.25">
      <c r="A13" s="1" t="s">
        <v>22</v>
      </c>
      <c r="B13" s="2" t="s">
        <v>114</v>
      </c>
      <c r="C13" s="3">
        <v>45902</v>
      </c>
      <c r="D13" s="4" t="s">
        <v>204</v>
      </c>
      <c r="E13" s="33">
        <v>191</v>
      </c>
      <c r="F13" s="18">
        <v>5</v>
      </c>
      <c r="G13" s="33">
        <v>194</v>
      </c>
      <c r="H13" s="18">
        <v>1</v>
      </c>
      <c r="I13" s="5">
        <v>188</v>
      </c>
      <c r="J13" s="18">
        <v>0</v>
      </c>
      <c r="K13" s="5"/>
      <c r="L13" s="18"/>
      <c r="M13" s="5"/>
      <c r="N13" s="18"/>
      <c r="O13" s="5"/>
      <c r="P13" s="18"/>
      <c r="Q13" s="6">
        <v>3</v>
      </c>
      <c r="R13" s="6">
        <v>573</v>
      </c>
      <c r="S13" s="7">
        <v>191</v>
      </c>
      <c r="T13" s="35">
        <v>6</v>
      </c>
      <c r="U13" s="8">
        <v>11</v>
      </c>
      <c r="V13" s="9">
        <v>202</v>
      </c>
    </row>
    <row r="14" spans="1:24" x14ac:dyDescent="0.25">
      <c r="A14" s="1" t="s">
        <v>22</v>
      </c>
      <c r="B14" s="2" t="s">
        <v>114</v>
      </c>
      <c r="C14" s="3">
        <v>45899</v>
      </c>
      <c r="D14" s="4" t="s">
        <v>204</v>
      </c>
      <c r="E14" s="33">
        <v>195</v>
      </c>
      <c r="F14" s="18">
        <v>2</v>
      </c>
      <c r="G14" s="33">
        <v>190</v>
      </c>
      <c r="H14" s="18">
        <v>4</v>
      </c>
      <c r="I14" s="5">
        <v>193.001</v>
      </c>
      <c r="J14" s="18">
        <v>2</v>
      </c>
      <c r="K14" s="5">
        <v>191</v>
      </c>
      <c r="L14" s="18">
        <v>1</v>
      </c>
      <c r="M14" s="5">
        <v>194</v>
      </c>
      <c r="N14" s="18">
        <v>0</v>
      </c>
      <c r="O14" s="5">
        <v>191</v>
      </c>
      <c r="P14" s="18">
        <v>2</v>
      </c>
      <c r="Q14" s="6">
        <v>6</v>
      </c>
      <c r="R14" s="6">
        <v>1154.001</v>
      </c>
      <c r="S14" s="7">
        <v>192.33349999999999</v>
      </c>
      <c r="T14" s="35">
        <v>11</v>
      </c>
      <c r="U14" s="8">
        <v>4</v>
      </c>
      <c r="V14" s="9">
        <v>196.33349999999999</v>
      </c>
    </row>
    <row r="16" spans="1:24" x14ac:dyDescent="0.25">
      <c r="Q16" s="29">
        <f>SUM(Q2:Q15)</f>
        <v>53</v>
      </c>
      <c r="R16" s="29">
        <f>SUM(R2:R15)</f>
        <v>10078.002</v>
      </c>
      <c r="S16" s="30">
        <f>SUM(R16/Q16)</f>
        <v>190.15098113207549</v>
      </c>
      <c r="T16" s="29">
        <f>SUM(T2:T15)</f>
        <v>81</v>
      </c>
      <c r="U16" s="29">
        <f>SUM(U2:U15)</f>
        <v>90</v>
      </c>
      <c r="V16" s="31">
        <f>SUM(S16+U16)</f>
        <v>280.15098113207546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7_1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E5:P5 B5:C5" name="Range1_10_2"/>
    <protectedRange algorithmName="SHA-512" hashValue="ON39YdpmFHfN9f47KpiRvqrKx0V9+erV1CNkpWzYhW/Qyc6aT8rEyCrvauWSYGZK2ia3o7vd3akF07acHAFpOA==" saltValue="yVW9XmDwTqEnmpSGai0KYg==" spinCount="100000" sqref="D5" name="Range1_1_8_3"/>
    <protectedRange algorithmName="SHA-512" hashValue="ON39YdpmFHfN9f47KpiRvqrKx0V9+erV1CNkpWzYhW/Qyc6aT8rEyCrvauWSYGZK2ia3o7vd3akF07acHAFpOA==" saltValue="yVW9XmDwTqEnmpSGai0KYg==" spinCount="100000" sqref="T5" name="Range1_3_5_7_3"/>
    <protectedRange algorithmName="SHA-512" hashValue="ON39YdpmFHfN9f47KpiRvqrKx0V9+erV1CNkpWzYhW/Qyc6aT8rEyCrvauWSYGZK2ia3o7vd3akF07acHAFpOA==" saltValue="yVW9XmDwTqEnmpSGai0KYg==" spinCount="100000" sqref="E7:P7 B7:C7" name="Range1_3"/>
    <protectedRange algorithmName="SHA-512" hashValue="ON39YdpmFHfN9f47KpiRvqrKx0V9+erV1CNkpWzYhW/Qyc6aT8rEyCrvauWSYGZK2ia3o7vd3akF07acHAFpOA==" saltValue="yVW9XmDwTqEnmpSGai0KYg==" spinCount="100000" sqref="D7" name="Range1_1_2"/>
    <protectedRange algorithmName="SHA-512" hashValue="ON39YdpmFHfN9f47KpiRvqrKx0V9+erV1CNkpWzYhW/Qyc6aT8rEyCrvauWSYGZK2ia3o7vd3akF07acHAFpOA==" saltValue="yVW9XmDwTqEnmpSGai0KYg==" spinCount="100000" sqref="T7" name="Range1_3_5_2"/>
    <protectedRange algorithmName="SHA-512" hashValue="ON39YdpmFHfN9f47KpiRvqrKx0V9+erV1CNkpWzYhW/Qyc6aT8rEyCrvauWSYGZK2ia3o7vd3akF07acHAFpOA==" saltValue="yVW9XmDwTqEnmpSGai0KYg==" spinCount="100000" sqref="E10:P11 B10:C11" name="Range1_33"/>
    <protectedRange algorithmName="SHA-512" hashValue="ON39YdpmFHfN9f47KpiRvqrKx0V9+erV1CNkpWzYhW/Qyc6aT8rEyCrvauWSYGZK2ia3o7vd3akF07acHAFpOA==" saltValue="yVW9XmDwTqEnmpSGai0KYg==" spinCount="100000" sqref="D10:D11" name="Range1_1_33"/>
    <protectedRange algorithmName="SHA-512" hashValue="ON39YdpmFHfN9f47KpiRvqrKx0V9+erV1CNkpWzYhW/Qyc6aT8rEyCrvauWSYGZK2ia3o7vd3akF07acHAFpOA==" saltValue="yVW9XmDwTqEnmpSGai0KYg==" spinCount="100000" sqref="T10:T11" name="Range1_3_5_32"/>
    <protectedRange algorithmName="SHA-512" hashValue="ON39YdpmFHfN9f47KpiRvqrKx0V9+erV1CNkpWzYhW/Qyc6aT8rEyCrvauWSYGZK2ia3o7vd3akF07acHAFpOA==" saltValue="yVW9XmDwTqEnmpSGai0KYg==" spinCount="100000" sqref="O13:O14 B13:C14 K13:K14 I13:I14" name="Range1_2"/>
    <protectedRange algorithmName="SHA-512" hashValue="ON39YdpmFHfN9f47KpiRvqrKx0V9+erV1CNkpWzYhW/Qyc6aT8rEyCrvauWSYGZK2ia3o7vd3akF07acHAFpOA==" saltValue="yVW9XmDwTqEnmpSGai0KYg==" spinCount="100000" sqref="D13:D14" name="Range1_1_1"/>
    <protectedRange algorithmName="SHA-512" hashValue="ON39YdpmFHfN9f47KpiRvqrKx0V9+erV1CNkpWzYhW/Qyc6aT8rEyCrvauWSYGZK2ia3o7vd3akF07acHAFpOA==" saltValue="yVW9XmDwTqEnmpSGai0KYg==" spinCount="100000" sqref="M14 G14 E14" name="Range1_33_1"/>
    <protectedRange algorithmName="SHA-512" hashValue="ON39YdpmFHfN9f47KpiRvqrKx0V9+erV1CNkpWzYhW/Qyc6aT8rEyCrvauWSYGZK2ia3o7vd3akF07acHAFpOA==" saltValue="yVW9XmDwTqEnmpSGai0KYg==" spinCount="100000" sqref="T13:T14" name="Range1_3_5_1"/>
  </protectedRanges>
  <conditionalFormatting sqref="E13:P14">
    <cfRule type="cellIs" dxfId="280" priority="1" operator="greaterThanOrEqual">
      <formula>200</formula>
    </cfRule>
  </conditionalFormatting>
  <conditionalFormatting sqref="E13:E14">
    <cfRule type="top10" dxfId="279" priority="2" rank="1"/>
  </conditionalFormatting>
  <conditionalFormatting sqref="G13:G14">
    <cfRule type="top10" dxfId="278" priority="3" rank="1"/>
  </conditionalFormatting>
  <conditionalFormatting sqref="I13:I14">
    <cfRule type="top10" dxfId="277" priority="4" rank="1"/>
  </conditionalFormatting>
  <conditionalFormatting sqref="K13:K14">
    <cfRule type="top10" dxfId="276" priority="5" rank="1"/>
  </conditionalFormatting>
  <conditionalFormatting sqref="M13:M14">
    <cfRule type="top10" dxfId="275" priority="6" rank="1"/>
  </conditionalFormatting>
  <conditionalFormatting sqref="O13:O14">
    <cfRule type="top10" dxfId="274" priority="7" rank="1"/>
  </conditionalFormatting>
  <hyperlinks>
    <hyperlink ref="X1" location="'OLF 2025'!A1" display="Return to Rankings" xr:uid="{7611EF86-6A88-4831-9F7A-25B2BE45CA95}"/>
  </hyperlinks>
  <pageMargins left="0.7" right="0.7" top="0.75" bottom="0.75" header="0.3" footer="0.3"/>
  <pageSetup orientation="portrait" horizontalDpi="300" verticalDpi="300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DE8D0-AC95-4D2E-B9A6-B648DDF7EC6D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105</v>
      </c>
      <c r="C2" s="3">
        <v>45781</v>
      </c>
      <c r="D2" s="4" t="s">
        <v>107</v>
      </c>
      <c r="E2" s="5">
        <v>184</v>
      </c>
      <c r="F2" s="18">
        <v>0</v>
      </c>
      <c r="G2" s="33">
        <v>182</v>
      </c>
      <c r="H2" s="18">
        <v>0</v>
      </c>
      <c r="I2" s="5">
        <v>189</v>
      </c>
      <c r="J2" s="18">
        <v>2</v>
      </c>
      <c r="K2" s="5">
        <v>189</v>
      </c>
      <c r="L2" s="18">
        <v>2</v>
      </c>
      <c r="M2" s="5"/>
      <c r="N2" s="18"/>
      <c r="O2" s="5"/>
      <c r="P2" s="18"/>
      <c r="Q2" s="6">
        <v>4</v>
      </c>
      <c r="R2" s="6">
        <v>744</v>
      </c>
      <c r="S2" s="7">
        <v>186</v>
      </c>
      <c r="T2" s="35">
        <v>4</v>
      </c>
      <c r="U2" s="8">
        <v>13</v>
      </c>
      <c r="V2" s="9">
        <v>199</v>
      </c>
    </row>
    <row r="3" spans="1:24" x14ac:dyDescent="0.25">
      <c r="A3" s="1" t="s">
        <v>22</v>
      </c>
      <c r="B3" s="2" t="s">
        <v>128</v>
      </c>
      <c r="C3" s="3">
        <v>45809</v>
      </c>
      <c r="D3" s="4" t="s">
        <v>107</v>
      </c>
      <c r="E3" s="5">
        <v>179</v>
      </c>
      <c r="F3" s="18">
        <v>1</v>
      </c>
      <c r="G3" s="33">
        <v>181</v>
      </c>
      <c r="H3" s="18">
        <v>0</v>
      </c>
      <c r="I3" s="5">
        <v>183</v>
      </c>
      <c r="J3" s="18">
        <v>0</v>
      </c>
      <c r="K3" s="5">
        <v>186</v>
      </c>
      <c r="L3" s="18">
        <v>1</v>
      </c>
      <c r="M3" s="5"/>
      <c r="N3" s="18"/>
      <c r="O3" s="5"/>
      <c r="P3" s="18"/>
      <c r="Q3" s="6">
        <v>4</v>
      </c>
      <c r="R3" s="6">
        <v>729</v>
      </c>
      <c r="S3" s="7">
        <v>182.25</v>
      </c>
      <c r="T3" s="35">
        <v>2</v>
      </c>
      <c r="U3" s="8">
        <v>5</v>
      </c>
      <c r="V3" s="9">
        <v>187.25</v>
      </c>
    </row>
    <row r="4" spans="1:24" x14ac:dyDescent="0.25">
      <c r="A4" s="1" t="s">
        <v>22</v>
      </c>
      <c r="B4" s="2" t="s">
        <v>128</v>
      </c>
      <c r="C4" s="3">
        <v>45837</v>
      </c>
      <c r="D4" s="4" t="s">
        <v>107</v>
      </c>
      <c r="E4" s="33">
        <v>188</v>
      </c>
      <c r="F4" s="18">
        <v>1</v>
      </c>
      <c r="G4" s="33">
        <v>176</v>
      </c>
      <c r="H4" s="18">
        <v>0</v>
      </c>
      <c r="I4" s="5">
        <v>187</v>
      </c>
      <c r="J4" s="18">
        <v>1</v>
      </c>
      <c r="K4" s="34">
        <v>180</v>
      </c>
      <c r="L4" s="18">
        <v>1</v>
      </c>
      <c r="M4" s="34"/>
      <c r="N4" s="18"/>
      <c r="O4" s="5"/>
      <c r="P4" s="18"/>
      <c r="Q4" s="6">
        <v>4</v>
      </c>
      <c r="R4" s="6">
        <v>731</v>
      </c>
      <c r="S4" s="7">
        <v>182.75</v>
      </c>
      <c r="T4" s="35">
        <v>3</v>
      </c>
      <c r="U4" s="8">
        <v>3</v>
      </c>
      <c r="V4" s="9">
        <v>185.75</v>
      </c>
    </row>
    <row r="5" spans="1:24" x14ac:dyDescent="0.25">
      <c r="A5" s="1" t="s">
        <v>22</v>
      </c>
      <c r="B5" s="2" t="s">
        <v>105</v>
      </c>
      <c r="C5" s="3">
        <v>45879</v>
      </c>
      <c r="D5" s="4" t="s">
        <v>107</v>
      </c>
      <c r="E5" s="33">
        <v>185</v>
      </c>
      <c r="F5" s="18">
        <v>1</v>
      </c>
      <c r="G5" s="33">
        <v>182</v>
      </c>
      <c r="H5" s="18">
        <v>1</v>
      </c>
      <c r="I5" s="5">
        <v>181</v>
      </c>
      <c r="J5" s="18">
        <v>3</v>
      </c>
      <c r="K5" s="34">
        <v>188</v>
      </c>
      <c r="L5" s="18">
        <v>2</v>
      </c>
      <c r="M5" s="34"/>
      <c r="N5" s="18"/>
      <c r="O5" s="5"/>
      <c r="P5" s="18"/>
      <c r="Q5" s="6">
        <v>4</v>
      </c>
      <c r="R5" s="6">
        <v>736</v>
      </c>
      <c r="S5" s="7">
        <v>184</v>
      </c>
      <c r="T5" s="35">
        <v>7</v>
      </c>
      <c r="U5" s="8">
        <v>3</v>
      </c>
      <c r="V5" s="9">
        <v>187</v>
      </c>
    </row>
    <row r="6" spans="1:24" x14ac:dyDescent="0.25">
      <c r="A6" s="66" t="s">
        <v>22</v>
      </c>
      <c r="B6" s="2" t="s">
        <v>128</v>
      </c>
      <c r="C6" s="3">
        <v>45921</v>
      </c>
      <c r="D6" s="65" t="s">
        <v>107</v>
      </c>
      <c r="E6" s="5">
        <v>190.001</v>
      </c>
      <c r="F6" s="18">
        <v>1</v>
      </c>
      <c r="G6" s="33">
        <v>185</v>
      </c>
      <c r="H6" s="18">
        <v>0</v>
      </c>
      <c r="I6" s="5">
        <v>183</v>
      </c>
      <c r="J6" s="18">
        <v>0</v>
      </c>
      <c r="K6" s="5">
        <v>185</v>
      </c>
      <c r="L6" s="18">
        <v>1</v>
      </c>
      <c r="M6" s="5"/>
      <c r="N6" s="18"/>
      <c r="O6" s="5"/>
      <c r="P6" s="18"/>
      <c r="Q6" s="8">
        <v>4</v>
      </c>
      <c r="R6" s="8">
        <v>743.00099999999998</v>
      </c>
      <c r="S6" s="7">
        <v>185.75024999999999</v>
      </c>
      <c r="T6" s="35">
        <v>2</v>
      </c>
      <c r="U6" s="8">
        <v>8</v>
      </c>
      <c r="V6" s="7">
        <v>193.75024999999999</v>
      </c>
    </row>
    <row r="7" spans="1:24" x14ac:dyDescent="0.25">
      <c r="A7" s="66" t="s">
        <v>22</v>
      </c>
      <c r="B7" s="2" t="s">
        <v>236</v>
      </c>
      <c r="C7" s="3">
        <v>45942</v>
      </c>
      <c r="D7" s="65" t="s">
        <v>107</v>
      </c>
      <c r="E7" s="5">
        <v>191</v>
      </c>
      <c r="F7" s="18">
        <v>2</v>
      </c>
      <c r="G7" s="33">
        <v>189</v>
      </c>
      <c r="H7" s="18">
        <v>2</v>
      </c>
      <c r="I7" s="5">
        <v>187</v>
      </c>
      <c r="J7" s="18">
        <v>1</v>
      </c>
      <c r="K7" s="5">
        <v>182</v>
      </c>
      <c r="L7" s="18">
        <v>0</v>
      </c>
      <c r="M7" s="5"/>
      <c r="N7" s="18"/>
      <c r="O7" s="5"/>
      <c r="P7" s="18"/>
      <c r="Q7" s="8">
        <v>4</v>
      </c>
      <c r="R7" s="8">
        <v>749</v>
      </c>
      <c r="S7" s="7">
        <v>187.25</v>
      </c>
      <c r="T7" s="35">
        <v>5</v>
      </c>
      <c r="U7" s="8">
        <v>9</v>
      </c>
      <c r="V7" s="7">
        <v>196.25</v>
      </c>
    </row>
    <row r="9" spans="1:24" x14ac:dyDescent="0.25">
      <c r="Q9" s="29">
        <f>SUM(Q2:Q8)</f>
        <v>24</v>
      </c>
      <c r="R9" s="29">
        <f>SUM(R2:R8)</f>
        <v>4432.0010000000002</v>
      </c>
      <c r="S9" s="30">
        <f>SUM(R9/Q9)</f>
        <v>184.66670833333333</v>
      </c>
      <c r="T9" s="29">
        <f>SUM(T2:T8)</f>
        <v>23</v>
      </c>
      <c r="U9" s="29">
        <f>SUM(U2:U8)</f>
        <v>41</v>
      </c>
      <c r="V9" s="31">
        <f>SUM(S9+U9)</f>
        <v>225.66670833333333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2_2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T2" name="Range1_3_5_1_2"/>
    <protectedRange algorithmName="SHA-512" hashValue="ON39YdpmFHfN9f47KpiRvqrKx0V9+erV1CNkpWzYhW/Qyc6aT8rEyCrvauWSYGZK2ia3o7vd3akF07acHAFpOA==" saltValue="yVW9XmDwTqEnmpSGai0KYg==" spinCount="100000" sqref="B3:C3 E3:P3" name="Range1_7_1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E6 N6 H6:L6 B6:C6" name="Range1_13_1_1"/>
    <protectedRange algorithmName="SHA-512" hashValue="ON39YdpmFHfN9f47KpiRvqrKx0V9+erV1CNkpWzYhW/Qyc6aT8rEyCrvauWSYGZK2ia3o7vd3akF07acHAFpOA==" saltValue="yVW9XmDwTqEnmpSGai0KYg==" spinCount="100000" sqref="D6" name="Range1_1_4_2_1"/>
    <protectedRange algorithmName="SHA-512" hashValue="ON39YdpmFHfN9f47KpiRvqrKx0V9+erV1CNkpWzYhW/Qyc6aT8rEyCrvauWSYGZK2ia3o7vd3akF07acHAFpOA==" saltValue="yVW9XmDwTqEnmpSGai0KYg==" spinCount="100000" sqref="G6 M6 O6" name="Range1_33_1_3_1"/>
    <protectedRange algorithmName="SHA-512" hashValue="ON39YdpmFHfN9f47KpiRvqrKx0V9+erV1CNkpWzYhW/Qyc6aT8rEyCrvauWSYGZK2ia3o7vd3akF07acHAFpOA==" saltValue="yVW9XmDwTqEnmpSGai0KYg==" spinCount="100000" sqref="T6" name="Range1_3_5_4_2_1"/>
    <protectedRange sqref="E7:P7 T7" name="Range1_3_5_3_1"/>
  </protectedRanges>
  <conditionalFormatting sqref="E6">
    <cfRule type="top10" dxfId="273" priority="14" rank="1"/>
  </conditionalFormatting>
  <conditionalFormatting sqref="G6">
    <cfRule type="top10" dxfId="272" priority="13" rank="1"/>
  </conditionalFormatting>
  <conditionalFormatting sqref="I6">
    <cfRule type="top10" dxfId="271" priority="12" rank="1"/>
  </conditionalFormatting>
  <conditionalFormatting sqref="K6">
    <cfRule type="top10" dxfId="270" priority="11" rank="1"/>
  </conditionalFormatting>
  <conditionalFormatting sqref="M6">
    <cfRule type="top10" dxfId="269" priority="10" rank="1"/>
  </conditionalFormatting>
  <conditionalFormatting sqref="O6">
    <cfRule type="top10" dxfId="268" priority="9" rank="1"/>
  </conditionalFormatting>
  <conditionalFormatting sqref="E6:P6">
    <cfRule type="cellIs" dxfId="267" priority="8" operator="greaterThanOrEqual">
      <formula>200</formula>
    </cfRule>
  </conditionalFormatting>
  <conditionalFormatting sqref="E7">
    <cfRule type="top10" dxfId="266" priority="7" rank="1"/>
  </conditionalFormatting>
  <conditionalFormatting sqref="G7">
    <cfRule type="top10" dxfId="265" priority="6" rank="1"/>
  </conditionalFormatting>
  <conditionalFormatting sqref="E7:P7">
    <cfRule type="cellIs" dxfId="264" priority="5" operator="greaterThanOrEqual">
      <formula>200</formula>
    </cfRule>
  </conditionalFormatting>
  <conditionalFormatting sqref="I7">
    <cfRule type="top10" dxfId="263" priority="4" rank="1"/>
  </conditionalFormatting>
  <conditionalFormatting sqref="K7">
    <cfRule type="top10" dxfId="262" priority="3" rank="1"/>
  </conditionalFormatting>
  <conditionalFormatting sqref="M7">
    <cfRule type="top10" dxfId="261" priority="2" rank="1"/>
  </conditionalFormatting>
  <conditionalFormatting sqref="O7">
    <cfRule type="top10" dxfId="260" priority="1" rank="1"/>
  </conditionalFormatting>
  <hyperlinks>
    <hyperlink ref="X1" location="'OLF 2025'!A1" display="Return to Rankings" xr:uid="{24B3AE08-CEE2-438F-96B1-AC76303F0A78}"/>
  </hyperlinks>
  <pageMargins left="0.7" right="0.7" top="0.75" bottom="0.75" header="0.3" footer="0.3"/>
  <pageSetup orientation="portrait" horizontalDpi="300" verticalDpi="300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6A26F-A072-4430-A090-E8F50C266917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0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201</v>
      </c>
      <c r="C2" s="3">
        <v>45888</v>
      </c>
      <c r="D2" s="4" t="s">
        <v>127</v>
      </c>
      <c r="E2" s="33">
        <v>191</v>
      </c>
      <c r="F2" s="18">
        <v>2</v>
      </c>
      <c r="G2" s="33">
        <v>182</v>
      </c>
      <c r="H2" s="18">
        <v>1</v>
      </c>
      <c r="I2" s="5">
        <v>192</v>
      </c>
      <c r="J2" s="18">
        <v>1</v>
      </c>
      <c r="K2" s="34"/>
      <c r="L2" s="18"/>
      <c r="M2" s="34"/>
      <c r="N2" s="18"/>
      <c r="O2" s="5"/>
      <c r="P2" s="18"/>
      <c r="Q2" s="6">
        <v>3</v>
      </c>
      <c r="R2" s="6">
        <v>565</v>
      </c>
      <c r="S2" s="7">
        <v>188.33333333333334</v>
      </c>
      <c r="T2" s="35">
        <v>4</v>
      </c>
      <c r="U2" s="8">
        <v>6</v>
      </c>
      <c r="V2" s="9">
        <v>194.33333333333334</v>
      </c>
    </row>
    <row r="4" spans="1:24" x14ac:dyDescent="0.25">
      <c r="Q4" s="29">
        <f>SUM(Q2:Q3)</f>
        <v>3</v>
      </c>
      <c r="R4" s="29">
        <f>SUM(R2:R3)</f>
        <v>565</v>
      </c>
      <c r="S4" s="30">
        <f>SUM(R4/Q4)</f>
        <v>188.33333333333334</v>
      </c>
      <c r="T4" s="29">
        <f>SUM(T2:T3)</f>
        <v>4</v>
      </c>
      <c r="U4" s="29">
        <f>SUM(U2:U3)</f>
        <v>6</v>
      </c>
      <c r="V4" s="31">
        <f>SUM(S4+U4)</f>
        <v>194.33333333333334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3"/>
    <protectedRange algorithmName="SHA-512" hashValue="ON39YdpmFHfN9f47KpiRvqrKx0V9+erV1CNkpWzYhW/Qyc6aT8rEyCrvauWSYGZK2ia3o7vd3akF07acHAFpOA==" saltValue="yVW9XmDwTqEnmpSGai0KYg==" spinCount="100000" sqref="D2" name="Range1_1_33"/>
    <protectedRange algorithmName="SHA-512" hashValue="ON39YdpmFHfN9f47KpiRvqrKx0V9+erV1CNkpWzYhW/Qyc6aT8rEyCrvauWSYGZK2ia3o7vd3akF07acHAFpOA==" saltValue="yVW9XmDwTqEnmpSGai0KYg==" spinCount="100000" sqref="T2" name="Range1_3_5_32"/>
  </protectedRanges>
  <hyperlinks>
    <hyperlink ref="X1" location="'OLF 2025'!A1" display="Return to Rankings" xr:uid="{A13DBD70-64CC-48E6-87EF-DECE2CD60B9D}"/>
  </hyperlinks>
  <pageMargins left="0.7" right="0.7" top="0.75" bottom="0.75" header="0.3" footer="0.3"/>
  <pageSetup orientation="portrait" horizontalDpi="300" verticalDpi="300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73F4D-E3C4-413C-8A62-4A4547A35D5A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160</v>
      </c>
      <c r="C2" s="3">
        <v>45843</v>
      </c>
      <c r="D2" s="4" t="s">
        <v>56</v>
      </c>
      <c r="E2" s="5">
        <v>159</v>
      </c>
      <c r="F2" s="18">
        <v>0</v>
      </c>
      <c r="G2" s="33">
        <v>162</v>
      </c>
      <c r="H2" s="18">
        <v>0</v>
      </c>
      <c r="I2" s="5">
        <v>160</v>
      </c>
      <c r="J2" s="18">
        <v>0</v>
      </c>
      <c r="K2" s="5">
        <v>162</v>
      </c>
      <c r="L2" s="18">
        <v>0</v>
      </c>
      <c r="M2" s="5"/>
      <c r="N2" s="18"/>
      <c r="O2" s="5"/>
      <c r="P2" s="18"/>
      <c r="Q2" s="6">
        <v>4</v>
      </c>
      <c r="R2" s="6">
        <v>643</v>
      </c>
      <c r="S2" s="7">
        <v>160.75</v>
      </c>
      <c r="T2" s="35">
        <v>0</v>
      </c>
      <c r="U2" s="8">
        <v>2</v>
      </c>
      <c r="V2" s="9">
        <v>162.75</v>
      </c>
    </row>
    <row r="4" spans="1:24" x14ac:dyDescent="0.25">
      <c r="Q4" s="29">
        <f>SUM(Q2:Q3)</f>
        <v>4</v>
      </c>
      <c r="R4" s="29">
        <f>SUM(R2:R3)</f>
        <v>643</v>
      </c>
      <c r="S4" s="30">
        <f>SUM(R4/Q4)</f>
        <v>160.75</v>
      </c>
      <c r="T4" s="29">
        <f>SUM(T2:T3)</f>
        <v>0</v>
      </c>
      <c r="U4" s="29">
        <f>SUM(U2:U3)</f>
        <v>2</v>
      </c>
      <c r="V4" s="31">
        <f>SUM(S4+U4)</f>
        <v>162.75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FD3A8213-E5E7-453B-8C6B-BA90DFBA3B28}"/>
  </hyperlinks>
  <pageMargins left="0.7" right="0.7" top="0.75" bottom="0.75" header="0.3" footer="0.3"/>
  <pageSetup orientation="portrait" horizontalDpi="300" verticalDpi="300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DA09A-EBB1-4F97-B893-D30D93D14E86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2" t="s">
        <v>229</v>
      </c>
      <c r="C2" s="3">
        <v>45927</v>
      </c>
      <c r="D2" s="65" t="s">
        <v>97</v>
      </c>
      <c r="E2" s="33">
        <v>180</v>
      </c>
      <c r="F2" s="18">
        <v>0</v>
      </c>
      <c r="G2" s="33">
        <v>189</v>
      </c>
      <c r="H2" s="18">
        <v>0</v>
      </c>
      <c r="I2" s="5">
        <v>186</v>
      </c>
      <c r="J2" s="18">
        <v>1</v>
      </c>
      <c r="K2" s="34">
        <v>183</v>
      </c>
      <c r="L2" s="18">
        <v>0</v>
      </c>
      <c r="M2" s="34"/>
      <c r="N2" s="18"/>
      <c r="O2" s="5"/>
      <c r="P2" s="18"/>
      <c r="Q2" s="8">
        <v>4</v>
      </c>
      <c r="R2" s="8">
        <v>738</v>
      </c>
      <c r="S2" s="7">
        <v>184.5</v>
      </c>
      <c r="T2" s="35">
        <v>1</v>
      </c>
      <c r="U2" s="8">
        <v>2</v>
      </c>
      <c r="V2" s="7">
        <f>+S2+U2</f>
        <v>186.5</v>
      </c>
    </row>
    <row r="3" spans="1:24" x14ac:dyDescent="0.25">
      <c r="A3" s="66" t="s">
        <v>22</v>
      </c>
      <c r="B3" s="2" t="s">
        <v>229</v>
      </c>
      <c r="C3" s="3">
        <v>45955</v>
      </c>
      <c r="D3" s="65" t="s">
        <v>97</v>
      </c>
      <c r="E3" s="5">
        <v>173</v>
      </c>
      <c r="F3" s="18">
        <v>0</v>
      </c>
      <c r="G3" s="33">
        <v>174</v>
      </c>
      <c r="H3" s="18">
        <v>0</v>
      </c>
      <c r="I3" s="5">
        <v>182</v>
      </c>
      <c r="J3" s="18">
        <v>0</v>
      </c>
      <c r="K3" s="5">
        <v>188</v>
      </c>
      <c r="L3" s="18">
        <v>0</v>
      </c>
      <c r="M3" s="5">
        <v>180</v>
      </c>
      <c r="N3" s="18">
        <v>1</v>
      </c>
      <c r="O3" s="5">
        <v>183</v>
      </c>
      <c r="P3" s="18">
        <v>1</v>
      </c>
      <c r="Q3" s="8">
        <v>6</v>
      </c>
      <c r="R3" s="8">
        <v>1080</v>
      </c>
      <c r="S3" s="7">
        <v>180</v>
      </c>
      <c r="T3" s="35">
        <v>2</v>
      </c>
      <c r="U3" s="8">
        <v>4</v>
      </c>
      <c r="V3" s="7">
        <v>184</v>
      </c>
    </row>
    <row r="5" spans="1:24" x14ac:dyDescent="0.25">
      <c r="Q5" s="29">
        <f>SUM(Q2:Q4)</f>
        <v>10</v>
      </c>
      <c r="R5" s="29">
        <f>SUM(R2:R4)</f>
        <v>1818</v>
      </c>
      <c r="S5" s="31">
        <f>SUM(R5/Q5)</f>
        <v>181.8</v>
      </c>
      <c r="T5" s="29">
        <f>SUM(T2:T4)</f>
        <v>3</v>
      </c>
      <c r="U5" s="29">
        <f>SUM(U2:U4)</f>
        <v>6</v>
      </c>
      <c r="V5" s="31">
        <f>+S5+U5</f>
        <v>187.8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"/>
    <protectedRange algorithmName="SHA-512" hashValue="ON39YdpmFHfN9f47KpiRvqrKx0V9+erV1CNkpWzYhW/Qyc6aT8rEyCrvauWSYGZK2ia3o7vd3akF07acHAFpOA==" saltValue="yVW9XmDwTqEnmpSGai0KYg==" spinCount="100000" sqref="D2" name="Range1_1_7_1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B3:C3" name="Range1_13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E3 H3:L3 N3" name="Range1_1_2_19_1"/>
    <protectedRange algorithmName="SHA-512" hashValue="ON39YdpmFHfN9f47KpiRvqrKx0V9+erV1CNkpWzYhW/Qyc6aT8rEyCrvauWSYGZK2ia3o7vd3akF07acHAFpOA==" saltValue="yVW9XmDwTqEnmpSGai0KYg==" spinCount="100000" sqref="T3" name="Range1_3_5_3"/>
  </protectedRanges>
  <conditionalFormatting sqref="E2">
    <cfRule type="top10" dxfId="259" priority="14" rank="1"/>
  </conditionalFormatting>
  <conditionalFormatting sqref="G2">
    <cfRule type="top10" dxfId="258" priority="13" rank="1"/>
  </conditionalFormatting>
  <conditionalFormatting sqref="I2">
    <cfRule type="top10" dxfId="257" priority="12" rank="1"/>
  </conditionalFormatting>
  <conditionalFormatting sqref="K2">
    <cfRule type="top10" dxfId="256" priority="11" rank="1"/>
  </conditionalFormatting>
  <conditionalFormatting sqref="M2">
    <cfRule type="top10" dxfId="255" priority="10" rank="1"/>
  </conditionalFormatting>
  <conditionalFormatting sqref="O2">
    <cfRule type="top10" dxfId="254" priority="9" rank="1"/>
  </conditionalFormatting>
  <conditionalFormatting sqref="E2:P2">
    <cfRule type="cellIs" dxfId="253" priority="8" operator="greaterThanOrEqual">
      <formula>200</formula>
    </cfRule>
  </conditionalFormatting>
  <conditionalFormatting sqref="E3">
    <cfRule type="top10" dxfId="252" priority="7" rank="1"/>
  </conditionalFormatting>
  <conditionalFormatting sqref="G3">
    <cfRule type="top10" dxfId="251" priority="6" rank="1"/>
  </conditionalFormatting>
  <conditionalFormatting sqref="I3">
    <cfRule type="top10" dxfId="250" priority="5" rank="1"/>
  </conditionalFormatting>
  <conditionalFormatting sqref="K3">
    <cfRule type="top10" dxfId="249" priority="4" rank="1"/>
  </conditionalFormatting>
  <conditionalFormatting sqref="M3">
    <cfRule type="top10" dxfId="248" priority="3" rank="1"/>
  </conditionalFormatting>
  <conditionalFormatting sqref="O3">
    <cfRule type="top10" dxfId="247" priority="2" rank="1"/>
  </conditionalFormatting>
  <conditionalFormatting sqref="E3:P3">
    <cfRule type="cellIs" dxfId="246" priority="1" operator="greaterThanOrEqual">
      <formula>200</formula>
    </cfRule>
  </conditionalFormatting>
  <hyperlinks>
    <hyperlink ref="X1" location="'OLF 2025'!A1" display="Return to Rankings" xr:uid="{9704AD95-D325-4670-9977-85E7A7C6BC1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D3 B3</xm:sqref>
        </x14:dataValidation>
      </x14:dataValidations>
    </ext>
  </extLst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B0DF6-050A-47CA-A69D-794FCE86F9C4}">
  <dimension ref="A1:X19"/>
  <sheetViews>
    <sheetView workbookViewId="0">
      <selection activeCell="A17" sqref="A17:V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61</v>
      </c>
      <c r="C2" s="3">
        <v>45731</v>
      </c>
      <c r="D2" s="4" t="s">
        <v>64</v>
      </c>
      <c r="E2" s="46">
        <v>189</v>
      </c>
      <c r="F2" s="47">
        <v>1</v>
      </c>
      <c r="G2" s="46">
        <v>185</v>
      </c>
      <c r="H2" s="47">
        <v>2</v>
      </c>
      <c r="I2" s="46">
        <v>185</v>
      </c>
      <c r="J2" s="47">
        <v>0</v>
      </c>
      <c r="K2" s="46">
        <v>185</v>
      </c>
      <c r="L2" s="47">
        <v>0</v>
      </c>
      <c r="M2" s="48"/>
      <c r="N2" s="48"/>
      <c r="O2" s="48"/>
      <c r="P2" s="48"/>
      <c r="Q2" s="6">
        <v>4</v>
      </c>
      <c r="R2" s="6">
        <v>744</v>
      </c>
      <c r="S2" s="7">
        <v>186</v>
      </c>
      <c r="T2" s="35">
        <v>3</v>
      </c>
      <c r="U2" s="8">
        <v>6</v>
      </c>
      <c r="V2" s="9">
        <v>192</v>
      </c>
    </row>
    <row r="3" spans="1:24" x14ac:dyDescent="0.25">
      <c r="A3" s="1" t="s">
        <v>22</v>
      </c>
      <c r="B3" s="2" t="s">
        <v>61</v>
      </c>
      <c r="C3" s="3">
        <v>45745</v>
      </c>
      <c r="D3" s="4" t="s">
        <v>64</v>
      </c>
      <c r="E3" s="33">
        <v>178</v>
      </c>
      <c r="F3" s="18">
        <v>0</v>
      </c>
      <c r="G3" s="33">
        <v>186</v>
      </c>
      <c r="H3" s="18">
        <v>2</v>
      </c>
      <c r="I3" s="5">
        <v>190</v>
      </c>
      <c r="J3" s="18">
        <v>1</v>
      </c>
      <c r="K3" s="34">
        <v>193</v>
      </c>
      <c r="L3" s="18">
        <v>1</v>
      </c>
      <c r="M3" s="34"/>
      <c r="N3" s="18"/>
      <c r="O3" s="5"/>
      <c r="P3" s="18"/>
      <c r="Q3" s="6">
        <v>4</v>
      </c>
      <c r="R3" s="6">
        <v>747</v>
      </c>
      <c r="S3" s="7">
        <v>186.75</v>
      </c>
      <c r="T3" s="35">
        <v>4</v>
      </c>
      <c r="U3" s="8">
        <v>4</v>
      </c>
      <c r="V3" s="9">
        <v>190.75</v>
      </c>
    </row>
    <row r="4" spans="1:24" x14ac:dyDescent="0.25">
      <c r="A4" s="1" t="s">
        <v>22</v>
      </c>
      <c r="B4" s="2" t="s">
        <v>61</v>
      </c>
      <c r="C4" s="3">
        <v>45766</v>
      </c>
      <c r="D4" s="4" t="s">
        <v>64</v>
      </c>
      <c r="E4" s="33">
        <v>188</v>
      </c>
      <c r="F4" s="18">
        <v>2</v>
      </c>
      <c r="G4" s="33">
        <v>189</v>
      </c>
      <c r="H4" s="18">
        <v>2</v>
      </c>
      <c r="I4" s="5">
        <v>186</v>
      </c>
      <c r="J4" s="18">
        <v>0</v>
      </c>
      <c r="K4" s="34">
        <v>173</v>
      </c>
      <c r="L4" s="18">
        <v>2</v>
      </c>
      <c r="M4" s="34"/>
      <c r="N4" s="18"/>
      <c r="O4" s="5"/>
      <c r="P4" s="18"/>
      <c r="Q4" s="6">
        <v>4</v>
      </c>
      <c r="R4" s="6">
        <v>736</v>
      </c>
      <c r="S4" s="7">
        <v>184</v>
      </c>
      <c r="T4" s="35">
        <v>6</v>
      </c>
      <c r="U4" s="8">
        <v>9</v>
      </c>
      <c r="V4" s="9">
        <v>193</v>
      </c>
    </row>
    <row r="5" spans="1:24" x14ac:dyDescent="0.25">
      <c r="A5" s="1" t="s">
        <v>22</v>
      </c>
      <c r="B5" s="2" t="s">
        <v>61</v>
      </c>
      <c r="C5" s="3">
        <v>45808</v>
      </c>
      <c r="D5" s="4" t="s">
        <v>64</v>
      </c>
      <c r="E5" s="33">
        <v>189</v>
      </c>
      <c r="F5" s="39">
        <v>1</v>
      </c>
      <c r="G5" s="33">
        <v>189</v>
      </c>
      <c r="H5" s="39">
        <v>1</v>
      </c>
      <c r="I5" s="39">
        <v>182</v>
      </c>
      <c r="J5" s="39">
        <v>2</v>
      </c>
      <c r="K5" s="33">
        <v>192</v>
      </c>
      <c r="L5" s="39">
        <v>1</v>
      </c>
      <c r="M5" s="34"/>
      <c r="N5" s="18"/>
      <c r="O5" s="5"/>
      <c r="P5" s="18"/>
      <c r="Q5" s="6">
        <v>4</v>
      </c>
      <c r="R5" s="6">
        <v>752</v>
      </c>
      <c r="S5" s="7">
        <v>188</v>
      </c>
      <c r="T5" s="35">
        <v>5</v>
      </c>
      <c r="U5" s="8">
        <v>9</v>
      </c>
      <c r="V5" s="9">
        <v>199</v>
      </c>
    </row>
    <row r="6" spans="1:24" x14ac:dyDescent="0.25">
      <c r="A6" s="1" t="s">
        <v>22</v>
      </c>
      <c r="B6" s="2" t="s">
        <v>61</v>
      </c>
      <c r="C6" s="3">
        <v>45819</v>
      </c>
      <c r="D6" s="4" t="s">
        <v>89</v>
      </c>
      <c r="E6" s="33">
        <v>187</v>
      </c>
      <c r="F6" s="18">
        <v>3</v>
      </c>
      <c r="G6" s="33">
        <v>193</v>
      </c>
      <c r="H6" s="18">
        <v>2</v>
      </c>
      <c r="I6" s="5">
        <v>183</v>
      </c>
      <c r="J6" s="18">
        <v>2</v>
      </c>
      <c r="K6" s="34"/>
      <c r="L6" s="18"/>
      <c r="M6" s="34"/>
      <c r="N6" s="18"/>
      <c r="O6" s="5"/>
      <c r="P6" s="18"/>
      <c r="Q6" s="6">
        <v>3</v>
      </c>
      <c r="R6" s="6">
        <v>563</v>
      </c>
      <c r="S6" s="7">
        <v>187.66666666666666</v>
      </c>
      <c r="T6" s="35">
        <v>7</v>
      </c>
      <c r="U6" s="8">
        <v>5</v>
      </c>
      <c r="V6" s="9">
        <v>192.66666666666666</v>
      </c>
    </row>
    <row r="7" spans="1:24" x14ac:dyDescent="0.25">
      <c r="A7" s="1" t="s">
        <v>22</v>
      </c>
      <c r="B7" s="2" t="s">
        <v>61</v>
      </c>
      <c r="C7" s="3">
        <v>45829</v>
      </c>
      <c r="D7" s="4" t="s">
        <v>64</v>
      </c>
      <c r="E7" s="5">
        <v>191</v>
      </c>
      <c r="F7" s="18">
        <v>1</v>
      </c>
      <c r="G7" s="33">
        <v>189</v>
      </c>
      <c r="H7" s="18">
        <v>0</v>
      </c>
      <c r="I7" s="5">
        <v>192</v>
      </c>
      <c r="J7" s="18">
        <v>2</v>
      </c>
      <c r="K7" s="5">
        <v>191</v>
      </c>
      <c r="L7" s="18">
        <v>0</v>
      </c>
      <c r="M7" s="5"/>
      <c r="N7" s="18"/>
      <c r="O7" s="5"/>
      <c r="P7" s="18"/>
      <c r="Q7" s="6">
        <v>4</v>
      </c>
      <c r="R7" s="6">
        <v>763</v>
      </c>
      <c r="S7" s="7">
        <v>190.75</v>
      </c>
      <c r="T7" s="35">
        <v>3</v>
      </c>
      <c r="U7" s="8">
        <v>8</v>
      </c>
      <c r="V7" s="9">
        <v>198.75</v>
      </c>
    </row>
    <row r="8" spans="1:24" x14ac:dyDescent="0.25">
      <c r="A8" s="1" t="s">
        <v>22</v>
      </c>
      <c r="B8" s="2" t="s">
        <v>61</v>
      </c>
      <c r="C8" s="3">
        <v>45847</v>
      </c>
      <c r="D8" s="4" t="s">
        <v>89</v>
      </c>
      <c r="E8" s="33">
        <v>188</v>
      </c>
      <c r="F8" s="18">
        <v>0</v>
      </c>
      <c r="G8" s="33">
        <v>193</v>
      </c>
      <c r="H8" s="18">
        <v>1</v>
      </c>
      <c r="I8" s="5">
        <v>195</v>
      </c>
      <c r="J8" s="18">
        <v>3</v>
      </c>
      <c r="K8" s="34"/>
      <c r="L8" s="18"/>
      <c r="M8" s="34"/>
      <c r="N8" s="18"/>
      <c r="O8" s="5"/>
      <c r="P8" s="18"/>
      <c r="Q8" s="6">
        <v>3</v>
      </c>
      <c r="R8" s="6">
        <v>576</v>
      </c>
      <c r="S8" s="7">
        <v>192</v>
      </c>
      <c r="T8" s="35">
        <v>4</v>
      </c>
      <c r="U8" s="8">
        <v>11</v>
      </c>
      <c r="V8" s="9">
        <v>203</v>
      </c>
    </row>
    <row r="9" spans="1:24" x14ac:dyDescent="0.25">
      <c r="A9" s="1" t="s">
        <v>22</v>
      </c>
      <c r="B9" s="2" t="s">
        <v>61</v>
      </c>
      <c r="C9" s="3">
        <v>45857</v>
      </c>
      <c r="D9" s="4" t="s">
        <v>64</v>
      </c>
      <c r="E9" s="33">
        <v>191</v>
      </c>
      <c r="F9" s="18">
        <v>3</v>
      </c>
      <c r="G9" s="33">
        <v>188</v>
      </c>
      <c r="H9" s="18">
        <v>2</v>
      </c>
      <c r="I9" s="5">
        <v>192</v>
      </c>
      <c r="J9" s="18">
        <v>0</v>
      </c>
      <c r="K9" s="34">
        <v>183</v>
      </c>
      <c r="L9" s="18">
        <v>1</v>
      </c>
      <c r="M9" s="34">
        <v>184</v>
      </c>
      <c r="N9" s="18">
        <v>2</v>
      </c>
      <c r="O9" s="5">
        <v>191</v>
      </c>
      <c r="P9" s="18">
        <v>5</v>
      </c>
      <c r="Q9" s="6">
        <v>6</v>
      </c>
      <c r="R9" s="6">
        <v>1129</v>
      </c>
      <c r="S9" s="7">
        <v>188.16666666666666</v>
      </c>
      <c r="T9" s="35">
        <v>13</v>
      </c>
      <c r="U9" s="8">
        <v>18</v>
      </c>
      <c r="V9" s="9">
        <v>206.16666666666666</v>
      </c>
    </row>
    <row r="10" spans="1:24" x14ac:dyDescent="0.25">
      <c r="A10" s="1" t="s">
        <v>22</v>
      </c>
      <c r="B10" s="2" t="s">
        <v>61</v>
      </c>
      <c r="C10" s="3">
        <v>45864</v>
      </c>
      <c r="D10" s="4" t="s">
        <v>64</v>
      </c>
      <c r="E10" s="5">
        <v>189</v>
      </c>
      <c r="F10" s="18">
        <v>0</v>
      </c>
      <c r="G10" s="33">
        <v>192</v>
      </c>
      <c r="H10" s="18">
        <v>0</v>
      </c>
      <c r="I10" s="5">
        <v>187</v>
      </c>
      <c r="J10" s="18">
        <v>2</v>
      </c>
      <c r="K10" s="5">
        <v>187</v>
      </c>
      <c r="L10" s="18">
        <v>1</v>
      </c>
      <c r="M10" s="5"/>
      <c r="N10" s="18"/>
      <c r="O10" s="5"/>
      <c r="P10" s="18"/>
      <c r="Q10" s="6">
        <v>4</v>
      </c>
      <c r="R10" s="6">
        <v>755</v>
      </c>
      <c r="S10" s="7">
        <v>188.75</v>
      </c>
      <c r="T10" s="35">
        <v>3</v>
      </c>
      <c r="U10" s="8">
        <v>6</v>
      </c>
      <c r="V10" s="9">
        <v>194.75</v>
      </c>
    </row>
    <row r="11" spans="1:24" x14ac:dyDescent="0.25">
      <c r="A11" s="1" t="s">
        <v>22</v>
      </c>
      <c r="B11" s="2" t="s">
        <v>61</v>
      </c>
      <c r="C11" s="3">
        <v>45882</v>
      </c>
      <c r="D11" s="4" t="s">
        <v>89</v>
      </c>
      <c r="E11" s="5">
        <v>189</v>
      </c>
      <c r="F11" s="18">
        <v>2</v>
      </c>
      <c r="G11" s="33">
        <v>190</v>
      </c>
      <c r="H11" s="18">
        <v>1</v>
      </c>
      <c r="I11" s="5">
        <v>174</v>
      </c>
      <c r="J11" s="18">
        <v>1</v>
      </c>
      <c r="K11" s="5"/>
      <c r="L11" s="18"/>
      <c r="M11" s="5"/>
      <c r="N11" s="18"/>
      <c r="O11" s="5"/>
      <c r="P11" s="18"/>
      <c r="Q11" s="6">
        <v>3</v>
      </c>
      <c r="R11" s="6">
        <v>553</v>
      </c>
      <c r="S11" s="7">
        <v>184.33333333333334</v>
      </c>
      <c r="T11" s="35">
        <v>4</v>
      </c>
      <c r="U11" s="8">
        <v>8</v>
      </c>
      <c r="V11" s="9">
        <v>192.33333333333334</v>
      </c>
    </row>
    <row r="12" spans="1:24" x14ac:dyDescent="0.25">
      <c r="A12" s="1" t="s">
        <v>22</v>
      </c>
      <c r="B12" s="2" t="s">
        <v>61</v>
      </c>
      <c r="C12" s="3">
        <v>45885</v>
      </c>
      <c r="D12" s="4" t="s">
        <v>64</v>
      </c>
      <c r="E12" s="5">
        <v>190</v>
      </c>
      <c r="F12" s="18">
        <v>1</v>
      </c>
      <c r="G12" s="33">
        <v>192</v>
      </c>
      <c r="H12" s="18">
        <v>1</v>
      </c>
      <c r="I12" s="5">
        <v>188</v>
      </c>
      <c r="J12" s="18">
        <v>2</v>
      </c>
      <c r="K12" s="5">
        <v>188</v>
      </c>
      <c r="L12" s="18">
        <v>1</v>
      </c>
      <c r="M12" s="5"/>
      <c r="N12" s="18"/>
      <c r="O12" s="5"/>
      <c r="P12" s="18"/>
      <c r="Q12" s="6">
        <v>4</v>
      </c>
      <c r="R12" s="6">
        <v>758</v>
      </c>
      <c r="S12" s="7">
        <v>189.5</v>
      </c>
      <c r="T12" s="35">
        <v>5</v>
      </c>
      <c r="U12" s="8">
        <v>6</v>
      </c>
      <c r="V12" s="9">
        <v>195.5</v>
      </c>
    </row>
    <row r="13" spans="1:24" x14ac:dyDescent="0.25">
      <c r="A13" s="66" t="s">
        <v>22</v>
      </c>
      <c r="B13" s="2" t="s">
        <v>61</v>
      </c>
      <c r="C13" s="3">
        <v>45910</v>
      </c>
      <c r="D13" s="65" t="s">
        <v>89</v>
      </c>
      <c r="E13" s="33">
        <v>191</v>
      </c>
      <c r="F13" s="18">
        <v>2</v>
      </c>
      <c r="G13" s="33">
        <v>190</v>
      </c>
      <c r="H13" s="18">
        <v>1</v>
      </c>
      <c r="I13" s="5">
        <v>192</v>
      </c>
      <c r="J13" s="18">
        <v>2</v>
      </c>
      <c r="K13" s="34"/>
      <c r="L13" s="18"/>
      <c r="M13" s="34"/>
      <c r="N13" s="18"/>
      <c r="O13" s="5"/>
      <c r="P13" s="18"/>
      <c r="Q13" s="8">
        <v>3</v>
      </c>
      <c r="R13" s="8">
        <v>573</v>
      </c>
      <c r="S13" s="7">
        <v>191</v>
      </c>
      <c r="T13" s="35">
        <v>5</v>
      </c>
      <c r="U13" s="8">
        <v>9</v>
      </c>
      <c r="V13" s="7">
        <v>200</v>
      </c>
    </row>
    <row r="14" spans="1:24" x14ac:dyDescent="0.25">
      <c r="A14" s="66" t="s">
        <v>22</v>
      </c>
      <c r="B14" s="2" t="s">
        <v>61</v>
      </c>
      <c r="C14" s="3">
        <v>45920</v>
      </c>
      <c r="D14" s="65" t="s">
        <v>64</v>
      </c>
      <c r="E14" s="33">
        <v>189</v>
      </c>
      <c r="F14" s="39">
        <v>2</v>
      </c>
      <c r="G14" s="33">
        <v>195</v>
      </c>
      <c r="H14" s="39">
        <v>1</v>
      </c>
      <c r="I14" s="39">
        <v>189</v>
      </c>
      <c r="J14" s="39">
        <v>0</v>
      </c>
      <c r="K14" s="33">
        <v>190</v>
      </c>
      <c r="L14" s="39">
        <v>0</v>
      </c>
      <c r="M14" s="34"/>
      <c r="N14" s="18"/>
      <c r="O14" s="5"/>
      <c r="P14" s="18"/>
      <c r="Q14" s="8">
        <v>4</v>
      </c>
      <c r="R14" s="8">
        <v>763</v>
      </c>
      <c r="S14" s="7">
        <v>190.75</v>
      </c>
      <c r="T14" s="35">
        <v>3</v>
      </c>
      <c r="U14" s="8">
        <v>9</v>
      </c>
      <c r="V14" s="7">
        <v>199.75</v>
      </c>
    </row>
    <row r="15" spans="1:24" x14ac:dyDescent="0.25">
      <c r="A15" s="66" t="s">
        <v>22</v>
      </c>
      <c r="B15" s="2" t="s">
        <v>61</v>
      </c>
      <c r="C15" s="3">
        <v>45938</v>
      </c>
      <c r="D15" s="65" t="s">
        <v>89</v>
      </c>
      <c r="E15" s="33">
        <v>188</v>
      </c>
      <c r="F15" s="18">
        <v>1</v>
      </c>
      <c r="G15" s="33">
        <v>187</v>
      </c>
      <c r="H15" s="18">
        <v>0</v>
      </c>
      <c r="I15" s="5">
        <v>194</v>
      </c>
      <c r="J15" s="18">
        <v>2</v>
      </c>
      <c r="K15" s="34"/>
      <c r="L15" s="18"/>
      <c r="M15" s="34"/>
      <c r="N15" s="18"/>
      <c r="O15" s="5"/>
      <c r="P15" s="18"/>
      <c r="Q15" s="8">
        <v>3</v>
      </c>
      <c r="R15" s="8">
        <v>569</v>
      </c>
      <c r="S15" s="7">
        <v>189.66666666666666</v>
      </c>
      <c r="T15" s="35">
        <v>3</v>
      </c>
      <c r="U15" s="8">
        <v>9</v>
      </c>
      <c r="V15" s="7">
        <v>203.75</v>
      </c>
    </row>
    <row r="16" spans="1:24" x14ac:dyDescent="0.25">
      <c r="A16" s="66" t="s">
        <v>22</v>
      </c>
      <c r="B16" s="2" t="s">
        <v>61</v>
      </c>
      <c r="C16" s="3">
        <v>45948</v>
      </c>
      <c r="D16" s="65" t="s">
        <v>64</v>
      </c>
      <c r="E16" s="33">
        <v>189</v>
      </c>
      <c r="F16" s="39">
        <v>0</v>
      </c>
      <c r="G16" s="33">
        <v>192</v>
      </c>
      <c r="H16" s="39">
        <v>3</v>
      </c>
      <c r="I16" s="39">
        <v>187</v>
      </c>
      <c r="J16" s="39">
        <v>1</v>
      </c>
      <c r="K16" s="33">
        <v>190</v>
      </c>
      <c r="L16" s="39">
        <v>0</v>
      </c>
      <c r="M16" s="34"/>
      <c r="N16" s="18"/>
      <c r="O16" s="5"/>
      <c r="P16" s="18"/>
      <c r="Q16" s="8">
        <v>4</v>
      </c>
      <c r="R16" s="8">
        <v>758</v>
      </c>
      <c r="S16" s="7">
        <v>189.5</v>
      </c>
      <c r="T16" s="35">
        <v>4</v>
      </c>
      <c r="U16" s="8">
        <v>13</v>
      </c>
      <c r="V16" s="7">
        <v>202.5</v>
      </c>
    </row>
    <row r="17" spans="1:22" x14ac:dyDescent="0.25">
      <c r="A17" s="66" t="s">
        <v>22</v>
      </c>
      <c r="B17" s="2" t="s">
        <v>61</v>
      </c>
      <c r="C17" s="3">
        <v>45976</v>
      </c>
      <c r="D17" s="65" t="s">
        <v>64</v>
      </c>
      <c r="E17" s="33">
        <v>188</v>
      </c>
      <c r="F17" s="18">
        <v>1</v>
      </c>
      <c r="G17" s="33">
        <v>188.001</v>
      </c>
      <c r="H17" s="18">
        <v>3</v>
      </c>
      <c r="I17" s="5">
        <v>186</v>
      </c>
      <c r="J17" s="18">
        <v>2</v>
      </c>
      <c r="K17" s="34">
        <v>184</v>
      </c>
      <c r="L17" s="18">
        <v>0</v>
      </c>
      <c r="M17" s="34"/>
      <c r="N17" s="18"/>
      <c r="O17" s="5"/>
      <c r="P17" s="18"/>
      <c r="Q17" s="8">
        <v>4</v>
      </c>
      <c r="R17" s="8">
        <v>746.00099999999998</v>
      </c>
      <c r="S17" s="7">
        <v>186.50024999999999</v>
      </c>
      <c r="T17" s="35">
        <v>6</v>
      </c>
      <c r="U17" s="8">
        <v>11</v>
      </c>
      <c r="V17" s="7">
        <v>197.50024999999999</v>
      </c>
    </row>
    <row r="19" spans="1:22" x14ac:dyDescent="0.25">
      <c r="Q19" s="29">
        <f>SUM(Q2:Q18)</f>
        <v>61</v>
      </c>
      <c r="R19" s="29">
        <f>SUM(R2:R18)</f>
        <v>11485.001</v>
      </c>
      <c r="S19" s="30">
        <f>SUM(R19/Q19)</f>
        <v>188.27870491803279</v>
      </c>
      <c r="T19" s="29">
        <f>SUM(T2:T18)</f>
        <v>78</v>
      </c>
      <c r="U19" s="29">
        <f>SUM(U2:U18)</f>
        <v>141</v>
      </c>
      <c r="V19" s="31">
        <f>SUM(S19+U19)</f>
        <v>329.27870491803276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 E8:P8" name="Range1_13"/>
    <protectedRange algorithmName="SHA-512" hashValue="ON39YdpmFHfN9f47KpiRvqrKx0V9+erV1CNkpWzYhW/Qyc6aT8rEyCrvauWSYGZK2ia3o7vd3akF07acHAFpOA==" saltValue="yVW9XmDwTqEnmpSGai0KYg==" spinCount="100000" sqref="D8" name="Range1_1_12"/>
    <protectedRange algorithmName="SHA-512" hashValue="ON39YdpmFHfN9f47KpiRvqrKx0V9+erV1CNkpWzYhW/Qyc6aT8rEyCrvauWSYGZK2ia3o7vd3akF07acHAFpOA==" saltValue="yVW9XmDwTqEnmpSGai0KYg==" spinCount="100000" sqref="T8" name="Range1_3_5_12"/>
    <protectedRange algorithmName="SHA-512" hashValue="ON39YdpmFHfN9f47KpiRvqrKx0V9+erV1CNkpWzYhW/Qyc6aT8rEyCrvauWSYGZK2ia3o7vd3akF07acHAFpOA==" saltValue="yVW9XmDwTqEnmpSGai0KYg==" spinCount="100000" sqref="B9:C9 E9:P9" name="Range1_31"/>
    <protectedRange algorithmName="SHA-512" hashValue="ON39YdpmFHfN9f47KpiRvqrKx0V9+erV1CNkpWzYhW/Qyc6aT8rEyCrvauWSYGZK2ia3o7vd3akF07acHAFpOA==" saltValue="yVW9XmDwTqEnmpSGai0KYg==" spinCount="100000" sqref="D9" name="Range1_1_22"/>
    <protectedRange algorithmName="SHA-512" hashValue="ON39YdpmFHfN9f47KpiRvqrKx0V9+erV1CNkpWzYhW/Qyc6aT8rEyCrvauWSYGZK2ia3o7vd3akF07acHAFpOA==" saltValue="yVW9XmDwTqEnmpSGai0KYg==" spinCount="100000" sqref="T9" name="Range1_3_5_24"/>
    <protectedRange algorithmName="SHA-512" hashValue="ON39YdpmFHfN9f47KpiRvqrKx0V9+erV1CNkpWzYhW/Qyc6aT8rEyCrvauWSYGZK2ia3o7vd3akF07acHAFpOA==" saltValue="yVW9XmDwTqEnmpSGai0KYg==" spinCount="100000" sqref="B13:C13 E13:P13" name="Range1_14_1_1"/>
    <protectedRange algorithmName="SHA-512" hashValue="ON39YdpmFHfN9f47KpiRvqrKx0V9+erV1CNkpWzYhW/Qyc6aT8rEyCrvauWSYGZK2ia3o7vd3akF07acHAFpOA==" saltValue="yVW9XmDwTqEnmpSGai0KYg==" spinCount="100000" sqref="D13" name="Range1_1_4_2"/>
    <protectedRange algorithmName="SHA-512" hashValue="ON39YdpmFHfN9f47KpiRvqrKx0V9+erV1CNkpWzYhW/Qyc6aT8rEyCrvauWSYGZK2ia3o7vd3akF07acHAFpOA==" saltValue="yVW9XmDwTqEnmpSGai0KYg==" spinCount="100000" sqref="T13" name="Range1_3_5_4_2"/>
    <protectedRange algorithmName="SHA-512" hashValue="ON39YdpmFHfN9f47KpiRvqrKx0V9+erV1CNkpWzYhW/Qyc6aT8rEyCrvauWSYGZK2ia3o7vd3akF07acHAFpOA==" saltValue="yVW9XmDwTqEnmpSGai0KYg==" spinCount="100000" sqref="N14 H14:L14 B14:C14 E14" name="Range1_13_1_1"/>
    <protectedRange algorithmName="SHA-512" hashValue="ON39YdpmFHfN9f47KpiRvqrKx0V9+erV1CNkpWzYhW/Qyc6aT8rEyCrvauWSYGZK2ia3o7vd3akF07acHAFpOA==" saltValue="yVW9XmDwTqEnmpSGai0KYg==" spinCount="100000" sqref="D14" name="Range1_1_4_2_1"/>
    <protectedRange algorithmName="SHA-512" hashValue="ON39YdpmFHfN9f47KpiRvqrKx0V9+erV1CNkpWzYhW/Qyc6aT8rEyCrvauWSYGZK2ia3o7vd3akF07acHAFpOA==" saltValue="yVW9XmDwTqEnmpSGai0KYg==" spinCount="100000" sqref="T14" name="Range1_3_5_4_2_1"/>
    <protectedRange algorithmName="SHA-512" hashValue="ON39YdpmFHfN9f47KpiRvqrKx0V9+erV1CNkpWzYhW/Qyc6aT8rEyCrvauWSYGZK2ia3o7vd3akF07acHAFpOA==" saltValue="yVW9XmDwTqEnmpSGai0KYg==" spinCount="100000" sqref="B15:C15" name="Range1_17"/>
    <protectedRange algorithmName="SHA-512" hashValue="ON39YdpmFHfN9f47KpiRvqrKx0V9+erV1CNkpWzYhW/Qyc6aT8rEyCrvauWSYGZK2ia3o7vd3akF07acHAFpOA==" saltValue="yVW9XmDwTqEnmpSGai0KYg==" spinCount="100000" sqref="D15" name="Range1_1_13"/>
    <protectedRange algorithmName="SHA-512" hashValue="ON39YdpmFHfN9f47KpiRvqrKx0V9+erV1CNkpWzYhW/Qyc6aT8rEyCrvauWSYGZK2ia3o7vd3akF07acHAFpOA==" saltValue="yVW9XmDwTqEnmpSGai0KYg==" spinCount="100000" sqref="T15" name="Range1_3_5_9"/>
    <protectedRange algorithmName="SHA-512" hashValue="ON39YdpmFHfN9f47KpiRvqrKx0V9+erV1CNkpWzYhW/Qyc6aT8rEyCrvauWSYGZK2ia3o7vd3akF07acHAFpOA==" saltValue="yVW9XmDwTqEnmpSGai0KYg==" spinCount="100000" sqref="B16:C16" name="Range1_9_3"/>
    <protectedRange algorithmName="SHA-512" hashValue="ON39YdpmFHfN9f47KpiRvqrKx0V9+erV1CNkpWzYhW/Qyc6aT8rEyCrvauWSYGZK2ia3o7vd3akF07acHAFpOA==" saltValue="yVW9XmDwTqEnmpSGai0KYg==" spinCount="100000" sqref="D16" name="Range1_1_14_2"/>
    <protectedRange algorithmName="SHA-512" hashValue="ON39YdpmFHfN9f47KpiRvqrKx0V9+erV1CNkpWzYhW/Qyc6aT8rEyCrvauWSYGZK2ia3o7vd3akF07acHAFpOA==" saltValue="yVW9XmDwTqEnmpSGai0KYg==" spinCount="100000" sqref="T16" name="Range1_3_5_6_2"/>
    <protectedRange algorithmName="SHA-512" hashValue="ON39YdpmFHfN9f47KpiRvqrKx0V9+erV1CNkpWzYhW/Qyc6aT8rEyCrvauWSYGZK2ia3o7vd3akF07acHAFpOA==" saltValue="yVW9XmDwTqEnmpSGai0KYg==" spinCount="100000" sqref="E17:P17" name="Range1_21"/>
    <protectedRange algorithmName="SHA-512" hashValue="ON39YdpmFHfN9f47KpiRvqrKx0V9+erV1CNkpWzYhW/Qyc6aT8rEyCrvauWSYGZK2ia3o7vd3akF07acHAFpOA==" saltValue="yVW9XmDwTqEnmpSGai0KYg==" spinCount="100000" sqref="B17:C17" name="Range1_1_2_4_2"/>
    <protectedRange algorithmName="SHA-512" hashValue="ON39YdpmFHfN9f47KpiRvqrKx0V9+erV1CNkpWzYhW/Qyc6aT8rEyCrvauWSYGZK2ia3o7vd3akF07acHAFpOA==" saltValue="yVW9XmDwTqEnmpSGai0KYg==" spinCount="100000" sqref="D17" name="Range1_1_1_2_2"/>
    <protectedRange algorithmName="SHA-512" hashValue="ON39YdpmFHfN9f47KpiRvqrKx0V9+erV1CNkpWzYhW/Qyc6aT8rEyCrvauWSYGZK2ia3o7vd3akF07acHAFpOA==" saltValue="yVW9XmDwTqEnmpSGai0KYg==" spinCount="100000" sqref="T17" name="Range1_3_5_9_1"/>
  </protectedRanges>
  <conditionalFormatting sqref="E13">
    <cfRule type="top10" dxfId="245" priority="40" rank="1"/>
  </conditionalFormatting>
  <conditionalFormatting sqref="G13">
    <cfRule type="top10" dxfId="244" priority="39" rank="1"/>
  </conditionalFormatting>
  <conditionalFormatting sqref="I13">
    <cfRule type="top10" dxfId="243" priority="38" rank="1"/>
  </conditionalFormatting>
  <conditionalFormatting sqref="K13">
    <cfRule type="top10" dxfId="242" priority="37" rank="1"/>
  </conditionalFormatting>
  <conditionalFormatting sqref="M13">
    <cfRule type="top10" dxfId="241" priority="36" rank="1"/>
  </conditionalFormatting>
  <conditionalFormatting sqref="O13">
    <cfRule type="top10" dxfId="240" priority="35" rank="1"/>
  </conditionalFormatting>
  <conditionalFormatting sqref="E13:P13">
    <cfRule type="cellIs" dxfId="239" priority="34" operator="greaterThanOrEqual">
      <formula>193</formula>
    </cfRule>
  </conditionalFormatting>
  <conditionalFormatting sqref="E14">
    <cfRule type="top10" dxfId="238" priority="33" rank="1"/>
  </conditionalFormatting>
  <conditionalFormatting sqref="G14">
    <cfRule type="top10" dxfId="237" priority="32" rank="1"/>
  </conditionalFormatting>
  <conditionalFormatting sqref="I14">
    <cfRule type="top10" dxfId="236" priority="31" rank="1"/>
  </conditionalFormatting>
  <conditionalFormatting sqref="K14">
    <cfRule type="top10" dxfId="235" priority="30" rank="1"/>
  </conditionalFormatting>
  <conditionalFormatting sqref="M14">
    <cfRule type="top10" dxfId="234" priority="29" rank="1"/>
  </conditionalFormatting>
  <conditionalFormatting sqref="O14">
    <cfRule type="top10" dxfId="233" priority="28" rank="1"/>
  </conditionalFormatting>
  <conditionalFormatting sqref="E14:P14">
    <cfRule type="cellIs" dxfId="232" priority="27" operator="greaterThanOrEqual">
      <formula>200</formula>
    </cfRule>
  </conditionalFormatting>
  <conditionalFormatting sqref="G15">
    <cfRule type="top10" dxfId="231" priority="26" rank="1"/>
  </conditionalFormatting>
  <conditionalFormatting sqref="I15">
    <cfRule type="top10" dxfId="230" priority="25" rank="1"/>
  </conditionalFormatting>
  <conditionalFormatting sqref="E15">
    <cfRule type="top10" dxfId="229" priority="24" rank="1"/>
  </conditionalFormatting>
  <conditionalFormatting sqref="M15">
    <cfRule type="top10" dxfId="228" priority="23" rank="1"/>
  </conditionalFormatting>
  <conditionalFormatting sqref="O15">
    <cfRule type="top10" dxfId="227" priority="22" rank="1"/>
  </conditionalFormatting>
  <conditionalFormatting sqref="E15:O15">
    <cfRule type="cellIs" dxfId="226" priority="21" operator="greaterThanOrEqual">
      <formula>200</formula>
    </cfRule>
  </conditionalFormatting>
  <conditionalFormatting sqref="K15">
    <cfRule type="top10" dxfId="225" priority="20" rank="1"/>
  </conditionalFormatting>
  <conditionalFormatting sqref="E16">
    <cfRule type="top10" dxfId="224" priority="19" rank="1"/>
  </conditionalFormatting>
  <conditionalFormatting sqref="G16">
    <cfRule type="top10" dxfId="223" priority="18" rank="1"/>
  </conditionalFormatting>
  <conditionalFormatting sqref="I16">
    <cfRule type="top10" dxfId="222" priority="17" rank="1"/>
  </conditionalFormatting>
  <conditionalFormatting sqref="K16">
    <cfRule type="top10" dxfId="221" priority="16" rank="1"/>
  </conditionalFormatting>
  <conditionalFormatting sqref="M16">
    <cfRule type="top10" dxfId="220" priority="15" rank="1"/>
  </conditionalFormatting>
  <conditionalFormatting sqref="O16">
    <cfRule type="top10" dxfId="219" priority="14" rank="1"/>
  </conditionalFormatting>
  <conditionalFormatting sqref="E16:P16">
    <cfRule type="cellIs" dxfId="218" priority="13" operator="greaterThanOrEqual">
      <formula>200</formula>
    </cfRule>
  </conditionalFormatting>
  <conditionalFormatting sqref="G17">
    <cfRule type="top10" dxfId="217" priority="9" rank="1"/>
    <cfRule type="cellIs" dxfId="216" priority="12" operator="greaterThanOrEqual">
      <formula>193</formula>
    </cfRule>
  </conditionalFormatting>
  <conditionalFormatting sqref="E17">
    <cfRule type="top10" dxfId="215" priority="10" rank="1"/>
    <cfRule type="cellIs" dxfId="214" priority="11" operator="greaterThanOrEqual">
      <formula>193</formula>
    </cfRule>
  </conditionalFormatting>
  <conditionalFormatting sqref="I17">
    <cfRule type="top10" dxfId="213" priority="7" rank="1"/>
    <cfRule type="cellIs" dxfId="212" priority="8" operator="greaterThanOrEqual">
      <formula>193</formula>
    </cfRule>
  </conditionalFormatting>
  <conditionalFormatting sqref="K17">
    <cfRule type="top10" dxfId="211" priority="5" rank="1"/>
    <cfRule type="cellIs" dxfId="210" priority="6" operator="greaterThanOrEqual">
      <formula>193</formula>
    </cfRule>
  </conditionalFormatting>
  <conditionalFormatting sqref="M17">
    <cfRule type="cellIs" dxfId="209" priority="3" operator="greaterThanOrEqual">
      <formula>193</formula>
    </cfRule>
    <cfRule type="top10" dxfId="208" priority="4" rank="1"/>
  </conditionalFormatting>
  <conditionalFormatting sqref="O17">
    <cfRule type="top10" dxfId="207" priority="1" rank="1"/>
    <cfRule type="cellIs" dxfId="206" priority="2" operator="greaterThanOrEqual">
      <formula>193</formula>
    </cfRule>
  </conditionalFormatting>
  <hyperlinks>
    <hyperlink ref="X1" location="'OLF 2025'!A1" display="Return to Rankings" xr:uid="{A53B059C-A186-4435-A1C6-49DE5B6FC6BA}"/>
  </hyperlinks>
  <pageMargins left="0.7" right="0.7" top="0.75" bottom="0.75" header="0.3" footer="0.3"/>
  <pageSetup orientation="portrait" horizontalDpi="300" verticalDpi="300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C6B27-848A-4644-B023-7981F72925D6}">
  <dimension ref="A1:X9"/>
  <sheetViews>
    <sheetView workbookViewId="0">
      <selection activeCell="Q10" sqref="Q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62</v>
      </c>
      <c r="C2" s="3">
        <v>45728</v>
      </c>
      <c r="D2" s="4" t="s">
        <v>38</v>
      </c>
      <c r="E2" s="33">
        <v>174</v>
      </c>
      <c r="F2" s="18">
        <v>1</v>
      </c>
      <c r="G2" s="33">
        <v>173</v>
      </c>
      <c r="H2" s="18"/>
      <c r="I2" s="5">
        <v>175</v>
      </c>
      <c r="J2" s="18"/>
      <c r="K2" s="34">
        <v>174</v>
      </c>
      <c r="L2" s="18"/>
      <c r="M2" s="34"/>
      <c r="N2" s="18"/>
      <c r="O2" s="5"/>
      <c r="P2" s="18"/>
      <c r="Q2" s="6">
        <v>4</v>
      </c>
      <c r="R2" s="6">
        <v>696</v>
      </c>
      <c r="S2" s="7">
        <v>174</v>
      </c>
      <c r="T2" s="35">
        <v>1</v>
      </c>
      <c r="U2" s="8">
        <v>4</v>
      </c>
      <c r="V2" s="9">
        <v>178</v>
      </c>
    </row>
    <row r="3" spans="1:24" x14ac:dyDescent="0.25">
      <c r="A3" s="1" t="s">
        <v>22</v>
      </c>
      <c r="B3" s="2" t="s">
        <v>62</v>
      </c>
      <c r="C3" s="3">
        <v>45756</v>
      </c>
      <c r="D3" s="4" t="s">
        <v>38</v>
      </c>
      <c r="E3" s="5">
        <v>182</v>
      </c>
      <c r="F3" s="18">
        <v>1</v>
      </c>
      <c r="G3" s="33">
        <v>178</v>
      </c>
      <c r="H3" s="18">
        <v>2</v>
      </c>
      <c r="I3" s="5">
        <v>180</v>
      </c>
      <c r="J3" s="18"/>
      <c r="K3" s="5">
        <v>182</v>
      </c>
      <c r="L3" s="18"/>
      <c r="M3" s="5"/>
      <c r="N3" s="18"/>
      <c r="O3" s="5"/>
      <c r="P3" s="18"/>
      <c r="Q3" s="6">
        <v>4</v>
      </c>
      <c r="R3" s="6">
        <v>722</v>
      </c>
      <c r="S3" s="7">
        <v>180.5</v>
      </c>
      <c r="T3" s="35">
        <v>3</v>
      </c>
      <c r="U3" s="8">
        <v>2</v>
      </c>
      <c r="V3" s="9">
        <v>182.5</v>
      </c>
    </row>
    <row r="4" spans="1:24" x14ac:dyDescent="0.25">
      <c r="A4" s="1" t="s">
        <v>22</v>
      </c>
      <c r="B4" s="2" t="s">
        <v>62</v>
      </c>
      <c r="C4" s="3">
        <v>45798</v>
      </c>
      <c r="D4" s="4" t="s">
        <v>38</v>
      </c>
      <c r="E4" s="33">
        <v>185</v>
      </c>
      <c r="F4" s="18"/>
      <c r="G4" s="33">
        <v>190</v>
      </c>
      <c r="H4" s="18">
        <v>2</v>
      </c>
      <c r="I4" s="5">
        <v>183</v>
      </c>
      <c r="J4" s="18"/>
      <c r="K4" s="34">
        <v>185</v>
      </c>
      <c r="L4" s="18">
        <v>1</v>
      </c>
      <c r="M4" s="34"/>
      <c r="N4" s="18"/>
      <c r="O4" s="5"/>
      <c r="P4" s="18"/>
      <c r="Q4" s="6">
        <v>4</v>
      </c>
      <c r="R4" s="6">
        <v>743</v>
      </c>
      <c r="S4" s="7">
        <v>185.75</v>
      </c>
      <c r="T4" s="35">
        <v>3</v>
      </c>
      <c r="U4" s="8">
        <v>3</v>
      </c>
      <c r="V4" s="9">
        <v>188.75</v>
      </c>
    </row>
    <row r="5" spans="1:24" x14ac:dyDescent="0.25">
      <c r="A5" s="1" t="s">
        <v>22</v>
      </c>
      <c r="B5" s="2" t="s">
        <v>62</v>
      </c>
      <c r="C5" s="3">
        <v>45812</v>
      </c>
      <c r="D5" s="4" t="s">
        <v>38</v>
      </c>
      <c r="E5" s="33">
        <v>188</v>
      </c>
      <c r="F5" s="18">
        <v>1</v>
      </c>
      <c r="G5" s="33">
        <v>185</v>
      </c>
      <c r="H5" s="18">
        <v>1</v>
      </c>
      <c r="I5" s="5">
        <v>184</v>
      </c>
      <c r="J5" s="18">
        <v>1</v>
      </c>
      <c r="K5" s="34">
        <v>185</v>
      </c>
      <c r="L5" s="18">
        <v>3</v>
      </c>
      <c r="M5" s="34"/>
      <c r="N5" s="18"/>
      <c r="O5" s="5"/>
      <c r="P5" s="18"/>
      <c r="Q5" s="6">
        <v>4</v>
      </c>
      <c r="R5" s="6">
        <v>742</v>
      </c>
      <c r="S5" s="7">
        <v>185.5</v>
      </c>
      <c r="T5" s="35">
        <v>6</v>
      </c>
      <c r="U5" s="8">
        <v>4</v>
      </c>
      <c r="V5" s="9">
        <v>189.5</v>
      </c>
    </row>
    <row r="6" spans="1:24" x14ac:dyDescent="0.25">
      <c r="A6" s="1" t="s">
        <v>22</v>
      </c>
      <c r="B6" s="2" t="s">
        <v>62</v>
      </c>
      <c r="C6" s="3">
        <v>45819</v>
      </c>
      <c r="D6" s="4" t="s">
        <v>38</v>
      </c>
      <c r="E6" s="33">
        <v>176</v>
      </c>
      <c r="F6" s="18"/>
      <c r="G6" s="33">
        <v>179</v>
      </c>
      <c r="H6" s="18">
        <v>1</v>
      </c>
      <c r="I6" s="5">
        <v>184</v>
      </c>
      <c r="J6" s="18">
        <v>1</v>
      </c>
      <c r="K6" s="34">
        <v>178</v>
      </c>
      <c r="L6" s="18"/>
      <c r="M6" s="34"/>
      <c r="N6" s="18"/>
      <c r="O6" s="5"/>
      <c r="P6" s="18"/>
      <c r="Q6" s="6">
        <v>4</v>
      </c>
      <c r="R6" s="6">
        <v>717</v>
      </c>
      <c r="S6" s="7">
        <v>179.25</v>
      </c>
      <c r="T6" s="35">
        <v>2</v>
      </c>
      <c r="U6" s="8">
        <v>4</v>
      </c>
      <c r="V6" s="9">
        <v>183.25</v>
      </c>
    </row>
    <row r="7" spans="1:24" x14ac:dyDescent="0.25">
      <c r="A7" s="1" t="s">
        <v>22</v>
      </c>
      <c r="B7" s="2" t="s">
        <v>62</v>
      </c>
      <c r="C7" s="3">
        <v>45875</v>
      </c>
      <c r="D7" s="4" t="s">
        <v>38</v>
      </c>
      <c r="E7" s="5">
        <v>189</v>
      </c>
      <c r="F7" s="18">
        <v>2</v>
      </c>
      <c r="G7" s="33">
        <v>179</v>
      </c>
      <c r="H7" s="18"/>
      <c r="I7" s="5">
        <v>169</v>
      </c>
      <c r="J7" s="18"/>
      <c r="K7" s="5">
        <v>184</v>
      </c>
      <c r="L7" s="18"/>
      <c r="M7" s="5"/>
      <c r="N7" s="18"/>
      <c r="O7" s="5"/>
      <c r="P7" s="18"/>
      <c r="Q7" s="6">
        <v>4</v>
      </c>
      <c r="R7" s="6">
        <v>721</v>
      </c>
      <c r="S7" s="7">
        <v>180.25</v>
      </c>
      <c r="T7" s="35">
        <v>2</v>
      </c>
      <c r="U7" s="8">
        <v>3</v>
      </c>
      <c r="V7" s="9">
        <v>183.25</v>
      </c>
    </row>
    <row r="9" spans="1:24" x14ac:dyDescent="0.25">
      <c r="Q9" s="29">
        <f>SUM(Q2:Q8)</f>
        <v>24</v>
      </c>
      <c r="R9" s="29">
        <f>SUM(R2:R8)</f>
        <v>4341</v>
      </c>
      <c r="S9" s="30">
        <f>SUM(R9/Q9)</f>
        <v>180.875</v>
      </c>
      <c r="T9" s="29">
        <f>SUM(T2:T8)</f>
        <v>17</v>
      </c>
      <c r="U9" s="29">
        <f>SUM(U2:U8)</f>
        <v>20</v>
      </c>
      <c r="V9" s="31">
        <f>SUM(S9+U9)</f>
        <v>200.875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 E5:P5" name="Range1_7_1"/>
    <protectedRange algorithmName="SHA-512" hashValue="ON39YdpmFHfN9f47KpiRvqrKx0V9+erV1CNkpWzYhW/Qyc6aT8rEyCrvauWSYGZK2ia3o7vd3akF07acHAFpOA==" saltValue="yVW9XmDwTqEnmpSGai0KYg==" spinCount="100000" sqref="D5" name="Range1_1_7"/>
    <protectedRange algorithmName="SHA-512" hashValue="ON39YdpmFHfN9f47KpiRvqrKx0V9+erV1CNkpWzYhW/Qyc6aT8rEyCrvauWSYGZK2ia3o7vd3akF07acHAFpOA==" saltValue="yVW9XmDwTqEnmpSGai0KYg==" spinCount="100000" sqref="T5" name="Range1_3_5_7"/>
  </protectedRanges>
  <hyperlinks>
    <hyperlink ref="X1" location="'OLF 2025'!A1" display="Return to Rankings" xr:uid="{B933B86F-81F5-4104-91BD-D8F921F294A3}"/>
  </hyperlinks>
  <pageMargins left="0.7" right="0.7" top="0.75" bottom="0.75" header="0.3" footer="0.3"/>
  <pageSetup orientation="portrait" horizontalDpi="300" verticalDpi="300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FDA25-BC41-420A-B2D0-ECF873DCF336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2" t="s">
        <v>238</v>
      </c>
      <c r="C2" s="3">
        <v>45948</v>
      </c>
      <c r="D2" s="65" t="s">
        <v>64</v>
      </c>
      <c r="E2" s="39">
        <v>188</v>
      </c>
      <c r="F2" s="39">
        <v>2</v>
      </c>
      <c r="G2" s="33">
        <v>191</v>
      </c>
      <c r="H2" s="39">
        <v>1</v>
      </c>
      <c r="I2" s="39">
        <v>185</v>
      </c>
      <c r="J2" s="39">
        <v>1</v>
      </c>
      <c r="K2" s="39">
        <v>178</v>
      </c>
      <c r="L2" s="39">
        <v>0</v>
      </c>
      <c r="M2" s="5"/>
      <c r="N2" s="18"/>
      <c r="O2" s="5"/>
      <c r="P2" s="18"/>
      <c r="Q2" s="8">
        <v>4</v>
      </c>
      <c r="R2" s="8">
        <v>742</v>
      </c>
      <c r="S2" s="7">
        <v>185.5</v>
      </c>
      <c r="T2" s="35">
        <v>4</v>
      </c>
      <c r="U2" s="8">
        <v>3</v>
      </c>
      <c r="V2" s="7">
        <v>188.5</v>
      </c>
    </row>
    <row r="3" spans="1:24" x14ac:dyDescent="0.25">
      <c r="A3" s="66" t="s">
        <v>22</v>
      </c>
      <c r="B3" s="2" t="s">
        <v>247</v>
      </c>
      <c r="C3" s="3">
        <v>45966</v>
      </c>
      <c r="D3" s="65" t="s">
        <v>89</v>
      </c>
      <c r="E3" s="33">
        <v>183</v>
      </c>
      <c r="F3" s="39">
        <v>2</v>
      </c>
      <c r="G3" s="33">
        <v>192</v>
      </c>
      <c r="H3" s="39">
        <v>0</v>
      </c>
      <c r="I3" s="39">
        <v>185</v>
      </c>
      <c r="J3" s="39">
        <v>0</v>
      </c>
      <c r="K3" s="33"/>
      <c r="L3" s="39"/>
      <c r="M3" s="34"/>
      <c r="N3" s="18"/>
      <c r="O3" s="5"/>
      <c r="P3" s="18"/>
      <c r="Q3" s="8">
        <v>3</v>
      </c>
      <c r="R3" s="8">
        <v>560</v>
      </c>
      <c r="S3" s="7">
        <v>186.66666666666666</v>
      </c>
      <c r="T3" s="35">
        <v>2</v>
      </c>
      <c r="U3" s="8">
        <v>5</v>
      </c>
      <c r="V3" s="7">
        <v>191.66666666666666</v>
      </c>
    </row>
    <row r="5" spans="1:24" x14ac:dyDescent="0.25">
      <c r="Q5" s="29">
        <f>SUM(Q2:Q4)</f>
        <v>7</v>
      </c>
      <c r="R5" s="29">
        <f>SUM(R2:R4)</f>
        <v>1302</v>
      </c>
      <c r="S5" s="30">
        <f>SUM(R5/Q5)</f>
        <v>186</v>
      </c>
      <c r="T5" s="29">
        <f>SUM(T2:T4)</f>
        <v>6</v>
      </c>
      <c r="U5" s="29">
        <f>SUM(U2:U4)</f>
        <v>8</v>
      </c>
      <c r="V5" s="29">
        <f>+S5+U5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3"/>
    <protectedRange algorithmName="SHA-512" hashValue="ON39YdpmFHfN9f47KpiRvqrKx0V9+erV1CNkpWzYhW/Qyc6aT8rEyCrvauWSYGZK2ia3o7vd3akF07acHAFpOA==" saltValue="yVW9XmDwTqEnmpSGai0KYg==" spinCount="100000" sqref="D2" name="Range1_1_14_2"/>
    <protectedRange algorithmName="SHA-512" hashValue="ON39YdpmFHfN9f47KpiRvqrKx0V9+erV1CNkpWzYhW/Qyc6aT8rEyCrvauWSYGZK2ia3o7vd3akF07acHAFpOA==" saltValue="yVW9XmDwTqEnmpSGai0KYg==" spinCount="100000" sqref="E2 G2:O2" name="Range1_33_1_1_2"/>
    <protectedRange algorithmName="SHA-512" hashValue="ON39YdpmFHfN9f47KpiRvqrKx0V9+erV1CNkpWzYhW/Qyc6aT8rEyCrvauWSYGZK2ia3o7vd3akF07acHAFpOA==" saltValue="yVW9XmDwTqEnmpSGai0KYg==" spinCount="100000" sqref="T2" name="Range1_3_5_6_2"/>
    <protectedRange algorithmName="SHA-512" hashValue="ON39YdpmFHfN9f47KpiRvqrKx0V9+erV1CNkpWzYhW/Qyc6aT8rEyCrvauWSYGZK2ia3o7vd3akF07acHAFpOA==" saltValue="yVW9XmDwTqEnmpSGai0KYg==" spinCount="100000" sqref="N3 H3:L3 B3:C3 E3" name="Range1_9_1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T3" name="Range1_3_5_6"/>
  </protectedRanges>
  <conditionalFormatting sqref="E2">
    <cfRule type="top10" dxfId="205" priority="14" rank="1"/>
  </conditionalFormatting>
  <conditionalFormatting sqref="G2">
    <cfRule type="top10" dxfId="204" priority="13" rank="1"/>
  </conditionalFormatting>
  <conditionalFormatting sqref="I2">
    <cfRule type="top10" dxfId="203" priority="12" rank="1"/>
  </conditionalFormatting>
  <conditionalFormatting sqref="K2">
    <cfRule type="top10" dxfId="202" priority="11" rank="1"/>
  </conditionalFormatting>
  <conditionalFormatting sqref="M2">
    <cfRule type="top10" dxfId="201" priority="10" rank="1"/>
  </conditionalFormatting>
  <conditionalFormatting sqref="O2">
    <cfRule type="top10" dxfId="200" priority="9" rank="1"/>
  </conditionalFormatting>
  <conditionalFormatting sqref="E2:P2">
    <cfRule type="cellIs" dxfId="199" priority="8" operator="greaterThanOrEqual">
      <formula>200</formula>
    </cfRule>
  </conditionalFormatting>
  <conditionalFormatting sqref="E3">
    <cfRule type="top10" dxfId="198" priority="7" rank="1"/>
  </conditionalFormatting>
  <conditionalFormatting sqref="G3">
    <cfRule type="top10" dxfId="197" priority="6" rank="1"/>
  </conditionalFormatting>
  <conditionalFormatting sqref="I3">
    <cfRule type="top10" dxfId="196" priority="5" rank="1"/>
  </conditionalFormatting>
  <conditionalFormatting sqref="K3">
    <cfRule type="top10" dxfId="195" priority="4" rank="1"/>
  </conditionalFormatting>
  <conditionalFormatting sqref="M3">
    <cfRule type="top10" dxfId="194" priority="3" rank="1"/>
  </conditionalFormatting>
  <conditionalFormatting sqref="O3">
    <cfRule type="top10" dxfId="193" priority="2" rank="1"/>
  </conditionalFormatting>
  <conditionalFormatting sqref="E3:P3">
    <cfRule type="cellIs" dxfId="192" priority="1" operator="greaterThanOrEqual">
      <formula>200</formula>
    </cfRule>
  </conditionalFormatting>
  <hyperlinks>
    <hyperlink ref="X1" location="'OLF 2025'!A1" display="Return to Rankings" xr:uid="{D9BC988C-45DB-44A9-BA3D-E5CEA3A05AA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D3 B3</xm:sqref>
        </x14:dataValidation>
      </x14:dataValidations>
    </ext>
  </extLst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DB619-8D16-488E-A766-9F0A3B188832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181</v>
      </c>
      <c r="C2" s="3">
        <v>45865</v>
      </c>
      <c r="D2" s="4" t="s">
        <v>70</v>
      </c>
      <c r="E2" s="33">
        <v>190</v>
      </c>
      <c r="F2" s="18">
        <v>0</v>
      </c>
      <c r="G2" s="33">
        <v>184</v>
      </c>
      <c r="H2" s="18">
        <v>1</v>
      </c>
      <c r="I2" s="5">
        <v>186</v>
      </c>
      <c r="J2" s="18">
        <v>0</v>
      </c>
      <c r="K2" s="34">
        <v>177</v>
      </c>
      <c r="L2" s="18">
        <v>0</v>
      </c>
      <c r="M2" s="34"/>
      <c r="N2" s="18"/>
      <c r="O2" s="5"/>
      <c r="P2" s="18"/>
      <c r="Q2" s="6">
        <v>4</v>
      </c>
      <c r="R2" s="6">
        <v>737</v>
      </c>
      <c r="S2" s="7">
        <v>184.25</v>
      </c>
      <c r="T2" s="35">
        <v>1</v>
      </c>
      <c r="U2" s="8">
        <v>11</v>
      </c>
      <c r="V2" s="9">
        <v>195.25</v>
      </c>
    </row>
    <row r="3" spans="1:24" x14ac:dyDescent="0.25">
      <c r="A3" s="66" t="s">
        <v>22</v>
      </c>
      <c r="B3" s="2" t="s">
        <v>181</v>
      </c>
      <c r="C3" s="3">
        <v>45955</v>
      </c>
      <c r="D3" s="65" t="s">
        <v>70</v>
      </c>
      <c r="E3" s="5">
        <v>182</v>
      </c>
      <c r="F3" s="18">
        <v>2</v>
      </c>
      <c r="G3" s="33">
        <v>191</v>
      </c>
      <c r="H3" s="18"/>
      <c r="I3" s="5">
        <v>184</v>
      </c>
      <c r="J3" s="18">
        <v>2</v>
      </c>
      <c r="K3" s="5">
        <v>193</v>
      </c>
      <c r="L3" s="18">
        <v>3</v>
      </c>
      <c r="M3" s="5"/>
      <c r="N3" s="18"/>
      <c r="O3" s="5"/>
      <c r="P3" s="18"/>
      <c r="Q3" s="8">
        <v>4</v>
      </c>
      <c r="R3" s="8">
        <v>750</v>
      </c>
      <c r="S3" s="7">
        <v>187.5</v>
      </c>
      <c r="T3" s="35">
        <v>7</v>
      </c>
      <c r="U3" s="8">
        <v>9</v>
      </c>
      <c r="V3" s="7">
        <v>196.5</v>
      </c>
    </row>
    <row r="5" spans="1:24" x14ac:dyDescent="0.25">
      <c r="Q5" s="29">
        <f>SUM(Q2:Q4)</f>
        <v>8</v>
      </c>
      <c r="R5" s="29">
        <f>SUM(R2:R4)</f>
        <v>1487</v>
      </c>
      <c r="S5" s="30">
        <f>SUM(R5/Q5)</f>
        <v>185.875</v>
      </c>
      <c r="T5" s="29">
        <f>SUM(T2:T4)</f>
        <v>8</v>
      </c>
      <c r="U5" s="29">
        <f>SUM(U2:U4)</f>
        <v>20</v>
      </c>
      <c r="V5" s="31">
        <f>SUM(S5+U5)</f>
        <v>205.875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B3:C3 E3:P3" name="Range1_14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T3" name="Range1_3_5_4_1"/>
  </protectedRanges>
  <conditionalFormatting sqref="E3">
    <cfRule type="top10" dxfId="191" priority="7" rank="1"/>
  </conditionalFormatting>
  <conditionalFormatting sqref="G3">
    <cfRule type="top10" dxfId="190" priority="6" rank="1"/>
  </conditionalFormatting>
  <conditionalFormatting sqref="I3">
    <cfRule type="top10" dxfId="189" priority="5" rank="1"/>
  </conditionalFormatting>
  <conditionalFormatting sqref="K3">
    <cfRule type="top10" dxfId="188" priority="4" rank="1"/>
  </conditionalFormatting>
  <conditionalFormatting sqref="M3">
    <cfRule type="top10" dxfId="187" priority="3" rank="1"/>
  </conditionalFormatting>
  <conditionalFormatting sqref="O3">
    <cfRule type="top10" dxfId="186" priority="2" rank="1"/>
  </conditionalFormatting>
  <conditionalFormatting sqref="E3:P3">
    <cfRule type="cellIs" dxfId="185" priority="1" operator="greaterThanOrEqual">
      <formula>193</formula>
    </cfRule>
  </conditionalFormatting>
  <hyperlinks>
    <hyperlink ref="X1" location="'OLF 2025'!A1" display="Return to Rankings" xr:uid="{2A90F5CB-6491-4B5D-835B-B0CA930082E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D3 B3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B989-3D7B-464F-BE52-BDD93D926CD2}">
  <dimension ref="A1:X9"/>
  <sheetViews>
    <sheetView workbookViewId="0">
      <selection activeCell="V9" sqref="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x14ac:dyDescent="0.25">
      <c r="A2" s="1" t="s">
        <v>22</v>
      </c>
      <c r="B2" s="2" t="s">
        <v>20</v>
      </c>
      <c r="C2" s="3">
        <v>45660</v>
      </c>
      <c r="D2" s="4" t="s">
        <v>18</v>
      </c>
      <c r="E2" s="5">
        <v>182</v>
      </c>
      <c r="F2" s="18">
        <v>2</v>
      </c>
      <c r="G2" s="5">
        <v>189</v>
      </c>
      <c r="H2" s="18">
        <v>2</v>
      </c>
      <c r="I2" s="5"/>
      <c r="J2" s="18"/>
      <c r="K2" s="5"/>
      <c r="L2" s="18"/>
      <c r="M2" s="5"/>
      <c r="N2" s="18"/>
      <c r="O2" s="5"/>
      <c r="P2" s="18"/>
      <c r="Q2" s="6">
        <v>2</v>
      </c>
      <c r="R2" s="6">
        <v>371</v>
      </c>
      <c r="S2" s="7">
        <v>185.5</v>
      </c>
      <c r="T2" s="19">
        <v>4</v>
      </c>
      <c r="U2" s="8">
        <v>5</v>
      </c>
      <c r="V2" s="9">
        <v>190.5</v>
      </c>
    </row>
    <row r="3" spans="1:24" x14ac:dyDescent="0.25">
      <c r="A3" s="1" t="s">
        <v>22</v>
      </c>
      <c r="B3" s="2" t="s">
        <v>20</v>
      </c>
      <c r="C3" s="3">
        <v>45752</v>
      </c>
      <c r="D3" s="4" t="s">
        <v>74</v>
      </c>
      <c r="E3" s="33">
        <v>192</v>
      </c>
      <c r="F3" s="18">
        <v>1</v>
      </c>
      <c r="G3" s="33">
        <v>194</v>
      </c>
      <c r="H3" s="18">
        <v>1</v>
      </c>
      <c r="I3" s="5">
        <v>186</v>
      </c>
      <c r="J3" s="18">
        <v>0</v>
      </c>
      <c r="K3" s="34">
        <v>190</v>
      </c>
      <c r="L3" s="18">
        <v>3</v>
      </c>
      <c r="M3" s="34"/>
      <c r="N3" s="18"/>
      <c r="O3" s="5"/>
      <c r="P3" s="18"/>
      <c r="Q3" s="6">
        <v>4</v>
      </c>
      <c r="R3" s="6">
        <v>762</v>
      </c>
      <c r="S3" s="7">
        <v>190.5</v>
      </c>
      <c r="T3" s="35">
        <v>5</v>
      </c>
      <c r="U3" s="8">
        <v>8</v>
      </c>
      <c r="V3" s="9">
        <v>198.5</v>
      </c>
    </row>
    <row r="4" spans="1:24" x14ac:dyDescent="0.25">
      <c r="A4" s="1" t="s">
        <v>22</v>
      </c>
      <c r="B4" s="2" t="s">
        <v>20</v>
      </c>
      <c r="C4" s="3">
        <v>45758</v>
      </c>
      <c r="D4" s="4" t="s">
        <v>18</v>
      </c>
      <c r="E4" s="33">
        <v>188</v>
      </c>
      <c r="F4" s="18">
        <v>2</v>
      </c>
      <c r="G4" s="33">
        <v>187</v>
      </c>
      <c r="H4" s="18">
        <v>2</v>
      </c>
      <c r="I4" s="5">
        <v>186</v>
      </c>
      <c r="J4" s="18">
        <v>1</v>
      </c>
      <c r="K4" s="34">
        <v>193</v>
      </c>
      <c r="L4" s="18">
        <v>2</v>
      </c>
      <c r="M4" s="34"/>
      <c r="N4" s="18"/>
      <c r="O4" s="5"/>
      <c r="P4" s="18"/>
      <c r="Q4" s="6">
        <v>4</v>
      </c>
      <c r="R4" s="6">
        <v>754</v>
      </c>
      <c r="S4" s="7">
        <v>188.5</v>
      </c>
      <c r="T4" s="35">
        <v>7</v>
      </c>
      <c r="U4" s="8">
        <v>13</v>
      </c>
      <c r="V4" s="9">
        <v>201.5</v>
      </c>
    </row>
    <row r="5" spans="1:24" x14ac:dyDescent="0.25">
      <c r="A5" s="1" t="s">
        <v>22</v>
      </c>
      <c r="B5" s="2" t="s">
        <v>20</v>
      </c>
      <c r="C5" s="3">
        <v>45772</v>
      </c>
      <c r="D5" s="4" t="s">
        <v>18</v>
      </c>
      <c r="E5" s="5">
        <v>191</v>
      </c>
      <c r="F5" s="18">
        <v>0</v>
      </c>
      <c r="G5" s="33">
        <v>190</v>
      </c>
      <c r="H5" s="18">
        <v>1</v>
      </c>
      <c r="I5" s="5">
        <v>190</v>
      </c>
      <c r="J5" s="18">
        <v>0</v>
      </c>
      <c r="K5" s="5">
        <v>195</v>
      </c>
      <c r="L5" s="18">
        <v>2</v>
      </c>
      <c r="M5" s="5"/>
      <c r="N5" s="18"/>
      <c r="O5" s="5"/>
      <c r="P5" s="18"/>
      <c r="Q5" s="6">
        <v>4</v>
      </c>
      <c r="R5" s="6">
        <v>766</v>
      </c>
      <c r="S5" s="7">
        <v>191.5</v>
      </c>
      <c r="T5" s="35">
        <v>3</v>
      </c>
      <c r="U5" s="8">
        <v>13</v>
      </c>
      <c r="V5" s="9">
        <v>204.5</v>
      </c>
    </row>
    <row r="6" spans="1:24" x14ac:dyDescent="0.25">
      <c r="A6" s="1" t="s">
        <v>22</v>
      </c>
      <c r="B6" s="2" t="s">
        <v>20</v>
      </c>
      <c r="C6" s="3">
        <v>45780</v>
      </c>
      <c r="D6" s="4" t="s">
        <v>74</v>
      </c>
      <c r="E6" s="5">
        <v>187</v>
      </c>
      <c r="F6" s="18">
        <v>0</v>
      </c>
      <c r="G6" s="33">
        <v>193</v>
      </c>
      <c r="H6" s="18">
        <v>0</v>
      </c>
      <c r="I6" s="5">
        <v>189</v>
      </c>
      <c r="J6" s="18">
        <v>2</v>
      </c>
      <c r="K6" s="5">
        <v>189</v>
      </c>
      <c r="L6" s="18">
        <v>1</v>
      </c>
      <c r="M6" s="5"/>
      <c r="N6" s="18"/>
      <c r="O6" s="5"/>
      <c r="P6" s="18"/>
      <c r="Q6" s="6">
        <v>4</v>
      </c>
      <c r="R6" s="6">
        <v>758</v>
      </c>
      <c r="S6" s="7">
        <v>189.5</v>
      </c>
      <c r="T6" s="35">
        <v>3</v>
      </c>
      <c r="U6" s="8">
        <v>6</v>
      </c>
      <c r="V6" s="9">
        <v>195.5</v>
      </c>
    </row>
    <row r="7" spans="1:24" x14ac:dyDescent="0.25">
      <c r="A7" s="1" t="s">
        <v>22</v>
      </c>
      <c r="B7" s="2" t="s">
        <v>20</v>
      </c>
      <c r="C7" s="3">
        <v>45808</v>
      </c>
      <c r="D7" s="4" t="s">
        <v>18</v>
      </c>
      <c r="E7" s="33">
        <v>186</v>
      </c>
      <c r="F7" s="18">
        <v>0</v>
      </c>
      <c r="G7" s="33">
        <v>185</v>
      </c>
      <c r="H7" s="18">
        <v>0</v>
      </c>
      <c r="I7" s="5">
        <v>189</v>
      </c>
      <c r="J7" s="18">
        <v>4</v>
      </c>
      <c r="K7" s="34">
        <v>190</v>
      </c>
      <c r="L7" s="18">
        <v>4</v>
      </c>
      <c r="M7" s="34">
        <v>189</v>
      </c>
      <c r="N7" s="18">
        <v>2</v>
      </c>
      <c r="O7" s="5">
        <v>191</v>
      </c>
      <c r="P7" s="18">
        <v>2</v>
      </c>
      <c r="Q7" s="6">
        <v>6</v>
      </c>
      <c r="R7" s="6">
        <v>1130</v>
      </c>
      <c r="S7" s="7">
        <v>188.33333333333334</v>
      </c>
      <c r="T7" s="35">
        <v>12</v>
      </c>
      <c r="U7" s="8">
        <v>14</v>
      </c>
      <c r="V7" s="9">
        <v>202.33333333333334</v>
      </c>
    </row>
    <row r="9" spans="1:24" x14ac:dyDescent="0.25">
      <c r="Q9" s="29">
        <f>SUM(Q2:Q8)</f>
        <v>24</v>
      </c>
      <c r="R9" s="29">
        <f>SUM(R2:R8)</f>
        <v>4541</v>
      </c>
      <c r="S9" s="30">
        <f>SUM(R9/Q9)</f>
        <v>189.20833333333334</v>
      </c>
      <c r="T9" s="29">
        <f>SUM(T2:T8)</f>
        <v>34</v>
      </c>
      <c r="U9" s="29">
        <f>SUM(U2:U8)</f>
        <v>59</v>
      </c>
      <c r="V9" s="31">
        <f>SUM(S9+U9)</f>
        <v>248.20833333333334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_1_1"/>
    <protectedRange algorithmName="SHA-512" hashValue="ON39YdpmFHfN9f47KpiRvqrKx0V9+erV1CNkpWzYhW/Qyc6aT8rEyCrvauWSYGZK2ia3o7vd3akF07acHAFpOA==" saltValue="yVW9XmDwTqEnmpSGai0KYg==" spinCount="100000" sqref="D2" name="Range1_1_10_1_1"/>
    <protectedRange algorithmName="SHA-512" hashValue="ON39YdpmFHfN9f47KpiRvqrKx0V9+erV1CNkpWzYhW/Qyc6aT8rEyCrvauWSYGZK2ia3o7vd3akF07acHAFpOA==" saltValue="yVW9XmDwTqEnmpSGai0KYg==" spinCount="100000" sqref="T2" name="Range1_3_5_14_1_1"/>
    <protectedRange algorithmName="SHA-512" hashValue="ON39YdpmFHfN9f47KpiRvqrKx0V9+erV1CNkpWzYhW/Qyc6aT8rEyCrvauWSYGZK2ia3o7vd3akF07acHAFpOA==" saltValue="yVW9XmDwTqEnmpSGai0KYg==" spinCount="100000" sqref="B5:C5 E5:P5" name="Range1_10"/>
    <protectedRange algorithmName="SHA-512" hashValue="ON39YdpmFHfN9f47KpiRvqrKx0V9+erV1CNkpWzYhW/Qyc6aT8rEyCrvauWSYGZK2ia3o7vd3akF07acHAFpOA==" saltValue="yVW9XmDwTqEnmpSGai0KYg==" spinCount="100000" sqref="D5" name="Range1_1_15"/>
    <protectedRange algorithmName="SHA-512" hashValue="ON39YdpmFHfN9f47KpiRvqrKx0V9+erV1CNkpWzYhW/Qyc6aT8rEyCrvauWSYGZK2ia3o7vd3akF07acHAFpOA==" saltValue="yVW9XmDwTqEnmpSGai0KYg==" spinCount="100000" sqref="T5" name="Range1_3_5_11"/>
    <protectedRange algorithmName="SHA-512" hashValue="ON39YdpmFHfN9f47KpiRvqrKx0V9+erV1CNkpWzYhW/Qyc6aT8rEyCrvauWSYGZK2ia3o7vd3akF07acHAFpOA==" saltValue="yVW9XmDwTqEnmpSGai0KYg==" spinCount="100000" sqref="E4:P4 B4" name="Range1_17_1"/>
    <protectedRange algorithmName="SHA-512" hashValue="ON39YdpmFHfN9f47KpiRvqrKx0V9+erV1CNkpWzYhW/Qyc6aT8rEyCrvauWSYGZK2ia3o7vd3akF07acHAFpOA==" saltValue="yVW9XmDwTqEnmpSGai0KYg==" spinCount="100000" sqref="T4" name="Range1_3_5_16_1"/>
    <protectedRange algorithmName="SHA-512" hashValue="ON39YdpmFHfN9f47KpiRvqrKx0V9+erV1CNkpWzYhW/Qyc6aT8rEyCrvauWSYGZK2ia3o7vd3akF07acHAFpOA==" saltValue="yVW9XmDwTqEnmpSGai0KYg==" spinCount="100000" sqref="C7" name="Range1_11"/>
    <protectedRange algorithmName="SHA-512" hashValue="ON39YdpmFHfN9f47KpiRvqrKx0V9+erV1CNkpWzYhW/Qyc6aT8rEyCrvauWSYGZK2ia3o7vd3akF07acHAFpOA==" saltValue="yVW9XmDwTqEnmpSGai0KYg==" spinCount="100000" sqref="D7" name="Range1_1_9"/>
    <protectedRange algorithmName="SHA-512" hashValue="ON39YdpmFHfN9f47KpiRvqrKx0V9+erV1CNkpWzYhW/Qyc6aT8rEyCrvauWSYGZK2ia3o7vd3akF07acHAFpOA==" saltValue="yVW9XmDwTqEnmpSGai0KYg==" spinCount="100000" sqref="E7:P7 B7" name="Range1_21"/>
    <protectedRange algorithmName="SHA-512" hashValue="ON39YdpmFHfN9f47KpiRvqrKx0V9+erV1CNkpWzYhW/Qyc6aT8rEyCrvauWSYGZK2ia3o7vd3akF07acHAFpOA==" saltValue="yVW9XmDwTqEnmpSGai0KYg==" spinCount="100000" sqref="T7" name="Range1_3_5_18"/>
  </protectedRanges>
  <hyperlinks>
    <hyperlink ref="X1" location="'OLF 2025'!A1" display="Return to Rankings" xr:uid="{022BB383-7863-4F44-BF3C-01BB55315D8A}"/>
  </hyperlinks>
  <pageMargins left="0.7" right="0.7" top="0.75" bottom="0.75" header="0.3" footer="0.3"/>
  <pageSetup orientation="portrait" horizontalDpi="300" verticalDpi="300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3FC3C-1A69-49DB-9EA7-85182F22C9A7}">
  <dimension ref="A1:X15"/>
  <sheetViews>
    <sheetView workbookViewId="0">
      <selection activeCell="A13" sqref="A13:V1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99</v>
      </c>
      <c r="C2" s="3">
        <v>45773</v>
      </c>
      <c r="D2" s="4" t="s">
        <v>97</v>
      </c>
      <c r="E2" s="5">
        <v>191</v>
      </c>
      <c r="F2" s="18">
        <v>2</v>
      </c>
      <c r="G2" s="33">
        <v>193</v>
      </c>
      <c r="H2" s="18">
        <v>1</v>
      </c>
      <c r="I2" s="5">
        <v>187</v>
      </c>
      <c r="J2" s="18">
        <v>1</v>
      </c>
      <c r="K2" s="5">
        <v>190</v>
      </c>
      <c r="L2" s="18">
        <v>1</v>
      </c>
      <c r="M2" s="5"/>
      <c r="N2" s="18"/>
      <c r="O2" s="5"/>
      <c r="P2" s="18"/>
      <c r="Q2" s="6">
        <v>4</v>
      </c>
      <c r="R2" s="6">
        <v>761</v>
      </c>
      <c r="S2" s="7">
        <v>190.25</v>
      </c>
      <c r="T2" s="35">
        <v>5</v>
      </c>
      <c r="U2" s="8">
        <v>6</v>
      </c>
      <c r="V2" s="9">
        <v>196.25024999999999</v>
      </c>
    </row>
    <row r="3" spans="1:24" ht="15" customHeight="1" x14ac:dyDescent="0.25">
      <c r="A3" s="1" t="s">
        <v>22</v>
      </c>
      <c r="B3" s="2" t="s">
        <v>99</v>
      </c>
      <c r="C3" s="3">
        <v>45801</v>
      </c>
      <c r="D3" s="4" t="s">
        <v>97</v>
      </c>
      <c r="E3" s="5">
        <v>194</v>
      </c>
      <c r="F3" s="18">
        <v>3</v>
      </c>
      <c r="G3" s="33">
        <v>193</v>
      </c>
      <c r="H3" s="18">
        <v>6</v>
      </c>
      <c r="I3" s="5">
        <v>190</v>
      </c>
      <c r="J3" s="18">
        <v>0</v>
      </c>
      <c r="K3" s="5">
        <v>187</v>
      </c>
      <c r="L3" s="18">
        <v>3</v>
      </c>
      <c r="M3" s="5"/>
      <c r="N3" s="18"/>
      <c r="O3" s="5"/>
      <c r="P3" s="18"/>
      <c r="Q3" s="6">
        <v>4</v>
      </c>
      <c r="R3" s="6">
        <v>764</v>
      </c>
      <c r="S3" s="7">
        <v>191</v>
      </c>
      <c r="T3" s="35">
        <v>12</v>
      </c>
      <c r="U3" s="8">
        <v>7</v>
      </c>
      <c r="V3" s="9">
        <v>198</v>
      </c>
    </row>
    <row r="4" spans="1:24" x14ac:dyDescent="0.25">
      <c r="A4" s="1" t="s">
        <v>22</v>
      </c>
      <c r="B4" s="2" t="s">
        <v>99</v>
      </c>
      <c r="C4" s="3">
        <v>45809</v>
      </c>
      <c r="D4" s="4" t="s">
        <v>96</v>
      </c>
      <c r="E4" s="33">
        <v>192</v>
      </c>
      <c r="F4" s="18">
        <v>2</v>
      </c>
      <c r="G4" s="33">
        <v>192</v>
      </c>
      <c r="H4" s="18">
        <v>2</v>
      </c>
      <c r="I4" s="5">
        <v>179</v>
      </c>
      <c r="J4" s="18">
        <v>0</v>
      </c>
      <c r="K4" s="34">
        <v>190</v>
      </c>
      <c r="L4" s="18">
        <v>0</v>
      </c>
      <c r="M4" s="34"/>
      <c r="N4" s="18"/>
      <c r="O4" s="5"/>
      <c r="P4" s="18"/>
      <c r="Q4" s="6">
        <v>4</v>
      </c>
      <c r="R4" s="6">
        <v>753</v>
      </c>
      <c r="S4" s="7">
        <v>188.25</v>
      </c>
      <c r="T4" s="35">
        <v>4</v>
      </c>
      <c r="U4" s="8">
        <v>11</v>
      </c>
      <c r="V4" s="9">
        <v>199.25</v>
      </c>
    </row>
    <row r="5" spans="1:24" x14ac:dyDescent="0.25">
      <c r="A5" s="1" t="s">
        <v>22</v>
      </c>
      <c r="B5" s="2" t="s">
        <v>99</v>
      </c>
      <c r="C5" s="3">
        <v>45833</v>
      </c>
      <c r="D5" s="4" t="s">
        <v>96</v>
      </c>
      <c r="E5" s="5">
        <v>186</v>
      </c>
      <c r="F5" s="18">
        <v>0</v>
      </c>
      <c r="G5" s="33">
        <v>188</v>
      </c>
      <c r="H5" s="18">
        <v>0</v>
      </c>
      <c r="I5" s="5">
        <v>189</v>
      </c>
      <c r="J5" s="18">
        <v>0</v>
      </c>
      <c r="K5" s="5">
        <v>192</v>
      </c>
      <c r="L5" s="18">
        <v>2</v>
      </c>
      <c r="M5" s="5"/>
      <c r="N5" s="18"/>
      <c r="O5" s="5"/>
      <c r="P5" s="18"/>
      <c r="Q5" s="6">
        <v>4</v>
      </c>
      <c r="R5" s="6">
        <v>755</v>
      </c>
      <c r="S5" s="7">
        <v>188.75</v>
      </c>
      <c r="T5" s="35">
        <v>2</v>
      </c>
      <c r="U5" s="8">
        <v>9</v>
      </c>
      <c r="V5" s="9">
        <v>197.75</v>
      </c>
    </row>
    <row r="6" spans="1:24" ht="15" customHeight="1" x14ac:dyDescent="0.25">
      <c r="A6" s="1" t="s">
        <v>22</v>
      </c>
      <c r="B6" s="2" t="s">
        <v>99</v>
      </c>
      <c r="C6" s="3">
        <v>45836</v>
      </c>
      <c r="D6" s="4" t="s">
        <v>97</v>
      </c>
      <c r="E6" s="5">
        <v>185</v>
      </c>
      <c r="F6" s="18">
        <v>0</v>
      </c>
      <c r="G6" s="33">
        <v>187</v>
      </c>
      <c r="H6" s="18">
        <v>1</v>
      </c>
      <c r="I6" s="5">
        <v>185</v>
      </c>
      <c r="J6" s="18">
        <v>1</v>
      </c>
      <c r="K6" s="5">
        <v>192</v>
      </c>
      <c r="L6" s="18">
        <v>1</v>
      </c>
      <c r="M6" s="5"/>
      <c r="N6" s="18"/>
      <c r="O6" s="5"/>
      <c r="P6" s="18"/>
      <c r="Q6" s="6">
        <v>4</v>
      </c>
      <c r="R6" s="6">
        <v>749</v>
      </c>
      <c r="S6" s="7">
        <v>187.25</v>
      </c>
      <c r="T6" s="35">
        <v>3</v>
      </c>
      <c r="U6" s="8">
        <v>6</v>
      </c>
      <c r="V6" s="9">
        <v>193.25</v>
      </c>
    </row>
    <row r="7" spans="1:24" x14ac:dyDescent="0.25">
      <c r="A7" s="1" t="s">
        <v>22</v>
      </c>
      <c r="B7" s="2" t="s">
        <v>99</v>
      </c>
      <c r="C7" s="3">
        <v>45844</v>
      </c>
      <c r="D7" s="4" t="s">
        <v>96</v>
      </c>
      <c r="E7" s="33">
        <v>183</v>
      </c>
      <c r="F7" s="18">
        <v>0</v>
      </c>
      <c r="G7" s="33">
        <v>183</v>
      </c>
      <c r="H7" s="18">
        <v>0</v>
      </c>
      <c r="I7" s="5">
        <v>175</v>
      </c>
      <c r="J7" s="18">
        <v>0</v>
      </c>
      <c r="K7" s="34">
        <v>186</v>
      </c>
      <c r="L7" s="18">
        <v>1</v>
      </c>
      <c r="M7" s="34">
        <v>188</v>
      </c>
      <c r="N7" s="18">
        <v>2</v>
      </c>
      <c r="O7" s="5">
        <v>178</v>
      </c>
      <c r="P7" s="18">
        <v>1</v>
      </c>
      <c r="Q7" s="6">
        <v>6</v>
      </c>
      <c r="R7" s="6">
        <v>1093</v>
      </c>
      <c r="S7" s="7">
        <v>182.16666666666666</v>
      </c>
      <c r="T7" s="35">
        <v>4</v>
      </c>
      <c r="U7" s="8">
        <v>4</v>
      </c>
      <c r="V7" s="9">
        <v>186.16666666666666</v>
      </c>
    </row>
    <row r="8" spans="1:24" ht="15" customHeight="1" x14ac:dyDescent="0.25">
      <c r="A8" s="1" t="s">
        <v>22</v>
      </c>
      <c r="B8" s="2" t="s">
        <v>99</v>
      </c>
      <c r="C8" s="3">
        <v>45864</v>
      </c>
      <c r="D8" s="4" t="s">
        <v>97</v>
      </c>
      <c r="E8" s="33">
        <v>190</v>
      </c>
      <c r="F8" s="18">
        <v>0</v>
      </c>
      <c r="G8" s="33">
        <v>190</v>
      </c>
      <c r="H8" s="18">
        <v>1</v>
      </c>
      <c r="I8" s="5">
        <v>190</v>
      </c>
      <c r="J8" s="18">
        <v>3</v>
      </c>
      <c r="K8" s="34">
        <v>183</v>
      </c>
      <c r="L8" s="18">
        <v>1</v>
      </c>
      <c r="M8" s="34"/>
      <c r="N8" s="18"/>
      <c r="O8" s="5"/>
      <c r="P8" s="18"/>
      <c r="Q8" s="6">
        <v>4</v>
      </c>
      <c r="R8" s="6">
        <v>753</v>
      </c>
      <c r="S8" s="7">
        <v>188.25</v>
      </c>
      <c r="T8" s="35">
        <v>5</v>
      </c>
      <c r="U8" s="8">
        <v>4</v>
      </c>
      <c r="V8" s="9">
        <v>192.25</v>
      </c>
    </row>
    <row r="9" spans="1:24" x14ac:dyDescent="0.25">
      <c r="A9" s="1" t="s">
        <v>22</v>
      </c>
      <c r="B9" s="2" t="s">
        <v>99</v>
      </c>
      <c r="C9" s="3">
        <v>45889</v>
      </c>
      <c r="D9" s="4" t="s">
        <v>38</v>
      </c>
      <c r="E9" s="5">
        <v>182</v>
      </c>
      <c r="F9" s="18">
        <v>1</v>
      </c>
      <c r="G9" s="33">
        <v>185</v>
      </c>
      <c r="H9" s="18"/>
      <c r="I9" s="5">
        <v>179</v>
      </c>
      <c r="J9" s="18">
        <v>2</v>
      </c>
      <c r="K9" s="5">
        <v>181</v>
      </c>
      <c r="L9" s="18"/>
      <c r="M9" s="5"/>
      <c r="N9" s="18"/>
      <c r="O9" s="5"/>
      <c r="P9" s="18"/>
      <c r="Q9" s="6">
        <v>4</v>
      </c>
      <c r="R9" s="6">
        <v>727</v>
      </c>
      <c r="S9" s="7">
        <v>181.75</v>
      </c>
      <c r="T9" s="35">
        <v>3</v>
      </c>
      <c r="U9" s="8">
        <v>3</v>
      </c>
      <c r="V9" s="9">
        <v>184.75</v>
      </c>
    </row>
    <row r="10" spans="1:24" x14ac:dyDescent="0.25">
      <c r="A10" s="1" t="s">
        <v>22</v>
      </c>
      <c r="B10" s="2" t="s">
        <v>99</v>
      </c>
      <c r="C10" s="3">
        <v>45892</v>
      </c>
      <c r="D10" s="4" t="s">
        <v>97</v>
      </c>
      <c r="E10" s="5">
        <v>185</v>
      </c>
      <c r="F10" s="18">
        <v>1</v>
      </c>
      <c r="G10" s="33">
        <v>185</v>
      </c>
      <c r="H10" s="18">
        <v>1</v>
      </c>
      <c r="I10" s="5">
        <v>186</v>
      </c>
      <c r="J10" s="18">
        <v>0</v>
      </c>
      <c r="K10" s="5">
        <v>177</v>
      </c>
      <c r="L10" s="18">
        <v>1</v>
      </c>
      <c r="M10" s="5"/>
      <c r="N10" s="18"/>
      <c r="O10" s="5"/>
      <c r="P10" s="18"/>
      <c r="Q10" s="6">
        <v>4</v>
      </c>
      <c r="R10" s="6">
        <v>733</v>
      </c>
      <c r="S10" s="7">
        <v>183.25</v>
      </c>
      <c r="T10" s="35">
        <v>3</v>
      </c>
      <c r="U10" s="8">
        <v>2</v>
      </c>
      <c r="V10" s="9">
        <v>185.25</v>
      </c>
    </row>
    <row r="11" spans="1:24" x14ac:dyDescent="0.25">
      <c r="A11" s="1" t="s">
        <v>22</v>
      </c>
      <c r="B11" s="2" t="s">
        <v>99</v>
      </c>
      <c r="C11" s="3">
        <v>45907</v>
      </c>
      <c r="D11" s="4" t="s">
        <v>38</v>
      </c>
      <c r="E11" s="33">
        <v>186</v>
      </c>
      <c r="F11" s="18">
        <v>1</v>
      </c>
      <c r="G11" s="33">
        <v>194</v>
      </c>
      <c r="H11" s="18">
        <v>1</v>
      </c>
      <c r="I11" s="5">
        <v>186</v>
      </c>
      <c r="J11" s="18">
        <v>1</v>
      </c>
      <c r="K11" s="5">
        <v>188</v>
      </c>
      <c r="L11" s="18">
        <v>3</v>
      </c>
      <c r="M11" s="5">
        <v>182</v>
      </c>
      <c r="N11" s="18"/>
      <c r="O11" s="5">
        <v>182</v>
      </c>
      <c r="P11" s="18">
        <v>3</v>
      </c>
      <c r="Q11" s="6">
        <v>6</v>
      </c>
      <c r="R11" s="6">
        <v>1118</v>
      </c>
      <c r="S11" s="7">
        <v>186.33333333333334</v>
      </c>
      <c r="T11" s="35">
        <v>9</v>
      </c>
      <c r="U11" s="8">
        <v>4</v>
      </c>
      <c r="V11" s="9">
        <v>190.33333333333334</v>
      </c>
    </row>
    <row r="12" spans="1:24" x14ac:dyDescent="0.25">
      <c r="A12" s="66" t="s">
        <v>22</v>
      </c>
      <c r="B12" s="2" t="s">
        <v>99</v>
      </c>
      <c r="C12" s="3">
        <v>45927</v>
      </c>
      <c r="D12" s="65" t="s">
        <v>97</v>
      </c>
      <c r="E12" s="33">
        <v>183</v>
      </c>
      <c r="F12" s="18">
        <v>0</v>
      </c>
      <c r="G12" s="33">
        <v>186</v>
      </c>
      <c r="H12" s="18">
        <v>0</v>
      </c>
      <c r="I12" s="5">
        <v>187.001</v>
      </c>
      <c r="J12" s="18">
        <v>2</v>
      </c>
      <c r="K12" s="34">
        <v>188</v>
      </c>
      <c r="L12" s="18">
        <v>0</v>
      </c>
      <c r="M12" s="34"/>
      <c r="N12" s="18"/>
      <c r="O12" s="5"/>
      <c r="P12" s="18"/>
      <c r="Q12" s="8">
        <v>4</v>
      </c>
      <c r="R12" s="8">
        <v>744.00099999999998</v>
      </c>
      <c r="S12" s="7">
        <v>186.00024999999999</v>
      </c>
      <c r="T12" s="35">
        <v>2</v>
      </c>
      <c r="U12" s="8">
        <v>5</v>
      </c>
      <c r="V12" s="7">
        <v>205.25</v>
      </c>
    </row>
    <row r="13" spans="1:24" x14ac:dyDescent="0.25">
      <c r="A13" s="66" t="s">
        <v>22</v>
      </c>
      <c r="B13" s="2" t="s">
        <v>99</v>
      </c>
      <c r="C13" s="3">
        <v>45955</v>
      </c>
      <c r="D13" s="65" t="s">
        <v>97</v>
      </c>
      <c r="E13" s="33">
        <v>187</v>
      </c>
      <c r="F13" s="18">
        <v>0</v>
      </c>
      <c r="G13" s="33">
        <v>187</v>
      </c>
      <c r="H13" s="18">
        <v>1</v>
      </c>
      <c r="I13" s="5">
        <v>186</v>
      </c>
      <c r="J13" s="18">
        <v>1</v>
      </c>
      <c r="K13" s="34">
        <v>182</v>
      </c>
      <c r="L13" s="18">
        <v>0</v>
      </c>
      <c r="M13" s="34">
        <v>187</v>
      </c>
      <c r="N13" s="18">
        <v>0</v>
      </c>
      <c r="O13" s="5">
        <v>190</v>
      </c>
      <c r="P13" s="18">
        <v>3</v>
      </c>
      <c r="Q13" s="8">
        <v>6</v>
      </c>
      <c r="R13" s="8">
        <v>1119</v>
      </c>
      <c r="S13" s="7">
        <v>186.5</v>
      </c>
      <c r="T13" s="35">
        <v>5</v>
      </c>
      <c r="U13" s="8">
        <v>4</v>
      </c>
      <c r="V13" s="7">
        <v>190.5</v>
      </c>
    </row>
    <row r="15" spans="1:24" x14ac:dyDescent="0.25">
      <c r="Q15" s="29">
        <f>SUM(Q2:Q14)</f>
        <v>54</v>
      </c>
      <c r="R15" s="29">
        <f>SUM(R2:R14)</f>
        <v>10069.001</v>
      </c>
      <c r="S15" s="30">
        <f>SUM(R15/Q15)</f>
        <v>186.46298148148148</v>
      </c>
      <c r="T15" s="29">
        <f>SUM(T2:T14)</f>
        <v>57</v>
      </c>
      <c r="U15" s="29">
        <f>SUM(U2:U14)</f>
        <v>65</v>
      </c>
      <c r="V15" s="31">
        <f>SUM(S15+U15)</f>
        <v>251.46298148148148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B4:C4 E4:P4" name="Range1_4_2"/>
    <protectedRange algorithmName="SHA-512" hashValue="ON39YdpmFHfN9f47KpiRvqrKx0V9+erV1CNkpWzYhW/Qyc6aT8rEyCrvauWSYGZK2ia3o7vd3akF07acHAFpOA==" saltValue="yVW9XmDwTqEnmpSGai0KYg==" spinCount="100000" sqref="D4" name="Range1_1_2_2"/>
    <protectedRange algorithmName="SHA-512" hashValue="ON39YdpmFHfN9f47KpiRvqrKx0V9+erV1CNkpWzYhW/Qyc6aT8rEyCrvauWSYGZK2ia3o7vd3akF07acHAFpOA==" saltValue="yVW9XmDwTqEnmpSGai0KYg==" spinCount="100000" sqref="T4" name="Range1_3_5_2_2"/>
    <protectedRange algorithmName="SHA-512" hashValue="ON39YdpmFHfN9f47KpiRvqrKx0V9+erV1CNkpWzYhW/Qyc6aT8rEyCrvauWSYGZK2ia3o7vd3akF07acHAFpOA==" saltValue="yVW9XmDwTqEnmpSGai0KYg==" spinCount="100000" sqref="B5:C6 E5:P6" name="Range1_5"/>
    <protectedRange algorithmName="SHA-512" hashValue="ON39YdpmFHfN9f47KpiRvqrKx0V9+erV1CNkpWzYhW/Qyc6aT8rEyCrvauWSYGZK2ia3o7vd3akF07acHAFpOA==" saltValue="yVW9XmDwTqEnmpSGai0KYg==" spinCount="100000" sqref="D5:D6" name="Range1_1_14"/>
    <protectedRange algorithmName="SHA-512" hashValue="ON39YdpmFHfN9f47KpiRvqrKx0V9+erV1CNkpWzYhW/Qyc6aT8rEyCrvauWSYGZK2ia3o7vd3akF07acHAFpOA==" saltValue="yVW9XmDwTqEnmpSGai0KYg==" spinCount="100000" sqref="T5:T6" name="Range1_3_5_6"/>
    <protectedRange algorithmName="SHA-512" hashValue="ON39YdpmFHfN9f47KpiRvqrKx0V9+erV1CNkpWzYhW/Qyc6aT8rEyCrvauWSYGZK2ia3o7vd3akF07acHAFpOA==" saltValue="yVW9XmDwTqEnmpSGai0KYg==" spinCount="100000" sqref="E8:P8 B8:C8" name="Range1_9_1"/>
    <protectedRange algorithmName="SHA-512" hashValue="ON39YdpmFHfN9f47KpiRvqrKx0V9+erV1CNkpWzYhW/Qyc6aT8rEyCrvauWSYGZK2ia3o7vd3akF07acHAFpOA==" saltValue="yVW9XmDwTqEnmpSGai0KYg==" spinCount="100000" sqref="D8" name="Range1_1_7_1"/>
    <protectedRange algorithmName="SHA-512" hashValue="ON39YdpmFHfN9f47KpiRvqrKx0V9+erV1CNkpWzYhW/Qyc6aT8rEyCrvauWSYGZK2ia3o7vd3akF07acHAFpOA==" saltValue="yVW9XmDwTqEnmpSGai0KYg==" spinCount="100000" sqref="T8" name="Range1_3_5_8_1"/>
    <protectedRange algorithmName="SHA-512" hashValue="ON39YdpmFHfN9f47KpiRvqrKx0V9+erV1CNkpWzYhW/Qyc6aT8rEyCrvauWSYGZK2ia3o7vd3akF07acHAFpOA==" saltValue="yVW9XmDwTqEnmpSGai0KYg==" spinCount="100000" sqref="E9:P10 B9:C10" name="Range1_33"/>
    <protectedRange algorithmName="SHA-512" hashValue="ON39YdpmFHfN9f47KpiRvqrKx0V9+erV1CNkpWzYhW/Qyc6aT8rEyCrvauWSYGZK2ia3o7vd3akF07acHAFpOA==" saltValue="yVW9XmDwTqEnmpSGai0KYg==" spinCount="100000" sqref="D9:D10" name="Range1_1_33"/>
    <protectedRange algorithmName="SHA-512" hashValue="ON39YdpmFHfN9f47KpiRvqrKx0V9+erV1CNkpWzYhW/Qyc6aT8rEyCrvauWSYGZK2ia3o7vd3akF07acHAFpOA==" saltValue="yVW9XmDwTqEnmpSGai0KYg==" spinCount="100000" sqref="T9:T10" name="Range1_3_5_32"/>
    <protectedRange algorithmName="SHA-512" hashValue="ON39YdpmFHfN9f47KpiRvqrKx0V9+erV1CNkpWzYhW/Qyc6aT8rEyCrvauWSYGZK2ia3o7vd3akF07acHAFpOA==" saltValue="yVW9XmDwTqEnmpSGai0KYg==" spinCount="100000" sqref="B11:C11 K11 I11 O11" name="Range1_2"/>
    <protectedRange algorithmName="SHA-512" hashValue="ON39YdpmFHfN9f47KpiRvqrKx0V9+erV1CNkpWzYhW/Qyc6aT8rEyCrvauWSYGZK2ia3o7vd3akF07acHAFpOA==" saltValue="yVW9XmDwTqEnmpSGai0KYg==" spinCount="100000" sqref="D11" name="Range1_1_1"/>
    <protectedRange algorithmName="SHA-512" hashValue="ON39YdpmFHfN9f47KpiRvqrKx0V9+erV1CNkpWzYhW/Qyc6aT8rEyCrvauWSYGZK2ia3o7vd3akF07acHAFpOA==" saltValue="yVW9XmDwTqEnmpSGai0KYg==" spinCount="100000" sqref="T11" name="Range1_3_5_1"/>
    <protectedRange algorithmName="SHA-512" hashValue="ON39YdpmFHfN9f47KpiRvqrKx0V9+erV1CNkpWzYhW/Qyc6aT8rEyCrvauWSYGZK2ia3o7vd3akF07acHAFpOA==" saltValue="yVW9XmDwTqEnmpSGai0KYg==" spinCount="100000" sqref="H12:P12 E12:F12 B12:C12" name="Range1_18"/>
    <protectedRange algorithmName="SHA-512" hashValue="ON39YdpmFHfN9f47KpiRvqrKx0V9+erV1CNkpWzYhW/Qyc6aT8rEyCrvauWSYGZK2ia3o7vd3akF07acHAFpOA==" saltValue="yVW9XmDwTqEnmpSGai0KYg==" spinCount="100000" sqref="D12" name="Range1_1_14_1"/>
    <protectedRange algorithmName="SHA-512" hashValue="ON39YdpmFHfN9f47KpiRvqrKx0V9+erV1CNkpWzYhW/Qyc6aT8rEyCrvauWSYGZK2ia3o7vd3akF07acHAFpOA==" saltValue="yVW9XmDwTqEnmpSGai0KYg==" spinCount="100000" sqref="T12" name="Range1_3_5_10_1"/>
    <protectedRange algorithmName="SHA-512" hashValue="ON39YdpmFHfN9f47KpiRvqrKx0V9+erV1CNkpWzYhW/Qyc6aT8rEyCrvauWSYGZK2ia3o7vd3akF07acHAFpOA==" saltValue="yVW9XmDwTqEnmpSGai0KYg==" spinCount="100000" sqref="E13:P13" name="Range1_20"/>
    <protectedRange algorithmName="SHA-512" hashValue="ON39YdpmFHfN9f47KpiRvqrKx0V9+erV1CNkpWzYhW/Qyc6aT8rEyCrvauWSYGZK2ia3o7vd3akF07acHAFpOA==" saltValue="yVW9XmDwTqEnmpSGai0KYg==" spinCount="100000" sqref="B13:C13" name="Range1_1_2_1_3"/>
    <protectedRange algorithmName="SHA-512" hashValue="ON39YdpmFHfN9f47KpiRvqrKx0V9+erV1CNkpWzYhW/Qyc6aT8rEyCrvauWSYGZK2ia3o7vd3akF07acHAFpOA==" saltValue="yVW9XmDwTqEnmpSGai0KYg==" spinCount="100000" sqref="D13" name="Range1_1_1_2_1"/>
    <protectedRange algorithmName="SHA-512" hashValue="ON39YdpmFHfN9f47KpiRvqrKx0V9+erV1CNkpWzYhW/Qyc6aT8rEyCrvauWSYGZK2ia3o7vd3akF07acHAFpOA==" saltValue="yVW9XmDwTqEnmpSGai0KYg==" spinCount="100000" sqref="T13" name="Range1_3_5_7"/>
  </protectedRanges>
  <conditionalFormatting sqref="E11:P11">
    <cfRule type="cellIs" dxfId="184" priority="20" operator="greaterThanOrEqual">
      <formula>200</formula>
    </cfRule>
  </conditionalFormatting>
  <conditionalFormatting sqref="E11">
    <cfRule type="top10" dxfId="183" priority="21" rank="1"/>
  </conditionalFormatting>
  <conditionalFormatting sqref="G11">
    <cfRule type="top10" dxfId="182" priority="22" rank="1"/>
  </conditionalFormatting>
  <conditionalFormatting sqref="I11">
    <cfRule type="top10" dxfId="181" priority="23" rank="1"/>
  </conditionalFormatting>
  <conditionalFormatting sqref="K11">
    <cfRule type="top10" dxfId="180" priority="24" rank="1"/>
  </conditionalFormatting>
  <conditionalFormatting sqref="M11">
    <cfRule type="top10" dxfId="179" priority="25" rank="1"/>
  </conditionalFormatting>
  <conditionalFormatting sqref="O11">
    <cfRule type="top10" dxfId="178" priority="26" rank="1"/>
  </conditionalFormatting>
  <conditionalFormatting sqref="E12">
    <cfRule type="top10" dxfId="177" priority="19" rank="1"/>
  </conditionalFormatting>
  <conditionalFormatting sqref="G12">
    <cfRule type="top10" dxfId="176" priority="18" rank="1"/>
  </conditionalFormatting>
  <conditionalFormatting sqref="I12">
    <cfRule type="top10" dxfId="175" priority="17" rank="1"/>
  </conditionalFormatting>
  <conditionalFormatting sqref="K12">
    <cfRule type="top10" dxfId="174" priority="16" rank="1"/>
  </conditionalFormatting>
  <conditionalFormatting sqref="M12">
    <cfRule type="top10" dxfId="173" priority="15" rank="1"/>
  </conditionalFormatting>
  <conditionalFormatting sqref="O12">
    <cfRule type="top10" dxfId="172" priority="14" rank="1"/>
  </conditionalFormatting>
  <conditionalFormatting sqref="E12:O12">
    <cfRule type="cellIs" dxfId="171" priority="13" operator="greaterThanOrEqual">
      <formula>193</formula>
    </cfRule>
  </conditionalFormatting>
  <conditionalFormatting sqref="G13">
    <cfRule type="top10" dxfId="170" priority="9" rank="1"/>
    <cfRule type="cellIs" dxfId="169" priority="12" operator="greaterThanOrEqual">
      <formula>193</formula>
    </cfRule>
  </conditionalFormatting>
  <conditionalFormatting sqref="E13">
    <cfRule type="top10" dxfId="168" priority="10" rank="1"/>
    <cfRule type="cellIs" dxfId="167" priority="11" operator="greaterThanOrEqual">
      <formula>193</formula>
    </cfRule>
  </conditionalFormatting>
  <conditionalFormatting sqref="I13">
    <cfRule type="top10" dxfId="166" priority="7" rank="1"/>
    <cfRule type="cellIs" dxfId="165" priority="8" operator="greaterThanOrEqual">
      <formula>193</formula>
    </cfRule>
  </conditionalFormatting>
  <conditionalFormatting sqref="K13">
    <cfRule type="top10" dxfId="164" priority="5" rank="1"/>
    <cfRule type="cellIs" dxfId="163" priority="6" operator="greaterThanOrEqual">
      <formula>193</formula>
    </cfRule>
  </conditionalFormatting>
  <conditionalFormatting sqref="M13">
    <cfRule type="cellIs" dxfId="162" priority="3" operator="greaterThanOrEqual">
      <formula>193</formula>
    </cfRule>
    <cfRule type="top10" dxfId="161" priority="4" rank="1"/>
  </conditionalFormatting>
  <conditionalFormatting sqref="O13">
    <cfRule type="top10" dxfId="160" priority="1" rank="1"/>
    <cfRule type="cellIs" dxfId="159" priority="2" operator="greaterThanOrEqual">
      <formula>193</formula>
    </cfRule>
  </conditionalFormatting>
  <hyperlinks>
    <hyperlink ref="X1" location="'OLF 2025'!A1" display="Return to Rankings" xr:uid="{CB949D5C-AC91-4DEC-B06F-25BA9CC15AD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D13 B13</xm:sqref>
        </x14:dataValidation>
      </x14:dataValidations>
    </ext>
  </extLst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EE167-7D09-45CD-A05C-D5931144530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0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202</v>
      </c>
      <c r="C2" s="3">
        <v>45892</v>
      </c>
      <c r="D2" s="4" t="s">
        <v>97</v>
      </c>
      <c r="E2" s="33">
        <v>175</v>
      </c>
      <c r="F2" s="18">
        <v>0</v>
      </c>
      <c r="G2" s="33">
        <v>186</v>
      </c>
      <c r="H2" s="18">
        <v>1</v>
      </c>
      <c r="I2" s="5">
        <v>188</v>
      </c>
      <c r="J2" s="18">
        <v>1</v>
      </c>
      <c r="K2" s="34">
        <v>183</v>
      </c>
      <c r="L2" s="18">
        <v>0</v>
      </c>
      <c r="M2" s="34"/>
      <c r="N2" s="18"/>
      <c r="O2" s="5"/>
      <c r="P2" s="18"/>
      <c r="Q2" s="6">
        <v>4</v>
      </c>
      <c r="R2" s="6">
        <v>732</v>
      </c>
      <c r="S2" s="7">
        <v>183</v>
      </c>
      <c r="T2" s="35">
        <v>2</v>
      </c>
      <c r="U2" s="8">
        <v>2</v>
      </c>
      <c r="V2" s="9">
        <v>185</v>
      </c>
    </row>
    <row r="4" spans="1:24" x14ac:dyDescent="0.25">
      <c r="Q4" s="29">
        <f>SUM(Q2:Q3)</f>
        <v>4</v>
      </c>
      <c r="R4" s="29">
        <f>SUM(R2:R3)</f>
        <v>732</v>
      </c>
      <c r="S4" s="30">
        <f>SUM(R4/Q4)</f>
        <v>183</v>
      </c>
      <c r="T4" s="29">
        <f>SUM(T2:T3)</f>
        <v>2</v>
      </c>
      <c r="U4" s="29">
        <f>SUM(U2:U3)</f>
        <v>2</v>
      </c>
      <c r="V4" s="31">
        <f>SUM(S4+U4)</f>
        <v>185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3"/>
    <protectedRange algorithmName="SHA-512" hashValue="ON39YdpmFHfN9f47KpiRvqrKx0V9+erV1CNkpWzYhW/Qyc6aT8rEyCrvauWSYGZK2ia3o7vd3akF07acHAFpOA==" saltValue="yVW9XmDwTqEnmpSGai0KYg==" spinCount="100000" sqref="D2" name="Range1_1_33"/>
    <protectedRange algorithmName="SHA-512" hashValue="ON39YdpmFHfN9f47KpiRvqrKx0V9+erV1CNkpWzYhW/Qyc6aT8rEyCrvauWSYGZK2ia3o7vd3akF07acHAFpOA==" saltValue="yVW9XmDwTqEnmpSGai0KYg==" spinCount="100000" sqref="T2" name="Range1_3_5_32"/>
  </protectedRanges>
  <hyperlinks>
    <hyperlink ref="X1" location="'OLF 2025'!A1" display="Return to Rankings" xr:uid="{6DA0597E-17C8-48A2-A61A-4AAE25812925}"/>
  </hyperlinks>
  <pageMargins left="0.7" right="0.7" top="0.75" bottom="0.75" header="0.3" footer="0.3"/>
  <pageSetup orientation="portrait" horizontalDpi="300" verticalDpi="300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31149-B44C-44E3-88E2-2D44660DFF12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2" t="s">
        <v>219</v>
      </c>
      <c r="C2" s="3">
        <v>45910</v>
      </c>
      <c r="D2" s="65" t="s">
        <v>89</v>
      </c>
      <c r="E2" s="33">
        <v>169</v>
      </c>
      <c r="F2" s="18">
        <v>1</v>
      </c>
      <c r="G2" s="33">
        <v>154</v>
      </c>
      <c r="H2" s="18">
        <v>1</v>
      </c>
      <c r="I2" s="5">
        <v>140</v>
      </c>
      <c r="J2" s="18">
        <v>0</v>
      </c>
      <c r="K2" s="34"/>
      <c r="L2" s="18"/>
      <c r="M2" s="34"/>
      <c r="N2" s="18"/>
      <c r="O2" s="5"/>
      <c r="P2" s="18"/>
      <c r="Q2" s="8">
        <v>3</v>
      </c>
      <c r="R2" s="8">
        <v>463</v>
      </c>
      <c r="S2" s="7">
        <v>154.33000000000001</v>
      </c>
      <c r="T2" s="35">
        <v>2</v>
      </c>
      <c r="U2" s="8">
        <v>3</v>
      </c>
      <c r="V2" s="7">
        <v>157.33000000000001</v>
      </c>
    </row>
    <row r="3" spans="1:24" x14ac:dyDescent="0.25">
      <c r="A3" s="66" t="s">
        <v>22</v>
      </c>
      <c r="B3" s="2" t="s">
        <v>219</v>
      </c>
      <c r="C3" s="3">
        <v>45920</v>
      </c>
      <c r="D3" s="65" t="s">
        <v>64</v>
      </c>
      <c r="E3" s="39">
        <v>169</v>
      </c>
      <c r="F3" s="39">
        <v>0</v>
      </c>
      <c r="G3" s="33">
        <v>183</v>
      </c>
      <c r="H3" s="39">
        <v>1</v>
      </c>
      <c r="I3" s="39">
        <v>174</v>
      </c>
      <c r="J3" s="39">
        <v>1</v>
      </c>
      <c r="K3" s="39">
        <v>164</v>
      </c>
      <c r="L3" s="39">
        <v>0</v>
      </c>
      <c r="M3" s="5"/>
      <c r="N3" s="18"/>
      <c r="O3" s="5"/>
      <c r="P3" s="18"/>
      <c r="Q3" s="8">
        <v>4</v>
      </c>
      <c r="R3" s="8">
        <v>690</v>
      </c>
      <c r="S3" s="7">
        <v>172.5</v>
      </c>
      <c r="T3" s="35">
        <v>2</v>
      </c>
      <c r="U3" s="8">
        <v>2</v>
      </c>
      <c r="V3" s="7">
        <v>174.5</v>
      </c>
    </row>
    <row r="4" spans="1:24" x14ac:dyDescent="0.25">
      <c r="A4" s="66" t="s">
        <v>22</v>
      </c>
      <c r="B4" s="2" t="s">
        <v>219</v>
      </c>
      <c r="C4" s="3">
        <v>45938</v>
      </c>
      <c r="D4" s="65" t="s">
        <v>89</v>
      </c>
      <c r="E4" s="33">
        <v>183</v>
      </c>
      <c r="F4" s="18">
        <v>1</v>
      </c>
      <c r="G4" s="33">
        <v>179</v>
      </c>
      <c r="H4" s="18">
        <v>0</v>
      </c>
      <c r="I4" s="5">
        <v>185</v>
      </c>
      <c r="J4" s="18">
        <v>1</v>
      </c>
      <c r="K4" s="34"/>
      <c r="L4" s="18"/>
      <c r="M4" s="34"/>
      <c r="N4" s="18"/>
      <c r="O4" s="5"/>
      <c r="P4" s="18"/>
      <c r="Q4" s="8">
        <v>3</v>
      </c>
      <c r="R4" s="8">
        <v>547</v>
      </c>
      <c r="S4" s="7">
        <v>182.33333333333334</v>
      </c>
      <c r="T4" s="35">
        <v>2</v>
      </c>
      <c r="U4" s="8">
        <v>5</v>
      </c>
      <c r="V4" s="7">
        <v>192.25</v>
      </c>
    </row>
    <row r="5" spans="1:24" x14ac:dyDescent="0.25">
      <c r="A5" s="66" t="s">
        <v>22</v>
      </c>
      <c r="B5" s="2" t="s">
        <v>219</v>
      </c>
      <c r="C5" s="3">
        <v>45948</v>
      </c>
      <c r="D5" s="65" t="s">
        <v>64</v>
      </c>
      <c r="E5" s="39">
        <v>169</v>
      </c>
      <c r="F5" s="39">
        <v>0</v>
      </c>
      <c r="G5" s="33">
        <v>177</v>
      </c>
      <c r="H5" s="39">
        <v>0</v>
      </c>
      <c r="I5" s="39">
        <v>181</v>
      </c>
      <c r="J5" s="39">
        <v>1</v>
      </c>
      <c r="K5" s="39">
        <v>180</v>
      </c>
      <c r="L5" s="39">
        <v>1</v>
      </c>
      <c r="M5" s="5"/>
      <c r="N5" s="18"/>
      <c r="O5" s="5"/>
      <c r="P5" s="18"/>
      <c r="Q5" s="8">
        <v>4</v>
      </c>
      <c r="R5" s="8">
        <v>707</v>
      </c>
      <c r="S5" s="7">
        <v>176.75</v>
      </c>
      <c r="T5" s="35">
        <v>2</v>
      </c>
      <c r="U5" s="8">
        <v>2</v>
      </c>
      <c r="V5" s="7">
        <v>178.75</v>
      </c>
    </row>
    <row r="6" spans="1:24" x14ac:dyDescent="0.25">
      <c r="A6" s="66" t="s">
        <v>22</v>
      </c>
      <c r="B6" s="2" t="s">
        <v>219</v>
      </c>
      <c r="C6" s="3">
        <v>45976</v>
      </c>
      <c r="D6" s="65" t="s">
        <v>64</v>
      </c>
      <c r="E6" s="5">
        <v>182</v>
      </c>
      <c r="F6" s="18">
        <v>0</v>
      </c>
      <c r="G6" s="33">
        <v>176</v>
      </c>
      <c r="H6" s="18">
        <v>0</v>
      </c>
      <c r="I6" s="5">
        <v>175</v>
      </c>
      <c r="J6" s="18">
        <v>0</v>
      </c>
      <c r="K6" s="5">
        <v>174</v>
      </c>
      <c r="L6" s="18">
        <v>0</v>
      </c>
      <c r="M6" s="5"/>
      <c r="N6" s="18"/>
      <c r="O6" s="5"/>
      <c r="P6" s="18"/>
      <c r="Q6" s="8">
        <v>4</v>
      </c>
      <c r="R6" s="8">
        <v>707</v>
      </c>
      <c r="S6" s="7">
        <v>176.75</v>
      </c>
      <c r="T6" s="35">
        <v>0</v>
      </c>
      <c r="U6" s="8">
        <v>2</v>
      </c>
      <c r="V6" s="7">
        <v>178.75</v>
      </c>
    </row>
    <row r="8" spans="1:24" x14ac:dyDescent="0.25">
      <c r="Q8" s="29">
        <f>SUM(Q2:Q7)</f>
        <v>18</v>
      </c>
      <c r="R8" s="29">
        <f>SUM(R2:R7)</f>
        <v>3114</v>
      </c>
      <c r="S8" s="30">
        <f>SUM(R8/Q8)</f>
        <v>173</v>
      </c>
      <c r="T8" s="29">
        <f>SUM(T2:T7)</f>
        <v>8</v>
      </c>
      <c r="U8" s="29">
        <f>SUM(U2:U7)</f>
        <v>14</v>
      </c>
      <c r="V8" s="31">
        <f>SUM(S8+U8)</f>
        <v>187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3_2_2"/>
    <protectedRange algorithmName="SHA-512" hashValue="ON39YdpmFHfN9f47KpiRvqrKx0V9+erV1CNkpWzYhW/Qyc6aT8rEyCrvauWSYGZK2ia3o7vd3akF07acHAFpOA==" saltValue="yVW9XmDwTqEnmpSGai0KYg==" spinCount="100000" sqref="E2:P2 T2" name="Range1_3_5_3_2_1"/>
    <protectedRange algorithmName="SHA-512" hashValue="ON39YdpmFHfN9f47KpiRvqrKx0V9+erV1CNkpWzYhW/Qyc6aT8rEyCrvauWSYGZK2ia3o7vd3akF07acHAFpOA==" saltValue="yVW9XmDwTqEnmpSGai0KYg==" spinCount="100000" sqref="B3:C3 E3:P3" name="Range1_14_6"/>
    <protectedRange algorithmName="SHA-512" hashValue="ON39YdpmFHfN9f47KpiRvqrKx0V9+erV1CNkpWzYhW/Qyc6aT8rEyCrvauWSYGZK2ia3o7vd3akF07acHAFpOA==" saltValue="yVW9XmDwTqEnmpSGai0KYg==" spinCount="100000" sqref="D3" name="Range1_1_7_2_1"/>
    <protectedRange algorithmName="SHA-512" hashValue="ON39YdpmFHfN9f47KpiRvqrKx0V9+erV1CNkpWzYhW/Qyc6aT8rEyCrvauWSYGZK2ia3o7vd3akF07acHAFpOA==" saltValue="yVW9XmDwTqEnmpSGai0KYg==" spinCount="100000" sqref="T3" name="Range1_3_5_7_2_1"/>
    <protectedRange algorithmName="SHA-512" hashValue="ON39YdpmFHfN9f47KpiRvqrKx0V9+erV1CNkpWzYhW/Qyc6aT8rEyCrvauWSYGZK2ia3o7vd3akF07acHAFpOA==" saltValue="yVW9XmDwTqEnmpSGai0KYg==" spinCount="100000" sqref="E4:F4 B4:C4 H4:P4" name="Range1_18"/>
    <protectedRange algorithmName="SHA-512" hashValue="ON39YdpmFHfN9f47KpiRvqrKx0V9+erV1CNkpWzYhW/Qyc6aT8rEyCrvauWSYGZK2ia3o7vd3akF07acHAFpOA==" saltValue="yVW9XmDwTqEnmpSGai0KYg==" spinCount="100000" sqref="D4" name="Range1_1_14_1"/>
    <protectedRange algorithmName="SHA-512" hashValue="ON39YdpmFHfN9f47KpiRvqrKx0V9+erV1CNkpWzYhW/Qyc6aT8rEyCrvauWSYGZK2ia3o7vd3akF07acHAFpOA==" saltValue="yVW9XmDwTqEnmpSGai0KYg==" spinCount="100000" sqref="T4" name="Range1_3_5_10_1"/>
    <protectedRange algorithmName="SHA-512" hashValue="ON39YdpmFHfN9f47KpiRvqrKx0V9+erV1CNkpWzYhW/Qyc6aT8rEyCrvauWSYGZK2ia3o7vd3akF07acHAFpOA==" saltValue="yVW9XmDwTqEnmpSGai0KYg==" spinCount="100000" sqref="B5:C5" name="Range1_9_3"/>
    <protectedRange algorithmName="SHA-512" hashValue="ON39YdpmFHfN9f47KpiRvqrKx0V9+erV1CNkpWzYhW/Qyc6aT8rEyCrvauWSYGZK2ia3o7vd3akF07acHAFpOA==" saltValue="yVW9XmDwTqEnmpSGai0KYg==" spinCount="100000" sqref="D5" name="Range1_1_14_2"/>
    <protectedRange algorithmName="SHA-512" hashValue="ON39YdpmFHfN9f47KpiRvqrKx0V9+erV1CNkpWzYhW/Qyc6aT8rEyCrvauWSYGZK2ia3o7vd3akF07acHAFpOA==" saltValue="yVW9XmDwTqEnmpSGai0KYg==" spinCount="100000" sqref="E5 H5:L5 N5" name="Range1_1_2_19_1_1_1"/>
    <protectedRange algorithmName="SHA-512" hashValue="ON39YdpmFHfN9f47KpiRvqrKx0V9+erV1CNkpWzYhW/Qyc6aT8rEyCrvauWSYGZK2ia3o7vd3akF07acHAFpOA==" saltValue="yVW9XmDwTqEnmpSGai0KYg==" spinCount="100000" sqref="T5" name="Range1_3_5_6_2"/>
    <protectedRange algorithmName="SHA-512" hashValue="ON39YdpmFHfN9f47KpiRvqrKx0V9+erV1CNkpWzYhW/Qyc6aT8rEyCrvauWSYGZK2ia3o7vd3akF07acHAFpOA==" saltValue="yVW9XmDwTqEnmpSGai0KYg==" spinCount="100000" sqref="E6:P6" name="Range1_21"/>
    <protectedRange algorithmName="SHA-512" hashValue="ON39YdpmFHfN9f47KpiRvqrKx0V9+erV1CNkpWzYhW/Qyc6aT8rEyCrvauWSYGZK2ia3o7vd3akF07acHAFpOA==" saltValue="yVW9XmDwTqEnmpSGai0KYg==" spinCount="100000" sqref="B6:C6" name="Range1_1_2_4_2"/>
    <protectedRange algorithmName="SHA-512" hashValue="ON39YdpmFHfN9f47KpiRvqrKx0V9+erV1CNkpWzYhW/Qyc6aT8rEyCrvauWSYGZK2ia3o7vd3akF07acHAFpOA==" saltValue="yVW9XmDwTqEnmpSGai0KYg==" spinCount="100000" sqref="D6" name="Range1_1_1_2_2"/>
    <protectedRange algorithmName="SHA-512" hashValue="ON39YdpmFHfN9f47KpiRvqrKx0V9+erV1CNkpWzYhW/Qyc6aT8rEyCrvauWSYGZK2ia3o7vd3akF07acHAFpOA==" saltValue="yVW9XmDwTqEnmpSGai0KYg==" spinCount="100000" sqref="T6" name="Range1_3_5_9_1"/>
  </protectedRanges>
  <conditionalFormatting sqref="E2">
    <cfRule type="top10" dxfId="158" priority="40" rank="1"/>
  </conditionalFormatting>
  <conditionalFormatting sqref="G2">
    <cfRule type="top10" dxfId="157" priority="39" rank="1"/>
  </conditionalFormatting>
  <conditionalFormatting sqref="E2:P2">
    <cfRule type="cellIs" dxfId="156" priority="38" operator="greaterThanOrEqual">
      <formula>200</formula>
    </cfRule>
  </conditionalFormatting>
  <conditionalFormatting sqref="I2">
    <cfRule type="top10" dxfId="155" priority="37" rank="1"/>
  </conditionalFormatting>
  <conditionalFormatting sqref="K2">
    <cfRule type="top10" dxfId="154" priority="36" rank="1"/>
  </conditionalFormatting>
  <conditionalFormatting sqref="M2">
    <cfRule type="top10" dxfId="153" priority="35" rank="1"/>
  </conditionalFormatting>
  <conditionalFormatting sqref="O2">
    <cfRule type="top10" dxfId="152" priority="34" rank="1"/>
  </conditionalFormatting>
  <conditionalFormatting sqref="E3">
    <cfRule type="top10" dxfId="151" priority="33" rank="1"/>
  </conditionalFormatting>
  <conditionalFormatting sqref="G3">
    <cfRule type="top10" dxfId="150" priority="32" rank="1"/>
  </conditionalFormatting>
  <conditionalFormatting sqref="I3">
    <cfRule type="top10" dxfId="149" priority="31" rank="1"/>
  </conditionalFormatting>
  <conditionalFormatting sqref="K3">
    <cfRule type="top10" dxfId="148" priority="30" rank="1"/>
  </conditionalFormatting>
  <conditionalFormatting sqref="M3">
    <cfRule type="top10" dxfId="147" priority="29" rank="1"/>
  </conditionalFormatting>
  <conditionalFormatting sqref="O3">
    <cfRule type="top10" dxfId="146" priority="28" rank="1"/>
  </conditionalFormatting>
  <conditionalFormatting sqref="E3:P3">
    <cfRule type="cellIs" dxfId="145" priority="27" operator="greaterThanOrEqual">
      <formula>200</formula>
    </cfRule>
  </conditionalFormatting>
  <conditionalFormatting sqref="E4">
    <cfRule type="top10" dxfId="144" priority="26" rank="1"/>
  </conditionalFormatting>
  <conditionalFormatting sqref="G4">
    <cfRule type="top10" dxfId="143" priority="25" rank="1"/>
  </conditionalFormatting>
  <conditionalFormatting sqref="I4">
    <cfRule type="top10" dxfId="142" priority="24" rank="1"/>
  </conditionalFormatting>
  <conditionalFormatting sqref="K4">
    <cfRule type="top10" dxfId="141" priority="23" rank="1"/>
  </conditionalFormatting>
  <conditionalFormatting sqref="M4">
    <cfRule type="top10" dxfId="140" priority="22" rank="1"/>
  </conditionalFormatting>
  <conditionalFormatting sqref="O4">
    <cfRule type="top10" dxfId="139" priority="21" rank="1"/>
  </conditionalFormatting>
  <conditionalFormatting sqref="E4:O4">
    <cfRule type="cellIs" dxfId="138" priority="20" operator="greaterThanOrEqual">
      <formula>193</formula>
    </cfRule>
  </conditionalFormatting>
  <conditionalFormatting sqref="E5">
    <cfRule type="top10" dxfId="137" priority="19" rank="1"/>
  </conditionalFormatting>
  <conditionalFormatting sqref="G5">
    <cfRule type="top10" dxfId="136" priority="18" rank="1"/>
  </conditionalFormatting>
  <conditionalFormatting sqref="I5">
    <cfRule type="top10" dxfId="135" priority="17" rank="1"/>
  </conditionalFormatting>
  <conditionalFormatting sqref="K5">
    <cfRule type="top10" dxfId="134" priority="16" rank="1"/>
  </conditionalFormatting>
  <conditionalFormatting sqref="M5">
    <cfRule type="top10" dxfId="133" priority="15" rank="1"/>
  </conditionalFormatting>
  <conditionalFormatting sqref="O5">
    <cfRule type="top10" dxfId="132" priority="14" rank="1"/>
  </conditionalFormatting>
  <conditionalFormatting sqref="E5:P5">
    <cfRule type="cellIs" dxfId="131" priority="13" operator="greaterThanOrEqual">
      <formula>200</formula>
    </cfRule>
  </conditionalFormatting>
  <conditionalFormatting sqref="G6">
    <cfRule type="top10" dxfId="130" priority="9" rank="1"/>
    <cfRule type="cellIs" dxfId="129" priority="12" operator="greaterThanOrEqual">
      <formula>193</formula>
    </cfRule>
  </conditionalFormatting>
  <conditionalFormatting sqref="E6">
    <cfRule type="top10" dxfId="128" priority="10" rank="1"/>
    <cfRule type="cellIs" dxfId="127" priority="11" operator="greaterThanOrEqual">
      <formula>193</formula>
    </cfRule>
  </conditionalFormatting>
  <conditionalFormatting sqref="I6">
    <cfRule type="top10" dxfId="126" priority="7" rank="1"/>
    <cfRule type="cellIs" dxfId="125" priority="8" operator="greaterThanOrEqual">
      <formula>193</formula>
    </cfRule>
  </conditionalFormatting>
  <conditionalFormatting sqref="K6">
    <cfRule type="top10" dxfId="124" priority="5" rank="1"/>
    <cfRule type="cellIs" dxfId="123" priority="6" operator="greaterThanOrEqual">
      <formula>193</formula>
    </cfRule>
  </conditionalFormatting>
  <conditionalFormatting sqref="M6">
    <cfRule type="cellIs" dxfId="122" priority="3" operator="greaterThanOrEqual">
      <formula>193</formula>
    </cfRule>
    <cfRule type="top10" dxfId="121" priority="4" rank="1"/>
  </conditionalFormatting>
  <conditionalFormatting sqref="O6">
    <cfRule type="top10" dxfId="120" priority="1" rank="1"/>
    <cfRule type="cellIs" dxfId="119" priority="2" operator="greaterThanOrEqual">
      <formula>193</formula>
    </cfRule>
  </conditionalFormatting>
  <hyperlinks>
    <hyperlink ref="X1" location="'OLF 2025'!A1" display="Return to Rankings" xr:uid="{F7756DE6-2D2C-4BAD-A702-AB0423ECB9BA}"/>
  </hyperlinks>
  <pageMargins left="0.7" right="0.7" top="0.75" bottom="0.75" header="0.3" footer="0.3"/>
  <pageSetup orientation="portrait" horizontalDpi="300" verticalDpi="300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97A53-1BBA-4451-BD7D-78B57F3E0780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87</v>
      </c>
      <c r="C2" s="3">
        <v>45763</v>
      </c>
      <c r="D2" s="4" t="s">
        <v>89</v>
      </c>
      <c r="E2" s="33">
        <v>155</v>
      </c>
      <c r="F2" s="18">
        <v>0</v>
      </c>
      <c r="G2" s="33">
        <v>181</v>
      </c>
      <c r="H2" s="18">
        <v>2</v>
      </c>
      <c r="I2" s="5">
        <v>174</v>
      </c>
      <c r="J2" s="18">
        <v>1</v>
      </c>
      <c r="K2" s="34"/>
      <c r="L2" s="18"/>
      <c r="M2" s="34"/>
      <c r="N2" s="18"/>
      <c r="O2" s="5"/>
      <c r="P2" s="18"/>
      <c r="Q2" s="6">
        <v>3</v>
      </c>
      <c r="R2" s="6">
        <v>510</v>
      </c>
      <c r="S2" s="7">
        <v>170</v>
      </c>
      <c r="T2" s="35">
        <v>3</v>
      </c>
      <c r="U2" s="8">
        <v>5</v>
      </c>
      <c r="V2" s="9">
        <v>175</v>
      </c>
    </row>
    <row r="4" spans="1:24" x14ac:dyDescent="0.25">
      <c r="Q4" s="29">
        <f>SUM(Q2:Q3)</f>
        <v>3</v>
      </c>
      <c r="R4" s="29">
        <f>SUM(R2:R3)</f>
        <v>510</v>
      </c>
      <c r="S4" s="30">
        <f>SUM(R4/Q4)</f>
        <v>170</v>
      </c>
      <c r="T4" s="29">
        <f>SUM(T2:T3)</f>
        <v>3</v>
      </c>
      <c r="U4" s="29">
        <f>SUM(U2:U3)</f>
        <v>5</v>
      </c>
      <c r="V4" s="31">
        <f>SUM(S4+U4)</f>
        <v>175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2EA4898E-F443-4220-BED7-35F4D33250C1}"/>
  </hyperlinks>
  <pageMargins left="0.7" right="0.7" top="0.75" bottom="0.75" header="0.3" footer="0.3"/>
  <pageSetup orientation="portrait" horizontalDpi="300" verticalDpi="300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B7E88-AAFD-475B-AF16-1E252783E4BE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0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203</v>
      </c>
      <c r="C2" s="3">
        <v>45892</v>
      </c>
      <c r="D2" s="4" t="s">
        <v>97</v>
      </c>
      <c r="E2" s="5">
        <v>153</v>
      </c>
      <c r="F2" s="18">
        <v>0</v>
      </c>
      <c r="G2" s="33">
        <v>180</v>
      </c>
      <c r="H2" s="18">
        <v>1</v>
      </c>
      <c r="I2" s="5">
        <v>168</v>
      </c>
      <c r="J2" s="18">
        <v>0</v>
      </c>
      <c r="K2" s="5">
        <v>166</v>
      </c>
      <c r="L2" s="18">
        <v>0</v>
      </c>
      <c r="M2" s="5"/>
      <c r="N2" s="18"/>
      <c r="O2" s="5"/>
      <c r="P2" s="18"/>
      <c r="Q2" s="6">
        <v>4</v>
      </c>
      <c r="R2" s="6">
        <v>667</v>
      </c>
      <c r="S2" s="7">
        <v>166.75</v>
      </c>
      <c r="T2" s="35">
        <v>1</v>
      </c>
      <c r="U2" s="8">
        <v>2</v>
      </c>
      <c r="V2" s="9">
        <v>168.75</v>
      </c>
    </row>
    <row r="3" spans="1:24" x14ac:dyDescent="0.25">
      <c r="A3" s="66" t="s">
        <v>22</v>
      </c>
      <c r="B3" s="2" t="s">
        <v>203</v>
      </c>
      <c r="C3" s="3">
        <v>45955</v>
      </c>
      <c r="D3" s="65" t="s">
        <v>97</v>
      </c>
      <c r="E3" s="5">
        <v>179</v>
      </c>
      <c r="F3" s="18">
        <v>1</v>
      </c>
      <c r="G3" s="33">
        <v>179</v>
      </c>
      <c r="H3" s="18">
        <v>0</v>
      </c>
      <c r="I3" s="5">
        <v>172</v>
      </c>
      <c r="J3" s="18">
        <v>1</v>
      </c>
      <c r="K3" s="5">
        <v>168</v>
      </c>
      <c r="L3" s="18">
        <v>2</v>
      </c>
      <c r="M3" s="5">
        <v>164</v>
      </c>
      <c r="N3" s="18">
        <v>1</v>
      </c>
      <c r="O3" s="5">
        <v>171</v>
      </c>
      <c r="P3" s="18">
        <v>0</v>
      </c>
      <c r="Q3" s="8">
        <v>6</v>
      </c>
      <c r="R3" s="8">
        <v>1033</v>
      </c>
      <c r="S3" s="7">
        <v>172.16666666666666</v>
      </c>
      <c r="T3" s="35">
        <v>5</v>
      </c>
      <c r="U3" s="8">
        <v>4</v>
      </c>
      <c r="V3" s="7">
        <v>176.16666666666666</v>
      </c>
    </row>
    <row r="5" spans="1:24" x14ac:dyDescent="0.25">
      <c r="Q5" s="29">
        <f>SUM(Q2:Q4)</f>
        <v>10</v>
      </c>
      <c r="R5" s="29">
        <f>SUM(R2:R4)</f>
        <v>1700</v>
      </c>
      <c r="S5" s="30">
        <f>SUM(R5/Q5)</f>
        <v>170</v>
      </c>
      <c r="T5" s="29">
        <f>SUM(T2:T4)</f>
        <v>6</v>
      </c>
      <c r="U5" s="29">
        <f>SUM(U2:U4)</f>
        <v>6</v>
      </c>
      <c r="V5" s="31">
        <f>SUM(S5+U5)</f>
        <v>176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3"/>
    <protectedRange algorithmName="SHA-512" hashValue="ON39YdpmFHfN9f47KpiRvqrKx0V9+erV1CNkpWzYhW/Qyc6aT8rEyCrvauWSYGZK2ia3o7vd3akF07acHAFpOA==" saltValue="yVW9XmDwTqEnmpSGai0KYg==" spinCount="100000" sqref="D2" name="Range1_1_33"/>
    <protectedRange algorithmName="SHA-512" hashValue="ON39YdpmFHfN9f47KpiRvqrKx0V9+erV1CNkpWzYhW/Qyc6aT8rEyCrvauWSYGZK2ia3o7vd3akF07acHAFpOA==" saltValue="yVW9XmDwTqEnmpSGai0KYg==" spinCount="100000" sqref="T2" name="Range1_3_5_32"/>
    <protectedRange algorithmName="SHA-512" hashValue="ON39YdpmFHfN9f47KpiRvqrKx0V9+erV1CNkpWzYhW/Qyc6aT8rEyCrvauWSYGZK2ia3o7vd3akF07acHAFpOA==" saltValue="yVW9XmDwTqEnmpSGai0KYg==" spinCount="100000" sqref="E3:P3" name="Range1_22"/>
    <protectedRange algorithmName="SHA-512" hashValue="ON39YdpmFHfN9f47KpiRvqrKx0V9+erV1CNkpWzYhW/Qyc6aT8rEyCrvauWSYGZK2ia3o7vd3akF07acHAFpOA==" saltValue="yVW9XmDwTqEnmpSGai0KYg==" spinCount="100000" sqref="B3:C3" name="Range1_1_2_4_1"/>
    <protectedRange algorithmName="SHA-512" hashValue="ON39YdpmFHfN9f47KpiRvqrKx0V9+erV1CNkpWzYhW/Qyc6aT8rEyCrvauWSYGZK2ia3o7vd3akF07acHAFpOA==" saltValue="yVW9XmDwTqEnmpSGai0KYg==" spinCount="100000" sqref="D3" name="Range1_1_1_2_2"/>
    <protectedRange algorithmName="SHA-512" hashValue="ON39YdpmFHfN9f47KpiRvqrKx0V9+erV1CNkpWzYhW/Qyc6aT8rEyCrvauWSYGZK2ia3o7vd3akF07acHAFpOA==" saltValue="yVW9XmDwTqEnmpSGai0KYg==" spinCount="100000" sqref="T3" name="Range1_3_5_8_1"/>
  </protectedRanges>
  <conditionalFormatting sqref="E3">
    <cfRule type="top10" dxfId="118" priority="7" rank="1"/>
  </conditionalFormatting>
  <conditionalFormatting sqref="G3">
    <cfRule type="top10" dxfId="117" priority="6" rank="1"/>
  </conditionalFormatting>
  <conditionalFormatting sqref="I3">
    <cfRule type="top10" dxfId="116" priority="5" rank="1"/>
  </conditionalFormatting>
  <conditionalFormatting sqref="K3">
    <cfRule type="top10" dxfId="115" priority="4" rank="1"/>
  </conditionalFormatting>
  <conditionalFormatting sqref="M3">
    <cfRule type="top10" dxfId="114" priority="3" rank="1"/>
  </conditionalFormatting>
  <conditionalFormatting sqref="O3">
    <cfRule type="top10" dxfId="113" priority="2" rank="1"/>
  </conditionalFormatting>
  <conditionalFormatting sqref="E3:P3">
    <cfRule type="cellIs" dxfId="112" priority="1" operator="greaterThanOrEqual">
      <formula>193</formula>
    </cfRule>
  </conditionalFormatting>
  <hyperlinks>
    <hyperlink ref="X1" location="'OLF 2025'!A1" display="Return to Rankings" xr:uid="{6427D808-870E-4883-B807-1B9E07A4A17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D3 B3</xm:sqref>
        </x14:dataValidation>
      </x14:dataValidations>
    </ext>
  </extLst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5C9B1-5E9B-4A2E-A6D6-218D2B002BCB}">
  <dimension ref="A1:X16"/>
  <sheetViews>
    <sheetView workbookViewId="0">
      <selection activeCell="A13" sqref="A13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80</v>
      </c>
      <c r="C2" s="3">
        <v>45756</v>
      </c>
      <c r="D2" s="4" t="s">
        <v>38</v>
      </c>
      <c r="E2" s="33">
        <v>188</v>
      </c>
      <c r="F2" s="18">
        <v>1</v>
      </c>
      <c r="G2" s="33">
        <v>193</v>
      </c>
      <c r="H2" s="18">
        <v>1</v>
      </c>
      <c r="I2" s="5">
        <v>193</v>
      </c>
      <c r="J2" s="18">
        <v>1</v>
      </c>
      <c r="K2" s="34">
        <v>196</v>
      </c>
      <c r="L2" s="18">
        <v>4</v>
      </c>
      <c r="M2" s="34"/>
      <c r="N2" s="18"/>
      <c r="O2" s="5"/>
      <c r="P2" s="18"/>
      <c r="Q2" s="6">
        <v>4</v>
      </c>
      <c r="R2" s="6">
        <v>770</v>
      </c>
      <c r="S2" s="7">
        <v>192.5</v>
      </c>
      <c r="T2" s="35">
        <v>7</v>
      </c>
      <c r="U2" s="8">
        <v>11</v>
      </c>
      <c r="V2" s="9">
        <v>203.5</v>
      </c>
    </row>
    <row r="3" spans="1:24" x14ac:dyDescent="0.25">
      <c r="A3" s="1" t="s">
        <v>22</v>
      </c>
      <c r="B3" s="2" t="s">
        <v>80</v>
      </c>
      <c r="C3" s="3">
        <v>45763</v>
      </c>
      <c r="D3" s="4" t="s">
        <v>38</v>
      </c>
      <c r="E3" s="33">
        <v>189</v>
      </c>
      <c r="F3" s="18">
        <v>1</v>
      </c>
      <c r="G3" s="33">
        <v>188</v>
      </c>
      <c r="H3" s="18">
        <v>1</v>
      </c>
      <c r="I3" s="5">
        <v>195</v>
      </c>
      <c r="J3" s="18">
        <v>2</v>
      </c>
      <c r="K3" s="34">
        <v>191</v>
      </c>
      <c r="L3" s="18"/>
      <c r="M3" s="34"/>
      <c r="N3" s="18"/>
      <c r="O3" s="5"/>
      <c r="P3" s="18"/>
      <c r="Q3" s="6">
        <v>4</v>
      </c>
      <c r="R3" s="6">
        <v>763</v>
      </c>
      <c r="S3" s="7">
        <v>190.75</v>
      </c>
      <c r="T3" s="35">
        <v>4</v>
      </c>
      <c r="U3" s="8">
        <v>11</v>
      </c>
      <c r="V3" s="9">
        <v>201.75</v>
      </c>
    </row>
    <row r="4" spans="1:24" x14ac:dyDescent="0.25">
      <c r="A4" s="1" t="s">
        <v>22</v>
      </c>
      <c r="B4" s="2" t="s">
        <v>80</v>
      </c>
      <c r="C4" s="3">
        <v>45812</v>
      </c>
      <c r="D4" s="4" t="s">
        <v>38</v>
      </c>
      <c r="E4" s="5">
        <v>192</v>
      </c>
      <c r="F4" s="18">
        <v>2</v>
      </c>
      <c r="G4" s="33">
        <v>194</v>
      </c>
      <c r="H4" s="18"/>
      <c r="I4" s="5">
        <v>195</v>
      </c>
      <c r="J4" s="18">
        <v>7</v>
      </c>
      <c r="K4" s="5">
        <v>193</v>
      </c>
      <c r="L4" s="18">
        <v>2</v>
      </c>
      <c r="M4" s="5"/>
      <c r="N4" s="18"/>
      <c r="O4" s="5"/>
      <c r="P4" s="18"/>
      <c r="Q4" s="6">
        <v>4</v>
      </c>
      <c r="R4" s="6">
        <v>774</v>
      </c>
      <c r="S4" s="7">
        <v>193.5</v>
      </c>
      <c r="T4" s="35">
        <v>11</v>
      </c>
      <c r="U4" s="8">
        <v>13</v>
      </c>
      <c r="V4" s="9">
        <v>206.5</v>
      </c>
    </row>
    <row r="5" spans="1:24" x14ac:dyDescent="0.25">
      <c r="A5" s="1" t="s">
        <v>22</v>
      </c>
      <c r="B5" s="2" t="s">
        <v>80</v>
      </c>
      <c r="C5" s="3">
        <v>45815</v>
      </c>
      <c r="D5" s="4" t="s">
        <v>38</v>
      </c>
      <c r="E5" s="5">
        <v>195</v>
      </c>
      <c r="F5" s="18">
        <v>4</v>
      </c>
      <c r="G5" s="33">
        <v>197</v>
      </c>
      <c r="H5" s="18">
        <v>4</v>
      </c>
      <c r="I5" s="5">
        <v>198</v>
      </c>
      <c r="J5" s="18">
        <v>3</v>
      </c>
      <c r="K5" s="5">
        <v>196</v>
      </c>
      <c r="L5" s="18">
        <v>4</v>
      </c>
      <c r="M5" s="5"/>
      <c r="N5" s="18"/>
      <c r="O5" s="5"/>
      <c r="P5" s="18"/>
      <c r="Q5" s="6">
        <v>4</v>
      </c>
      <c r="R5" s="6">
        <v>786</v>
      </c>
      <c r="S5" s="7">
        <v>196.5</v>
      </c>
      <c r="T5" s="35">
        <v>15</v>
      </c>
      <c r="U5" s="8">
        <v>13</v>
      </c>
      <c r="V5" s="9">
        <v>209.5</v>
      </c>
    </row>
    <row r="6" spans="1:24" x14ac:dyDescent="0.25">
      <c r="A6" s="1" t="s">
        <v>22</v>
      </c>
      <c r="B6" s="2" t="s">
        <v>155</v>
      </c>
      <c r="C6" s="3">
        <v>45840</v>
      </c>
      <c r="D6" s="4" t="s">
        <v>38</v>
      </c>
      <c r="E6" s="33">
        <v>193</v>
      </c>
      <c r="F6" s="18">
        <v>1</v>
      </c>
      <c r="G6" s="33">
        <v>193</v>
      </c>
      <c r="H6" s="18">
        <v>1</v>
      </c>
      <c r="I6" s="5">
        <v>190</v>
      </c>
      <c r="J6" s="18">
        <v>2</v>
      </c>
      <c r="K6" s="34">
        <v>194</v>
      </c>
      <c r="L6" s="18">
        <v>1</v>
      </c>
      <c r="M6" s="34"/>
      <c r="N6" s="18"/>
      <c r="O6" s="5"/>
      <c r="P6" s="18"/>
      <c r="Q6" s="6">
        <v>4</v>
      </c>
      <c r="R6" s="6">
        <v>770</v>
      </c>
      <c r="S6" s="7">
        <v>192.5</v>
      </c>
      <c r="T6" s="35">
        <v>5</v>
      </c>
      <c r="U6" s="8">
        <v>11</v>
      </c>
      <c r="V6" s="9">
        <v>203.5</v>
      </c>
    </row>
    <row r="7" spans="1:24" x14ac:dyDescent="0.25">
      <c r="A7" s="1" t="s">
        <v>22</v>
      </c>
      <c r="B7" s="2" t="s">
        <v>80</v>
      </c>
      <c r="C7" s="3">
        <v>45847</v>
      </c>
      <c r="D7" s="4" t="s">
        <v>38</v>
      </c>
      <c r="E7" s="5">
        <v>196</v>
      </c>
      <c r="F7" s="18"/>
      <c r="G7" s="33">
        <v>195</v>
      </c>
      <c r="H7" s="18">
        <v>3</v>
      </c>
      <c r="I7" s="5">
        <v>193</v>
      </c>
      <c r="J7" s="18">
        <v>2</v>
      </c>
      <c r="K7" s="5">
        <v>196</v>
      </c>
      <c r="L7" s="18"/>
      <c r="M7" s="5"/>
      <c r="N7" s="18"/>
      <c r="O7" s="5"/>
      <c r="P7" s="18"/>
      <c r="Q7" s="6">
        <v>4</v>
      </c>
      <c r="R7" s="6">
        <v>780</v>
      </c>
      <c r="S7" s="7">
        <v>195</v>
      </c>
      <c r="T7" s="35">
        <v>5</v>
      </c>
      <c r="U7" s="8">
        <v>13</v>
      </c>
      <c r="V7" s="9">
        <v>208</v>
      </c>
    </row>
    <row r="8" spans="1:24" x14ac:dyDescent="0.25">
      <c r="A8" s="1" t="s">
        <v>22</v>
      </c>
      <c r="B8" s="2" t="s">
        <v>80</v>
      </c>
      <c r="C8" s="3">
        <v>45861</v>
      </c>
      <c r="D8" s="4" t="s">
        <v>96</v>
      </c>
      <c r="E8" s="5">
        <v>189</v>
      </c>
      <c r="F8" s="18">
        <v>2</v>
      </c>
      <c r="G8" s="33">
        <v>195</v>
      </c>
      <c r="H8" s="18">
        <v>2</v>
      </c>
      <c r="I8" s="5">
        <v>194</v>
      </c>
      <c r="J8" s="18">
        <v>3</v>
      </c>
      <c r="K8" s="5">
        <v>196</v>
      </c>
      <c r="L8" s="18">
        <v>1</v>
      </c>
      <c r="M8" s="5"/>
      <c r="N8" s="18"/>
      <c r="O8" s="5"/>
      <c r="P8" s="18"/>
      <c r="Q8" s="6">
        <v>4</v>
      </c>
      <c r="R8" s="6">
        <v>774</v>
      </c>
      <c r="S8" s="7">
        <v>193.5</v>
      </c>
      <c r="T8" s="35">
        <v>8</v>
      </c>
      <c r="U8" s="8">
        <v>13</v>
      </c>
      <c r="V8" s="9">
        <v>206.5</v>
      </c>
    </row>
    <row r="9" spans="1:24" x14ac:dyDescent="0.25">
      <c r="A9" s="1" t="s">
        <v>22</v>
      </c>
      <c r="B9" s="2" t="s">
        <v>80</v>
      </c>
      <c r="C9" s="3">
        <v>45868</v>
      </c>
      <c r="D9" s="4" t="s">
        <v>38</v>
      </c>
      <c r="E9" s="5">
        <v>193</v>
      </c>
      <c r="F9" s="18"/>
      <c r="G9" s="33">
        <v>195</v>
      </c>
      <c r="H9" s="18">
        <v>3</v>
      </c>
      <c r="I9" s="5">
        <v>194</v>
      </c>
      <c r="J9" s="18">
        <v>2</v>
      </c>
      <c r="K9" s="5">
        <v>193</v>
      </c>
      <c r="L9" s="18">
        <v>1</v>
      </c>
      <c r="M9" s="5"/>
      <c r="N9" s="18"/>
      <c r="O9" s="5"/>
      <c r="P9" s="18"/>
      <c r="Q9" s="6">
        <v>4</v>
      </c>
      <c r="R9" s="6">
        <v>775</v>
      </c>
      <c r="S9" s="7">
        <v>193.75</v>
      </c>
      <c r="T9" s="35">
        <v>6</v>
      </c>
      <c r="U9" s="8">
        <v>13</v>
      </c>
      <c r="V9" s="9">
        <v>206.75</v>
      </c>
    </row>
    <row r="10" spans="1:24" ht="15" customHeight="1" x14ac:dyDescent="0.25">
      <c r="A10" s="1" t="s">
        <v>22</v>
      </c>
      <c r="B10" s="2" t="s">
        <v>155</v>
      </c>
      <c r="C10" s="3">
        <v>45864</v>
      </c>
      <c r="D10" s="4" t="s">
        <v>97</v>
      </c>
      <c r="E10" s="5">
        <v>197</v>
      </c>
      <c r="F10" s="18">
        <v>1</v>
      </c>
      <c r="G10" s="33">
        <v>195</v>
      </c>
      <c r="H10" s="18">
        <v>4</v>
      </c>
      <c r="I10" s="5">
        <v>196</v>
      </c>
      <c r="J10" s="18">
        <v>2</v>
      </c>
      <c r="K10" s="5">
        <v>192</v>
      </c>
      <c r="L10" s="18">
        <v>1</v>
      </c>
      <c r="M10" s="5"/>
      <c r="N10" s="18"/>
      <c r="O10" s="5"/>
      <c r="P10" s="18"/>
      <c r="Q10" s="6">
        <v>4</v>
      </c>
      <c r="R10" s="6">
        <v>780</v>
      </c>
      <c r="S10" s="7">
        <v>195</v>
      </c>
      <c r="T10" s="35">
        <v>8</v>
      </c>
      <c r="U10" s="8">
        <v>13</v>
      </c>
      <c r="V10" s="9">
        <v>208</v>
      </c>
    </row>
    <row r="11" spans="1:24" x14ac:dyDescent="0.25">
      <c r="A11" s="1" t="s">
        <v>22</v>
      </c>
      <c r="B11" s="2" t="s">
        <v>80</v>
      </c>
      <c r="C11" s="3">
        <v>45875</v>
      </c>
      <c r="D11" s="4" t="s">
        <v>38</v>
      </c>
      <c r="E11" s="33">
        <v>197</v>
      </c>
      <c r="F11" s="18">
        <v>3</v>
      </c>
      <c r="G11" s="33">
        <v>194</v>
      </c>
      <c r="H11" s="18">
        <v>2</v>
      </c>
      <c r="I11" s="5">
        <v>194</v>
      </c>
      <c r="J11" s="18">
        <v>2</v>
      </c>
      <c r="K11" s="34">
        <v>194</v>
      </c>
      <c r="L11" s="18">
        <v>1</v>
      </c>
      <c r="M11" s="34"/>
      <c r="N11" s="18"/>
      <c r="O11" s="5"/>
      <c r="P11" s="18"/>
      <c r="Q11" s="6">
        <v>4</v>
      </c>
      <c r="R11" s="6">
        <v>779</v>
      </c>
      <c r="S11" s="7">
        <v>194.75</v>
      </c>
      <c r="T11" s="35">
        <v>8</v>
      </c>
      <c r="U11" s="8">
        <v>13</v>
      </c>
      <c r="V11" s="9">
        <v>207.75</v>
      </c>
    </row>
    <row r="12" spans="1:24" x14ac:dyDescent="0.25">
      <c r="A12" s="1" t="s">
        <v>22</v>
      </c>
      <c r="B12" s="2" t="s">
        <v>80</v>
      </c>
      <c r="C12" s="3">
        <v>45879</v>
      </c>
      <c r="D12" s="4" t="s">
        <v>38</v>
      </c>
      <c r="E12" s="33">
        <v>194</v>
      </c>
      <c r="F12" s="18">
        <v>2</v>
      </c>
      <c r="G12" s="33">
        <v>195</v>
      </c>
      <c r="H12" s="18">
        <v>2</v>
      </c>
      <c r="I12" s="5">
        <v>193</v>
      </c>
      <c r="J12" s="18">
        <v>3</v>
      </c>
      <c r="K12" s="5">
        <v>193</v>
      </c>
      <c r="L12" s="18">
        <v>3</v>
      </c>
      <c r="M12" s="5">
        <v>195</v>
      </c>
      <c r="N12" s="18">
        <v>3</v>
      </c>
      <c r="O12" s="5">
        <v>195</v>
      </c>
      <c r="P12" s="18">
        <v>2</v>
      </c>
      <c r="Q12" s="6">
        <v>6</v>
      </c>
      <c r="R12" s="6">
        <v>1165</v>
      </c>
      <c r="S12" s="7">
        <v>194.16666666666666</v>
      </c>
      <c r="T12" s="35">
        <v>15</v>
      </c>
      <c r="U12" s="8">
        <v>18</v>
      </c>
      <c r="V12" s="9">
        <v>212.16666666666666</v>
      </c>
    </row>
    <row r="13" spans="1:24" x14ac:dyDescent="0.25">
      <c r="A13" s="1" t="s">
        <v>22</v>
      </c>
      <c r="B13" s="2" t="s">
        <v>80</v>
      </c>
      <c r="C13" s="3">
        <v>45907</v>
      </c>
      <c r="D13" s="4" t="s">
        <v>38</v>
      </c>
      <c r="E13" s="33">
        <v>194</v>
      </c>
      <c r="F13" s="18">
        <v>2</v>
      </c>
      <c r="G13" s="33">
        <v>193</v>
      </c>
      <c r="H13" s="18">
        <v>3</v>
      </c>
      <c r="I13" s="5">
        <v>195.001</v>
      </c>
      <c r="J13" s="18">
        <v>4</v>
      </c>
      <c r="K13" s="5">
        <v>192</v>
      </c>
      <c r="L13" s="18">
        <v>2</v>
      </c>
      <c r="M13" s="5">
        <v>193</v>
      </c>
      <c r="N13" s="18">
        <v>4</v>
      </c>
      <c r="O13" s="5">
        <v>195.001</v>
      </c>
      <c r="P13" s="18">
        <v>2</v>
      </c>
      <c r="Q13" s="6">
        <v>6</v>
      </c>
      <c r="R13" s="6">
        <v>1162.002</v>
      </c>
      <c r="S13" s="7">
        <v>193.667</v>
      </c>
      <c r="T13" s="35">
        <v>17</v>
      </c>
      <c r="U13" s="8">
        <v>22</v>
      </c>
      <c r="V13" s="9">
        <v>215.667</v>
      </c>
    </row>
    <row r="14" spans="1:24" x14ac:dyDescent="0.25">
      <c r="A14" s="1" t="s">
        <v>22</v>
      </c>
      <c r="B14" s="2" t="s">
        <v>155</v>
      </c>
      <c r="C14" s="3">
        <v>45899</v>
      </c>
      <c r="D14" s="4" t="s">
        <v>204</v>
      </c>
      <c r="E14" s="33">
        <v>194</v>
      </c>
      <c r="F14" s="18">
        <v>5</v>
      </c>
      <c r="G14" s="33">
        <v>195</v>
      </c>
      <c r="H14" s="18">
        <v>2</v>
      </c>
      <c r="I14" s="5">
        <v>195</v>
      </c>
      <c r="J14" s="18">
        <v>1</v>
      </c>
      <c r="K14" s="5">
        <v>189</v>
      </c>
      <c r="L14" s="18">
        <v>1</v>
      </c>
      <c r="M14" s="5">
        <v>196</v>
      </c>
      <c r="N14" s="18">
        <v>2</v>
      </c>
      <c r="O14" s="5">
        <v>193.001</v>
      </c>
      <c r="P14" s="18">
        <v>2</v>
      </c>
      <c r="Q14" s="6">
        <v>6</v>
      </c>
      <c r="R14" s="6">
        <v>1162.001</v>
      </c>
      <c r="S14" s="7">
        <v>193.66683333333333</v>
      </c>
      <c r="T14" s="35">
        <v>13</v>
      </c>
      <c r="U14" s="8">
        <v>18</v>
      </c>
      <c r="V14" s="9">
        <v>211.66683333333333</v>
      </c>
    </row>
    <row r="16" spans="1:24" x14ac:dyDescent="0.25">
      <c r="Q16" s="29">
        <f>SUM(Q2:Q15)</f>
        <v>58</v>
      </c>
      <c r="R16" s="29">
        <f>SUM(R2:R15)</f>
        <v>11240.003000000001</v>
      </c>
      <c r="S16" s="30">
        <f>SUM(R16/Q16)</f>
        <v>193.7931551724138</v>
      </c>
      <c r="T16" s="29">
        <f>SUM(T2:T15)</f>
        <v>122</v>
      </c>
      <c r="U16" s="29">
        <f>SUM(U2:U15)</f>
        <v>182</v>
      </c>
      <c r="V16" s="31">
        <f>SUM(S16+U16)</f>
        <v>375.79315517241378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5 E4:P5" name="Range1_4_2"/>
    <protectedRange algorithmName="SHA-512" hashValue="ON39YdpmFHfN9f47KpiRvqrKx0V9+erV1CNkpWzYhW/Qyc6aT8rEyCrvauWSYGZK2ia3o7vd3akF07acHAFpOA==" saltValue="yVW9XmDwTqEnmpSGai0KYg==" spinCount="100000" sqref="D4:D5" name="Range1_1_2_2"/>
    <protectedRange algorithmName="SHA-512" hashValue="ON39YdpmFHfN9f47KpiRvqrKx0V9+erV1CNkpWzYhW/Qyc6aT8rEyCrvauWSYGZK2ia3o7vd3akF07acHAFpOA==" saltValue="yVW9XmDwTqEnmpSGai0KYg==" spinCount="100000" sqref="T4:T5" name="Range1_3_5_2_2"/>
    <protectedRange algorithmName="SHA-512" hashValue="ON39YdpmFHfN9f47KpiRvqrKx0V9+erV1CNkpWzYhW/Qyc6aT8rEyCrvauWSYGZK2ia3o7vd3akF07acHAFpOA==" saltValue="yVW9XmDwTqEnmpSGai0KYg==" spinCount="100000" sqref="B7:C7 E7:P7" name="Range1_13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T7" name="Range1_3_5_12"/>
    <protectedRange algorithmName="SHA-512" hashValue="ON39YdpmFHfN9f47KpiRvqrKx0V9+erV1CNkpWzYhW/Qyc6aT8rEyCrvauWSYGZK2ia3o7vd3akF07acHAFpOA==" saltValue="yVW9XmDwTqEnmpSGai0KYg==" spinCount="100000" sqref="B9" name="Range1_3_2"/>
    <protectedRange algorithmName="SHA-512" hashValue="ON39YdpmFHfN9f47KpiRvqrKx0V9+erV1CNkpWzYhW/Qyc6aT8rEyCrvauWSYGZK2ia3o7vd3akF07acHAFpOA==" saltValue="yVW9XmDwTqEnmpSGai0KYg==" spinCount="100000" sqref="E9:P9 C9" name="Range1_9_1"/>
    <protectedRange algorithmName="SHA-512" hashValue="ON39YdpmFHfN9f47KpiRvqrKx0V9+erV1CNkpWzYhW/Qyc6aT8rEyCrvauWSYGZK2ia3o7vd3akF07acHAFpOA==" saltValue="yVW9XmDwTqEnmpSGai0KYg==" spinCount="100000" sqref="D9" name="Range1_1_7_1"/>
    <protectedRange algorithmName="SHA-512" hashValue="ON39YdpmFHfN9f47KpiRvqrKx0V9+erV1CNkpWzYhW/Qyc6aT8rEyCrvauWSYGZK2ia3o7vd3akF07acHAFpOA==" saltValue="yVW9XmDwTqEnmpSGai0KYg==" spinCount="100000" sqref="T9" name="Range1_3_5_8_1"/>
    <protectedRange algorithmName="SHA-512" hashValue="ON39YdpmFHfN9f47KpiRvqrKx0V9+erV1CNkpWzYhW/Qyc6aT8rEyCrvauWSYGZK2ia3o7vd3akF07acHAFpOA==" saltValue="yVW9XmDwTqEnmpSGai0KYg==" spinCount="100000" sqref="E10:P10 B10:C10" name="Range1_9_1_1"/>
    <protectedRange algorithmName="SHA-512" hashValue="ON39YdpmFHfN9f47KpiRvqrKx0V9+erV1CNkpWzYhW/Qyc6aT8rEyCrvauWSYGZK2ia3o7vd3akF07acHAFpOA==" saltValue="yVW9XmDwTqEnmpSGai0KYg==" spinCount="100000" sqref="D10" name="Range1_1_7_1_1"/>
    <protectedRange algorithmName="SHA-512" hashValue="ON39YdpmFHfN9f47KpiRvqrKx0V9+erV1CNkpWzYhW/Qyc6aT8rEyCrvauWSYGZK2ia3o7vd3akF07acHAFpOA==" saltValue="yVW9XmDwTqEnmpSGai0KYg==" spinCount="100000" sqref="T10" name="Range1_3_5_8_1_1"/>
    <protectedRange algorithmName="SHA-512" hashValue="ON39YdpmFHfN9f47KpiRvqrKx0V9+erV1CNkpWzYhW/Qyc6aT8rEyCrvauWSYGZK2ia3o7vd3akF07acHAFpOA==" saltValue="yVW9XmDwTqEnmpSGai0KYg==" spinCount="100000" sqref="K13:K14 I13:I14 O13:O14 B13:C14" name="Range1_2"/>
    <protectedRange algorithmName="SHA-512" hashValue="ON39YdpmFHfN9f47KpiRvqrKx0V9+erV1CNkpWzYhW/Qyc6aT8rEyCrvauWSYGZK2ia3o7vd3akF07acHAFpOA==" saltValue="yVW9XmDwTqEnmpSGai0KYg==" spinCount="100000" sqref="D13:D14" name="Range1_1_1"/>
    <protectedRange algorithmName="SHA-512" hashValue="ON39YdpmFHfN9f47KpiRvqrKx0V9+erV1CNkpWzYhW/Qyc6aT8rEyCrvauWSYGZK2ia3o7vd3akF07acHAFpOA==" saltValue="yVW9XmDwTqEnmpSGai0KYg==" spinCount="100000" sqref="M13 E13 G13" name="Range1_33_1"/>
    <protectedRange algorithmName="SHA-512" hashValue="ON39YdpmFHfN9f47KpiRvqrKx0V9+erV1CNkpWzYhW/Qyc6aT8rEyCrvauWSYGZK2ia3o7vd3akF07acHAFpOA==" saltValue="yVW9XmDwTqEnmpSGai0KYg==" spinCount="100000" sqref="T13:T14" name="Range1_3_5_1"/>
  </protectedRanges>
  <conditionalFormatting sqref="E13:P14">
    <cfRule type="cellIs" dxfId="111" priority="1" operator="greaterThanOrEqual">
      <formula>200</formula>
    </cfRule>
  </conditionalFormatting>
  <conditionalFormatting sqref="E13:E14">
    <cfRule type="top10" dxfId="110" priority="2" rank="1"/>
  </conditionalFormatting>
  <conditionalFormatting sqref="G13:G14">
    <cfRule type="top10" dxfId="109" priority="3" rank="1"/>
  </conditionalFormatting>
  <conditionalFormatting sqref="I13:I14">
    <cfRule type="top10" dxfId="108" priority="4" rank="1"/>
  </conditionalFormatting>
  <conditionalFormatting sqref="K13:K14">
    <cfRule type="top10" dxfId="107" priority="5" rank="1"/>
  </conditionalFormatting>
  <conditionalFormatting sqref="M13:M14">
    <cfRule type="top10" dxfId="106" priority="6" rank="1"/>
  </conditionalFormatting>
  <conditionalFormatting sqref="O13:O14">
    <cfRule type="top10" dxfId="105" priority="7" rank="1"/>
  </conditionalFormatting>
  <hyperlinks>
    <hyperlink ref="X1" location="'OLF 2025'!A1" display="Return to Rankings" xr:uid="{DBF2141A-CCC9-4987-BD74-F5765766CA26}"/>
  </hyperlinks>
  <pageMargins left="0.7" right="0.7" top="0.75" bottom="0.75" header="0.3" footer="0.3"/>
  <pageSetup orientation="portrait" horizontalDpi="300" verticalDpi="300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4558F-A046-43D0-88FB-E5C5355AFEF8}">
  <dimension ref="A1:X11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2" t="s">
        <v>220</v>
      </c>
      <c r="C2" s="3">
        <v>45918</v>
      </c>
      <c r="D2" s="65" t="s">
        <v>37</v>
      </c>
      <c r="E2" s="33">
        <v>161</v>
      </c>
      <c r="F2" s="18">
        <v>0</v>
      </c>
      <c r="G2" s="33">
        <v>169</v>
      </c>
      <c r="H2" s="18">
        <v>1</v>
      </c>
      <c r="I2" s="5">
        <v>165</v>
      </c>
      <c r="J2" s="18">
        <v>0</v>
      </c>
      <c r="K2" s="34">
        <v>164</v>
      </c>
      <c r="L2" s="18">
        <v>0</v>
      </c>
      <c r="M2" s="34"/>
      <c r="N2" s="18"/>
      <c r="O2" s="5"/>
      <c r="P2" s="18"/>
      <c r="Q2" s="8">
        <v>4</v>
      </c>
      <c r="R2" s="8">
        <v>659</v>
      </c>
      <c r="S2" s="7">
        <v>164.75</v>
      </c>
      <c r="T2" s="35">
        <v>1</v>
      </c>
      <c r="U2" s="8">
        <v>4</v>
      </c>
      <c r="V2" s="7">
        <v>168.75</v>
      </c>
    </row>
    <row r="3" spans="1:24" x14ac:dyDescent="0.25">
      <c r="A3" s="66" t="s">
        <v>22</v>
      </c>
      <c r="B3" s="2" t="s">
        <v>220</v>
      </c>
      <c r="C3" s="3">
        <v>45928</v>
      </c>
      <c r="D3" s="65" t="s">
        <v>37</v>
      </c>
      <c r="E3" s="5">
        <v>183</v>
      </c>
      <c r="F3" s="18">
        <v>1</v>
      </c>
      <c r="G3" s="33">
        <v>170</v>
      </c>
      <c r="H3" s="18">
        <v>0</v>
      </c>
      <c r="I3" s="5">
        <v>167</v>
      </c>
      <c r="J3" s="18">
        <v>0</v>
      </c>
      <c r="K3" s="5">
        <v>179</v>
      </c>
      <c r="L3" s="18">
        <v>1</v>
      </c>
      <c r="M3" s="5"/>
      <c r="N3" s="18"/>
      <c r="O3" s="5"/>
      <c r="P3" s="18"/>
      <c r="Q3" s="8">
        <v>4</v>
      </c>
      <c r="R3" s="8">
        <v>699</v>
      </c>
      <c r="S3" s="7">
        <v>174.75</v>
      </c>
      <c r="T3" s="35">
        <v>2</v>
      </c>
      <c r="U3" s="8">
        <v>2</v>
      </c>
      <c r="V3" s="7">
        <v>176.75</v>
      </c>
    </row>
    <row r="4" spans="1:24" x14ac:dyDescent="0.25">
      <c r="A4" s="66" t="s">
        <v>22</v>
      </c>
      <c r="B4" s="2" t="s">
        <v>220</v>
      </c>
      <c r="C4" s="3">
        <v>45937</v>
      </c>
      <c r="D4" s="65" t="s">
        <v>37</v>
      </c>
      <c r="E4" s="5">
        <v>170</v>
      </c>
      <c r="F4" s="18">
        <v>1</v>
      </c>
      <c r="G4" s="33">
        <v>174</v>
      </c>
      <c r="H4" s="18">
        <v>0</v>
      </c>
      <c r="I4" s="5">
        <v>154</v>
      </c>
      <c r="J4" s="18">
        <v>0</v>
      </c>
      <c r="K4" s="5">
        <v>176</v>
      </c>
      <c r="L4" s="18">
        <v>2</v>
      </c>
      <c r="M4" s="5"/>
      <c r="N4" s="18"/>
      <c r="O4" s="5"/>
      <c r="P4" s="18"/>
      <c r="Q4" s="8">
        <v>4</v>
      </c>
      <c r="R4" s="8">
        <v>674</v>
      </c>
      <c r="S4" s="7">
        <v>168.5</v>
      </c>
      <c r="T4" s="35">
        <v>3</v>
      </c>
      <c r="U4" s="8">
        <v>4</v>
      </c>
      <c r="V4" s="7">
        <v>211.25</v>
      </c>
    </row>
    <row r="5" spans="1:24" x14ac:dyDescent="0.25">
      <c r="A5" s="66" t="s">
        <v>22</v>
      </c>
      <c r="B5" s="2" t="s">
        <v>220</v>
      </c>
      <c r="C5" s="3">
        <v>45941</v>
      </c>
      <c r="D5" s="65" t="s">
        <v>37</v>
      </c>
      <c r="E5" s="33">
        <v>181</v>
      </c>
      <c r="F5" s="18">
        <v>1</v>
      </c>
      <c r="G5" s="33">
        <v>171</v>
      </c>
      <c r="H5" s="18">
        <v>0</v>
      </c>
      <c r="I5" s="5">
        <v>173</v>
      </c>
      <c r="J5" s="18">
        <v>1</v>
      </c>
      <c r="K5" s="34">
        <v>172</v>
      </c>
      <c r="L5" s="18">
        <v>1</v>
      </c>
      <c r="M5" s="34"/>
      <c r="N5" s="18"/>
      <c r="O5" s="5"/>
      <c r="P5" s="18"/>
      <c r="Q5" s="8">
        <v>4</v>
      </c>
      <c r="R5" s="8">
        <v>697</v>
      </c>
      <c r="S5" s="7">
        <v>174.25</v>
      </c>
      <c r="T5" s="35">
        <v>3</v>
      </c>
      <c r="U5" s="8">
        <v>3</v>
      </c>
      <c r="V5" s="7">
        <v>177.25</v>
      </c>
    </row>
    <row r="6" spans="1:24" x14ac:dyDescent="0.25">
      <c r="A6" s="66" t="s">
        <v>22</v>
      </c>
      <c r="B6" s="2" t="s">
        <v>220</v>
      </c>
      <c r="C6" s="3">
        <v>45946</v>
      </c>
      <c r="D6" s="65" t="s">
        <v>37</v>
      </c>
      <c r="E6" s="33">
        <v>182</v>
      </c>
      <c r="F6" s="18">
        <v>1</v>
      </c>
      <c r="G6" s="33">
        <v>187</v>
      </c>
      <c r="H6" s="18">
        <v>1</v>
      </c>
      <c r="I6" s="5">
        <v>175</v>
      </c>
      <c r="J6" s="18">
        <v>1</v>
      </c>
      <c r="K6" s="34">
        <v>172</v>
      </c>
      <c r="L6" s="18">
        <v>0</v>
      </c>
      <c r="M6" s="34"/>
      <c r="N6" s="18"/>
      <c r="O6" s="5"/>
      <c r="P6" s="18"/>
      <c r="Q6" s="8">
        <v>4</v>
      </c>
      <c r="R6" s="8">
        <v>716</v>
      </c>
      <c r="S6" s="7">
        <v>179</v>
      </c>
      <c r="T6" s="35">
        <v>3</v>
      </c>
      <c r="U6" s="8">
        <v>4</v>
      </c>
      <c r="V6" s="7">
        <v>183</v>
      </c>
    </row>
    <row r="7" spans="1:24" x14ac:dyDescent="0.25">
      <c r="A7" s="66" t="s">
        <v>22</v>
      </c>
      <c r="B7" s="2" t="s">
        <v>220</v>
      </c>
      <c r="C7" s="3">
        <v>45949</v>
      </c>
      <c r="D7" s="65" t="s">
        <v>37</v>
      </c>
      <c r="E7" s="5">
        <v>174</v>
      </c>
      <c r="F7" s="18">
        <v>2</v>
      </c>
      <c r="G7" s="33">
        <v>163</v>
      </c>
      <c r="H7" s="18">
        <v>0</v>
      </c>
      <c r="I7" s="5">
        <v>165</v>
      </c>
      <c r="J7" s="18">
        <v>0</v>
      </c>
      <c r="K7" s="5">
        <v>171</v>
      </c>
      <c r="L7" s="18">
        <v>0</v>
      </c>
      <c r="M7" s="5">
        <v>166</v>
      </c>
      <c r="N7" s="18">
        <v>1</v>
      </c>
      <c r="O7" s="5">
        <v>174</v>
      </c>
      <c r="P7" s="18">
        <v>1</v>
      </c>
      <c r="Q7" s="8">
        <v>6</v>
      </c>
      <c r="R7" s="8">
        <v>1013</v>
      </c>
      <c r="S7" s="7">
        <v>168.83333333333334</v>
      </c>
      <c r="T7" s="35">
        <v>4</v>
      </c>
      <c r="U7" s="8">
        <v>6</v>
      </c>
      <c r="V7" s="7">
        <v>174.83333333333334</v>
      </c>
    </row>
    <row r="8" spans="1:24" x14ac:dyDescent="0.25">
      <c r="A8" s="66" t="s">
        <v>22</v>
      </c>
      <c r="B8" s="2" t="s">
        <v>220</v>
      </c>
      <c r="C8" s="3">
        <v>45955</v>
      </c>
      <c r="D8" s="65" t="s">
        <v>37</v>
      </c>
      <c r="E8" s="5">
        <v>177</v>
      </c>
      <c r="F8" s="18">
        <v>1</v>
      </c>
      <c r="G8" s="33">
        <v>184</v>
      </c>
      <c r="H8" s="18">
        <v>1</v>
      </c>
      <c r="I8" s="5">
        <v>180</v>
      </c>
      <c r="J8" s="18">
        <v>0</v>
      </c>
      <c r="K8" s="5">
        <v>178</v>
      </c>
      <c r="L8" s="18">
        <v>1</v>
      </c>
      <c r="M8" s="5"/>
      <c r="N8" s="18"/>
      <c r="O8" s="5"/>
      <c r="P8" s="18"/>
      <c r="Q8" s="8">
        <v>4</v>
      </c>
      <c r="R8" s="8">
        <v>719</v>
      </c>
      <c r="S8" s="7">
        <v>179.75</v>
      </c>
      <c r="T8" s="35">
        <v>3</v>
      </c>
      <c r="U8" s="8">
        <v>2</v>
      </c>
      <c r="V8" s="7">
        <v>181.75</v>
      </c>
    </row>
    <row r="9" spans="1:24" x14ac:dyDescent="0.25">
      <c r="A9" s="66" t="s">
        <v>22</v>
      </c>
      <c r="B9" s="2" t="s">
        <v>220</v>
      </c>
      <c r="C9" s="3">
        <v>45965</v>
      </c>
      <c r="D9" s="65" t="s">
        <v>37</v>
      </c>
      <c r="E9" s="5">
        <v>171</v>
      </c>
      <c r="F9" s="18">
        <v>1</v>
      </c>
      <c r="G9" s="33">
        <v>167</v>
      </c>
      <c r="H9" s="18">
        <v>0</v>
      </c>
      <c r="I9" s="5">
        <v>168</v>
      </c>
      <c r="J9" s="18">
        <v>1</v>
      </c>
      <c r="K9" s="5">
        <v>0</v>
      </c>
      <c r="L9" s="18">
        <v>0</v>
      </c>
      <c r="M9" s="5"/>
      <c r="N9" s="18"/>
      <c r="O9" s="5"/>
      <c r="P9" s="18"/>
      <c r="Q9" s="8">
        <v>4</v>
      </c>
      <c r="R9" s="8">
        <v>506</v>
      </c>
      <c r="S9" s="7">
        <v>126.5</v>
      </c>
      <c r="T9" s="35">
        <v>2</v>
      </c>
      <c r="U9" s="8">
        <v>2</v>
      </c>
      <c r="V9" s="7">
        <v>128.5</v>
      </c>
    </row>
    <row r="11" spans="1:24" x14ac:dyDescent="0.25">
      <c r="Q11" s="29">
        <f>SUM(Q2:Q10)</f>
        <v>34</v>
      </c>
      <c r="R11" s="29">
        <f>SUM(R2:R10)</f>
        <v>5683</v>
      </c>
      <c r="S11" s="30">
        <f>SUM(R11/Q11)</f>
        <v>167.14705882352942</v>
      </c>
      <c r="T11" s="29">
        <f>SUM(T2:T10)</f>
        <v>21</v>
      </c>
      <c r="U11" s="29">
        <f>SUM(U2:U10)</f>
        <v>27</v>
      </c>
      <c r="V11" s="31">
        <f>SUM(S11+U11)</f>
        <v>194.14705882352942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_6"/>
    <protectedRange algorithmName="SHA-512" hashValue="ON39YdpmFHfN9f47KpiRvqrKx0V9+erV1CNkpWzYhW/Qyc6aT8rEyCrvauWSYGZK2ia3o7vd3akF07acHAFpOA==" saltValue="yVW9XmDwTqEnmpSGai0KYg==" spinCount="100000" sqref="D2" name="Range1_1_7_2_1"/>
    <protectedRange algorithmName="SHA-512" hashValue="ON39YdpmFHfN9f47KpiRvqrKx0V9+erV1CNkpWzYhW/Qyc6aT8rEyCrvauWSYGZK2ia3o7vd3akF07acHAFpOA==" saltValue="yVW9XmDwTqEnmpSGai0KYg==" spinCount="100000" sqref="T2" name="Range1_3_5_7_2_1"/>
    <protectedRange algorithmName="SHA-512" hashValue="ON39YdpmFHfN9f47KpiRvqrKx0V9+erV1CNkpWzYhW/Qyc6aT8rEyCrvauWSYGZK2ia3o7vd3akF07acHAFpOA==" saltValue="yVW9XmDwTqEnmpSGai0KYg==" spinCount="100000" sqref="B3:C3" name="Range1_12_3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T3 E3:P3" name="Range1_3_5_3_4"/>
    <protectedRange algorithmName="SHA-512" hashValue="ON39YdpmFHfN9f47KpiRvqrKx0V9+erV1CNkpWzYhW/Qyc6aT8rEyCrvauWSYGZK2ia3o7vd3akF07acHAFpOA==" saltValue="yVW9XmDwTqEnmpSGai0KYg==" spinCount="100000" sqref="E4:P4" name="Range1_20"/>
    <protectedRange algorithmName="SHA-512" hashValue="ON39YdpmFHfN9f47KpiRvqrKx0V9+erV1CNkpWzYhW/Qyc6aT8rEyCrvauWSYGZK2ia3o7vd3akF07acHAFpOA==" saltValue="yVW9XmDwTqEnmpSGai0KYg==" spinCount="100000" sqref="B4:C4" name="Range1_1_2_4"/>
    <protectedRange algorithmName="SHA-512" hashValue="ON39YdpmFHfN9f47KpiRvqrKx0V9+erV1CNkpWzYhW/Qyc6aT8rEyCrvauWSYGZK2ia3o7vd3akF07acHAFpOA==" saltValue="yVW9XmDwTqEnmpSGai0KYg==" spinCount="100000" sqref="D4" name="Range1_1_1_2_2"/>
    <protectedRange algorithmName="SHA-512" hashValue="ON39YdpmFHfN9f47KpiRvqrKx0V9+erV1CNkpWzYhW/Qyc6aT8rEyCrvauWSYGZK2ia3o7vd3akF07acHAFpOA==" saltValue="yVW9XmDwTqEnmpSGai0KYg==" spinCount="100000" sqref="T4" name="Range1_3_5_11_1"/>
    <protectedRange sqref="T5 E5:P5" name="Range1_3_5_3_1"/>
    <protectedRange algorithmName="SHA-512" hashValue="ON39YdpmFHfN9f47KpiRvqrKx0V9+erV1CNkpWzYhW/Qyc6aT8rEyCrvauWSYGZK2ia3o7vd3akF07acHAFpOA==" saltValue="yVW9XmDwTqEnmpSGai0KYg==" spinCount="100000" sqref="E6:E7 H6:L7 N6:N7 B6:C7" name="Range1_9_3"/>
    <protectedRange algorithmName="SHA-512" hashValue="ON39YdpmFHfN9f47KpiRvqrKx0V9+erV1CNkpWzYhW/Qyc6aT8rEyCrvauWSYGZK2ia3o7vd3akF07acHAFpOA==" saltValue="yVW9XmDwTqEnmpSGai0KYg==" spinCount="100000" sqref="D6:D7" name="Range1_1_14_2"/>
    <protectedRange algorithmName="SHA-512" hashValue="ON39YdpmFHfN9f47KpiRvqrKx0V9+erV1CNkpWzYhW/Qyc6aT8rEyCrvauWSYGZK2ia3o7vd3akF07acHAFpOA==" saltValue="yVW9XmDwTqEnmpSGai0KYg==" spinCount="100000" sqref="G6 M6 O6" name="Range1_33_1_1_2"/>
    <protectedRange algorithmName="SHA-512" hashValue="ON39YdpmFHfN9f47KpiRvqrKx0V9+erV1CNkpWzYhW/Qyc6aT8rEyCrvauWSYGZK2ia3o7vd3akF07acHAFpOA==" saltValue="yVW9XmDwTqEnmpSGai0KYg==" spinCount="100000" sqref="T6:T7" name="Range1_3_5_6_2"/>
    <protectedRange algorithmName="SHA-512" hashValue="ON39YdpmFHfN9f47KpiRvqrKx0V9+erV1CNkpWzYhW/Qyc6aT8rEyCrvauWSYGZK2ia3o7vd3akF07acHAFpOA==" saltValue="yVW9XmDwTqEnmpSGai0KYg==" spinCount="100000" sqref="B8:C8" name="Range1_12_1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E8:P8 T8" name="Range1_3_5_3_1_1"/>
    <protectedRange algorithmName="SHA-512" hashValue="ON39YdpmFHfN9f47KpiRvqrKx0V9+erV1CNkpWzYhW/Qyc6aT8rEyCrvauWSYGZK2ia3o7vd3akF07acHAFpOA==" saltValue="yVW9XmDwTqEnmpSGai0KYg==" spinCount="100000" sqref="H9:L9 B9:C9 E9 N9" name="Range1_9_1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O9 G9 M9" name="Range1_33_1_1_1"/>
    <protectedRange algorithmName="SHA-512" hashValue="ON39YdpmFHfN9f47KpiRvqrKx0V9+erV1CNkpWzYhW/Qyc6aT8rEyCrvauWSYGZK2ia3o7vd3akF07acHAFpOA==" saltValue="yVW9XmDwTqEnmpSGai0KYg==" spinCount="100000" sqref="T9" name="Range1_3_5_6"/>
  </protectedRanges>
  <conditionalFormatting sqref="E2">
    <cfRule type="top10" dxfId="104" priority="49" rank="1"/>
  </conditionalFormatting>
  <conditionalFormatting sqref="G2">
    <cfRule type="top10" dxfId="103" priority="48" rank="1"/>
  </conditionalFormatting>
  <conditionalFormatting sqref="I2">
    <cfRule type="top10" dxfId="102" priority="47" rank="1"/>
  </conditionalFormatting>
  <conditionalFormatting sqref="K2">
    <cfRule type="top10" dxfId="101" priority="46" rank="1"/>
  </conditionalFormatting>
  <conditionalFormatting sqref="M2">
    <cfRule type="top10" dxfId="100" priority="45" rank="1"/>
  </conditionalFormatting>
  <conditionalFormatting sqref="O2">
    <cfRule type="top10" dxfId="99" priority="44" rank="1"/>
  </conditionalFormatting>
  <conditionalFormatting sqref="E2:P2">
    <cfRule type="cellIs" dxfId="98" priority="43" operator="greaterThanOrEqual">
      <formula>200</formula>
    </cfRule>
  </conditionalFormatting>
  <conditionalFormatting sqref="E3">
    <cfRule type="top10" dxfId="97" priority="42" rank="1"/>
  </conditionalFormatting>
  <conditionalFormatting sqref="G3">
    <cfRule type="top10" dxfId="96" priority="41" rank="1"/>
  </conditionalFormatting>
  <conditionalFormatting sqref="E3:P3">
    <cfRule type="cellIs" dxfId="95" priority="40" operator="greaterThanOrEqual">
      <formula>200</formula>
    </cfRule>
  </conditionalFormatting>
  <conditionalFormatting sqref="I3">
    <cfRule type="top10" dxfId="94" priority="39" rank="1"/>
  </conditionalFormatting>
  <conditionalFormatting sqref="K3">
    <cfRule type="top10" dxfId="93" priority="38" rank="1"/>
  </conditionalFormatting>
  <conditionalFormatting sqref="M3">
    <cfRule type="top10" dxfId="92" priority="37" rank="1"/>
  </conditionalFormatting>
  <conditionalFormatting sqref="O3">
    <cfRule type="top10" dxfId="91" priority="36" rank="1"/>
  </conditionalFormatting>
  <conditionalFormatting sqref="E4">
    <cfRule type="top10" dxfId="90" priority="35" rank="1"/>
  </conditionalFormatting>
  <conditionalFormatting sqref="G4">
    <cfRule type="top10" dxfId="89" priority="34" rank="1"/>
  </conditionalFormatting>
  <conditionalFormatting sqref="I4">
    <cfRule type="top10" dxfId="88" priority="33" rank="1"/>
  </conditionalFormatting>
  <conditionalFormatting sqref="K4">
    <cfRule type="top10" dxfId="87" priority="32" rank="1"/>
  </conditionalFormatting>
  <conditionalFormatting sqref="M4">
    <cfRule type="top10" dxfId="86" priority="31" rank="1"/>
  </conditionalFormatting>
  <conditionalFormatting sqref="O4">
    <cfRule type="top10" dxfId="85" priority="30" rank="1"/>
  </conditionalFormatting>
  <conditionalFormatting sqref="E4:P4">
    <cfRule type="cellIs" dxfId="84" priority="29" operator="greaterThanOrEqual">
      <formula>200</formula>
    </cfRule>
  </conditionalFormatting>
  <conditionalFormatting sqref="E5">
    <cfRule type="top10" dxfId="83" priority="28" rank="1"/>
  </conditionalFormatting>
  <conditionalFormatting sqref="G5">
    <cfRule type="top10" dxfId="82" priority="27" rank="1"/>
  </conditionalFormatting>
  <conditionalFormatting sqref="E5:P5">
    <cfRule type="cellIs" dxfId="81" priority="26" operator="greaterThanOrEqual">
      <formula>200</formula>
    </cfRule>
  </conditionalFormatting>
  <conditionalFormatting sqref="I5">
    <cfRule type="top10" dxfId="80" priority="25" rank="1"/>
  </conditionalFormatting>
  <conditionalFormatting sqref="K5">
    <cfRule type="top10" dxfId="79" priority="24" rank="1"/>
  </conditionalFormatting>
  <conditionalFormatting sqref="M5">
    <cfRule type="top10" dxfId="78" priority="23" rank="1"/>
  </conditionalFormatting>
  <conditionalFormatting sqref="O5">
    <cfRule type="top10" dxfId="77" priority="22" rank="1"/>
  </conditionalFormatting>
  <conditionalFormatting sqref="E6:E7">
    <cfRule type="top10" dxfId="76" priority="21" rank="1"/>
  </conditionalFormatting>
  <conditionalFormatting sqref="G6:G7">
    <cfRule type="top10" dxfId="75" priority="20" rank="1"/>
  </conditionalFormatting>
  <conditionalFormatting sqref="I6:I7">
    <cfRule type="top10" dxfId="74" priority="19" rank="1"/>
  </conditionalFormatting>
  <conditionalFormatting sqref="K6:K7">
    <cfRule type="top10" dxfId="73" priority="18" rank="1"/>
  </conditionalFormatting>
  <conditionalFormatting sqref="M6:M7">
    <cfRule type="top10" dxfId="72" priority="17" rank="1"/>
  </conditionalFormatting>
  <conditionalFormatting sqref="O6:O7">
    <cfRule type="top10" dxfId="71" priority="16" rank="1"/>
  </conditionalFormatting>
  <conditionalFormatting sqref="E6:P7">
    <cfRule type="cellIs" dxfId="70" priority="15" operator="greaterThanOrEqual">
      <formula>200</formula>
    </cfRule>
  </conditionalFormatting>
  <conditionalFormatting sqref="E8">
    <cfRule type="top10" dxfId="69" priority="14" rank="1"/>
  </conditionalFormatting>
  <conditionalFormatting sqref="G8">
    <cfRule type="top10" dxfId="68" priority="13" rank="1"/>
  </conditionalFormatting>
  <conditionalFormatting sqref="E8:P8">
    <cfRule type="cellIs" dxfId="67" priority="12" operator="greaterThanOrEqual">
      <formula>200</formula>
    </cfRule>
  </conditionalFormatting>
  <conditionalFormatting sqref="I8">
    <cfRule type="top10" dxfId="66" priority="11" rank="1"/>
  </conditionalFormatting>
  <conditionalFormatting sqref="K8">
    <cfRule type="top10" dxfId="65" priority="10" rank="1"/>
  </conditionalFormatting>
  <conditionalFormatting sqref="M8">
    <cfRule type="top10" dxfId="64" priority="9" rank="1"/>
  </conditionalFormatting>
  <conditionalFormatting sqref="O8">
    <cfRule type="top10" dxfId="63" priority="8" rank="1"/>
  </conditionalFormatting>
  <conditionalFormatting sqref="E9">
    <cfRule type="top10" dxfId="62" priority="7" rank="1"/>
  </conditionalFormatting>
  <conditionalFormatting sqref="G9">
    <cfRule type="top10" dxfId="61" priority="6" rank="1"/>
  </conditionalFormatting>
  <conditionalFormatting sqref="I9">
    <cfRule type="top10" dxfId="60" priority="5" rank="1"/>
  </conditionalFormatting>
  <conditionalFormatting sqref="K9">
    <cfRule type="top10" dxfId="59" priority="4" rank="1"/>
  </conditionalFormatting>
  <conditionalFormatting sqref="M9">
    <cfRule type="top10" dxfId="58" priority="3" rank="1"/>
  </conditionalFormatting>
  <conditionalFormatting sqref="O9">
    <cfRule type="top10" dxfId="57" priority="2" rank="1"/>
  </conditionalFormatting>
  <conditionalFormatting sqref="E9:P9">
    <cfRule type="cellIs" dxfId="56" priority="1" operator="greaterThanOrEqual">
      <formula>200</formula>
    </cfRule>
  </conditionalFormatting>
  <hyperlinks>
    <hyperlink ref="X1" location="'OLF 2025'!A1" display="Return to Rankings" xr:uid="{7F26F515-4800-457C-B063-D7727D8BB72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B8 D8</xm:sqref>
        </x14:dataValidation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D9 B9</xm:sqref>
        </x14:dataValidation>
      </x14:dataValidations>
    </ext>
  </extLst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D8C3-89B7-4935-A67D-FAC370A9EAC3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5703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63</v>
      </c>
      <c r="C2" s="3">
        <v>45731</v>
      </c>
      <c r="D2" s="4" t="s">
        <v>64</v>
      </c>
      <c r="E2" s="46">
        <v>192</v>
      </c>
      <c r="F2" s="47">
        <v>1</v>
      </c>
      <c r="G2" s="46">
        <v>188</v>
      </c>
      <c r="H2" s="47">
        <v>0</v>
      </c>
      <c r="I2" s="46">
        <v>186</v>
      </c>
      <c r="J2" s="47">
        <v>0</v>
      </c>
      <c r="K2" s="46">
        <v>184</v>
      </c>
      <c r="L2" s="47">
        <v>1</v>
      </c>
      <c r="M2" s="48"/>
      <c r="N2" s="48"/>
      <c r="O2" s="48"/>
      <c r="P2" s="48"/>
      <c r="Q2" s="6">
        <v>4</v>
      </c>
      <c r="R2" s="6">
        <v>750</v>
      </c>
      <c r="S2" s="7">
        <v>187.5</v>
      </c>
      <c r="T2" s="35">
        <v>2</v>
      </c>
      <c r="U2" s="8">
        <v>11</v>
      </c>
      <c r="V2" s="9">
        <v>198.5</v>
      </c>
    </row>
    <row r="3" spans="1:24" x14ac:dyDescent="0.25">
      <c r="A3" s="1" t="s">
        <v>22</v>
      </c>
      <c r="B3" s="2" t="s">
        <v>63</v>
      </c>
      <c r="C3" s="3">
        <v>45745</v>
      </c>
      <c r="D3" s="4" t="s">
        <v>64</v>
      </c>
      <c r="E3" s="5">
        <v>191</v>
      </c>
      <c r="F3" s="18">
        <v>0</v>
      </c>
      <c r="G3" s="33">
        <v>193</v>
      </c>
      <c r="H3" s="18">
        <v>3</v>
      </c>
      <c r="I3" s="5">
        <v>192</v>
      </c>
      <c r="J3" s="18">
        <v>2</v>
      </c>
      <c r="K3" s="5">
        <v>193.001</v>
      </c>
      <c r="L3" s="18">
        <v>3</v>
      </c>
      <c r="M3" s="5"/>
      <c r="N3" s="18"/>
      <c r="O3" s="5"/>
      <c r="P3" s="18"/>
      <c r="Q3" s="6">
        <v>4</v>
      </c>
      <c r="R3" s="6">
        <v>769.00099999999998</v>
      </c>
      <c r="S3" s="7">
        <v>192.25024999999999</v>
      </c>
      <c r="T3" s="35">
        <v>8</v>
      </c>
      <c r="U3" s="8">
        <v>13</v>
      </c>
      <c r="V3" s="9">
        <v>205.25024999999999</v>
      </c>
    </row>
    <row r="4" spans="1:24" x14ac:dyDescent="0.25">
      <c r="A4" s="1" t="s">
        <v>22</v>
      </c>
      <c r="B4" s="2" t="s">
        <v>63</v>
      </c>
      <c r="C4" s="3">
        <v>45829</v>
      </c>
      <c r="D4" s="4" t="s">
        <v>64</v>
      </c>
      <c r="E4" s="33">
        <v>193</v>
      </c>
      <c r="F4" s="18">
        <v>1</v>
      </c>
      <c r="G4" s="33">
        <v>192</v>
      </c>
      <c r="H4" s="18">
        <v>3</v>
      </c>
      <c r="I4" s="5">
        <v>191</v>
      </c>
      <c r="J4" s="18">
        <v>0</v>
      </c>
      <c r="K4" s="34">
        <v>190</v>
      </c>
      <c r="L4" s="18">
        <v>2</v>
      </c>
      <c r="M4" s="34"/>
      <c r="N4" s="18"/>
      <c r="O4" s="5"/>
      <c r="P4" s="18"/>
      <c r="Q4" s="6">
        <v>4</v>
      </c>
      <c r="R4" s="6">
        <v>766</v>
      </c>
      <c r="S4" s="7">
        <v>191.5</v>
      </c>
      <c r="T4" s="35">
        <v>6</v>
      </c>
      <c r="U4" s="8">
        <v>9</v>
      </c>
      <c r="V4" s="9">
        <v>200.5</v>
      </c>
    </row>
    <row r="5" spans="1:24" x14ac:dyDescent="0.25">
      <c r="A5" s="1" t="s">
        <v>22</v>
      </c>
      <c r="B5" s="2" t="s">
        <v>63</v>
      </c>
      <c r="C5" s="3">
        <v>45879</v>
      </c>
      <c r="D5" s="4" t="s">
        <v>38</v>
      </c>
      <c r="E5" s="33">
        <v>189</v>
      </c>
      <c r="F5" s="18">
        <v>3</v>
      </c>
      <c r="G5" s="33">
        <v>194</v>
      </c>
      <c r="H5" s="18"/>
      <c r="I5" s="5">
        <v>189</v>
      </c>
      <c r="J5" s="18">
        <v>1</v>
      </c>
      <c r="K5" s="5">
        <v>166</v>
      </c>
      <c r="L5" s="18">
        <v>8</v>
      </c>
      <c r="M5" s="5">
        <v>194</v>
      </c>
      <c r="N5" s="18">
        <v>2</v>
      </c>
      <c r="O5" s="5">
        <v>195</v>
      </c>
      <c r="P5" s="18"/>
      <c r="Q5" s="6">
        <v>6</v>
      </c>
      <c r="R5" s="6">
        <v>1127</v>
      </c>
      <c r="S5" s="7">
        <v>187.83333333333334</v>
      </c>
      <c r="T5" s="35">
        <v>14</v>
      </c>
      <c r="U5" s="8">
        <v>4</v>
      </c>
      <c r="V5" s="9">
        <v>191.83333333333334</v>
      </c>
    </row>
    <row r="6" spans="1:24" x14ac:dyDescent="0.25">
      <c r="A6" s="1" t="s">
        <v>22</v>
      </c>
      <c r="B6" s="2" t="s">
        <v>63</v>
      </c>
      <c r="C6" s="3">
        <v>45885</v>
      </c>
      <c r="D6" s="4" t="s">
        <v>64</v>
      </c>
      <c r="E6" s="33">
        <v>190.001</v>
      </c>
      <c r="F6" s="18">
        <v>2</v>
      </c>
      <c r="G6" s="33">
        <v>190</v>
      </c>
      <c r="H6" s="18">
        <v>2</v>
      </c>
      <c r="I6" s="5">
        <v>196</v>
      </c>
      <c r="J6" s="18">
        <v>2</v>
      </c>
      <c r="K6" s="34">
        <v>193</v>
      </c>
      <c r="L6" s="18">
        <v>1</v>
      </c>
      <c r="M6" s="34"/>
      <c r="N6" s="18"/>
      <c r="O6" s="5"/>
      <c r="P6" s="18"/>
      <c r="Q6" s="6">
        <v>4</v>
      </c>
      <c r="R6" s="6">
        <v>769.00099999999998</v>
      </c>
      <c r="S6" s="7">
        <v>192.25024999999999</v>
      </c>
      <c r="T6" s="35">
        <v>7</v>
      </c>
      <c r="U6" s="8">
        <v>11</v>
      </c>
      <c r="V6" s="9">
        <v>203.25024999999999</v>
      </c>
    </row>
    <row r="7" spans="1:24" x14ac:dyDescent="0.25">
      <c r="A7" s="1" t="s">
        <v>22</v>
      </c>
      <c r="B7" s="2" t="s">
        <v>63</v>
      </c>
      <c r="C7" s="3">
        <v>45899</v>
      </c>
      <c r="D7" s="4" t="s">
        <v>204</v>
      </c>
      <c r="E7" s="33">
        <v>194.001</v>
      </c>
      <c r="F7" s="18">
        <v>0</v>
      </c>
      <c r="G7" s="33">
        <v>194</v>
      </c>
      <c r="H7" s="18">
        <v>0</v>
      </c>
      <c r="I7" s="5">
        <v>191</v>
      </c>
      <c r="J7" s="18">
        <v>0</v>
      </c>
      <c r="K7" s="5">
        <v>192</v>
      </c>
      <c r="L7" s="18">
        <v>2</v>
      </c>
      <c r="M7" s="5">
        <v>195</v>
      </c>
      <c r="N7" s="18">
        <v>2</v>
      </c>
      <c r="O7" s="5">
        <v>191</v>
      </c>
      <c r="P7" s="18">
        <v>1</v>
      </c>
      <c r="Q7" s="6">
        <v>6</v>
      </c>
      <c r="R7" s="6">
        <v>1157.001</v>
      </c>
      <c r="S7" s="7">
        <v>192.83349999999999</v>
      </c>
      <c r="T7" s="35">
        <v>5</v>
      </c>
      <c r="U7" s="8">
        <v>6</v>
      </c>
      <c r="V7" s="9">
        <v>198.83349999999999</v>
      </c>
    </row>
    <row r="8" spans="1:24" x14ac:dyDescent="0.25">
      <c r="A8" s="1" t="s">
        <v>22</v>
      </c>
      <c r="B8" s="2" t="s">
        <v>63</v>
      </c>
      <c r="C8" s="3">
        <v>45907</v>
      </c>
      <c r="D8" s="4" t="s">
        <v>38</v>
      </c>
      <c r="E8" s="33">
        <v>188</v>
      </c>
      <c r="F8" s="18">
        <v>4</v>
      </c>
      <c r="G8" s="33">
        <v>195</v>
      </c>
      <c r="H8" s="18"/>
      <c r="I8" s="5">
        <v>190</v>
      </c>
      <c r="J8" s="18">
        <v>2</v>
      </c>
      <c r="K8" s="5">
        <v>190</v>
      </c>
      <c r="L8" s="18">
        <v>4</v>
      </c>
      <c r="M8" s="5">
        <v>190</v>
      </c>
      <c r="N8" s="18">
        <v>2</v>
      </c>
      <c r="O8" s="5">
        <v>191</v>
      </c>
      <c r="P8" s="18">
        <v>1</v>
      </c>
      <c r="Q8" s="6">
        <v>6</v>
      </c>
      <c r="R8" s="6">
        <v>1144</v>
      </c>
      <c r="S8" s="7">
        <v>190.66666666666666</v>
      </c>
      <c r="T8" s="35">
        <v>13</v>
      </c>
      <c r="U8" s="8">
        <v>10</v>
      </c>
      <c r="V8" s="9">
        <v>200.66666666666666</v>
      </c>
    </row>
    <row r="10" spans="1:24" x14ac:dyDescent="0.25">
      <c r="Q10" s="29">
        <f>SUM(Q2:Q9)</f>
        <v>34</v>
      </c>
      <c r="R10" s="29">
        <f>SUM(R2:R9)</f>
        <v>6482.0030000000006</v>
      </c>
      <c r="S10" s="30">
        <f>SUM(R10/Q10)</f>
        <v>190.64714705882355</v>
      </c>
      <c r="T10" s="29">
        <f>SUM(T2:T9)</f>
        <v>55</v>
      </c>
      <c r="U10" s="29">
        <f>SUM(U2:U9)</f>
        <v>64</v>
      </c>
      <c r="V10" s="31">
        <f>SUM(S10+U10)</f>
        <v>254.64714705882355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M8 I7:I8 O7:O8 B7:C8 K7:K8" name="Range1_2"/>
    <protectedRange algorithmName="SHA-512" hashValue="ON39YdpmFHfN9f47KpiRvqrKx0V9+erV1CNkpWzYhW/Qyc6aT8rEyCrvauWSYGZK2ia3o7vd3akF07acHAFpOA==" saltValue="yVW9XmDwTqEnmpSGai0KYg==" spinCount="100000" sqref="D7:D8" name="Range1_1_1"/>
    <protectedRange algorithmName="SHA-512" hashValue="ON39YdpmFHfN9f47KpiRvqrKx0V9+erV1CNkpWzYhW/Qyc6aT8rEyCrvauWSYGZK2ia3o7vd3akF07acHAFpOA==" saltValue="yVW9XmDwTqEnmpSGai0KYg==" spinCount="100000" sqref="E7 G7 M7" name="Range1_33_1"/>
    <protectedRange algorithmName="SHA-512" hashValue="ON39YdpmFHfN9f47KpiRvqrKx0V9+erV1CNkpWzYhW/Qyc6aT8rEyCrvauWSYGZK2ia3o7vd3akF07acHAFpOA==" saltValue="yVW9XmDwTqEnmpSGai0KYg==" spinCount="100000" sqref="T7:T8" name="Range1_3_5_1"/>
  </protectedRanges>
  <conditionalFormatting sqref="E7:P8">
    <cfRule type="cellIs" dxfId="55" priority="1" operator="greaterThanOrEqual">
      <formula>200</formula>
    </cfRule>
  </conditionalFormatting>
  <conditionalFormatting sqref="E7:E8">
    <cfRule type="top10" dxfId="54" priority="2" rank="1"/>
  </conditionalFormatting>
  <conditionalFormatting sqref="G7:G8">
    <cfRule type="top10" dxfId="53" priority="3" rank="1"/>
  </conditionalFormatting>
  <conditionalFormatting sqref="I7:I8">
    <cfRule type="top10" dxfId="52" priority="4" rank="1"/>
  </conditionalFormatting>
  <conditionalFormatting sqref="K7:K8">
    <cfRule type="top10" dxfId="51" priority="5" rank="1"/>
  </conditionalFormatting>
  <conditionalFormatting sqref="M7:M8">
    <cfRule type="top10" dxfId="50" priority="6" rank="1"/>
  </conditionalFormatting>
  <conditionalFormatting sqref="O7:O8">
    <cfRule type="top10" dxfId="49" priority="7" rank="1"/>
  </conditionalFormatting>
  <hyperlinks>
    <hyperlink ref="X1" location="'OLF 2025'!A1" display="Return to Rankings" xr:uid="{8B26BA4F-939D-4483-B9E4-62953BAAFFAD}"/>
  </hyperlinks>
  <pageMargins left="0.7" right="0.7" top="0.75" bottom="0.75" header="0.3" footer="0.3"/>
  <pageSetup orientation="portrait" horizontalDpi="300" verticalDpi="300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3E96F-4FC5-4E5E-9A46-0F56607B34A7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119</v>
      </c>
      <c r="C2" s="3">
        <v>45793</v>
      </c>
      <c r="D2" s="4" t="s">
        <v>18</v>
      </c>
      <c r="E2" s="5">
        <v>171</v>
      </c>
      <c r="F2" s="18">
        <v>0</v>
      </c>
      <c r="G2" s="33">
        <v>172</v>
      </c>
      <c r="H2" s="18">
        <v>0</v>
      </c>
      <c r="I2" s="5">
        <v>165</v>
      </c>
      <c r="J2" s="18">
        <v>0</v>
      </c>
      <c r="K2" s="5">
        <v>179</v>
      </c>
      <c r="L2" s="18">
        <v>2</v>
      </c>
      <c r="M2" s="5"/>
      <c r="N2" s="18"/>
      <c r="O2" s="5"/>
      <c r="P2" s="18"/>
      <c r="Q2" s="6">
        <v>4</v>
      </c>
      <c r="R2" s="6">
        <v>687</v>
      </c>
      <c r="S2" s="7">
        <v>171.75</v>
      </c>
      <c r="T2" s="35">
        <v>2</v>
      </c>
      <c r="U2" s="8">
        <v>4</v>
      </c>
      <c r="V2" s="9">
        <v>175.75</v>
      </c>
    </row>
    <row r="3" spans="1:24" x14ac:dyDescent="0.25">
      <c r="A3" s="1" t="s">
        <v>22</v>
      </c>
      <c r="B3" s="2" t="s">
        <v>119</v>
      </c>
      <c r="C3" s="3">
        <v>45836</v>
      </c>
      <c r="D3" s="4" t="s">
        <v>74</v>
      </c>
      <c r="E3" s="33">
        <v>182</v>
      </c>
      <c r="F3" s="18">
        <v>1</v>
      </c>
      <c r="G3" s="33">
        <v>173</v>
      </c>
      <c r="H3" s="18">
        <v>0</v>
      </c>
      <c r="I3" s="5">
        <v>178</v>
      </c>
      <c r="J3" s="18">
        <v>1</v>
      </c>
      <c r="K3" s="34">
        <v>184</v>
      </c>
      <c r="L3" s="18">
        <v>2</v>
      </c>
      <c r="M3" s="34"/>
      <c r="N3" s="18"/>
      <c r="O3" s="5"/>
      <c r="P3" s="18"/>
      <c r="Q3" s="6">
        <v>4</v>
      </c>
      <c r="R3" s="6">
        <v>717</v>
      </c>
      <c r="S3" s="7">
        <v>179.25</v>
      </c>
      <c r="T3" s="35">
        <v>4</v>
      </c>
      <c r="U3" s="8">
        <v>8</v>
      </c>
      <c r="V3" s="9">
        <v>187.25</v>
      </c>
    </row>
    <row r="4" spans="1:24" x14ac:dyDescent="0.25">
      <c r="A4" s="1" t="s">
        <v>22</v>
      </c>
      <c r="B4" s="2" t="s">
        <v>119</v>
      </c>
      <c r="C4" s="3">
        <v>45856</v>
      </c>
      <c r="D4" s="4" t="s">
        <v>18</v>
      </c>
      <c r="E4" s="5">
        <v>180</v>
      </c>
      <c r="F4" s="18">
        <v>1</v>
      </c>
      <c r="G4" s="33">
        <v>185</v>
      </c>
      <c r="H4" s="18">
        <v>1</v>
      </c>
      <c r="I4" s="5">
        <v>184</v>
      </c>
      <c r="J4" s="18">
        <v>0</v>
      </c>
      <c r="K4" s="5">
        <v>181</v>
      </c>
      <c r="L4" s="18">
        <v>1</v>
      </c>
      <c r="M4" s="5"/>
      <c r="N4" s="18"/>
      <c r="O4" s="5"/>
      <c r="P4" s="18"/>
      <c r="Q4" s="6">
        <v>4</v>
      </c>
      <c r="R4" s="6">
        <v>730</v>
      </c>
      <c r="S4" s="7">
        <v>182.5</v>
      </c>
      <c r="T4" s="35">
        <v>3</v>
      </c>
      <c r="U4" s="8">
        <v>6</v>
      </c>
      <c r="V4" s="9">
        <v>188.5</v>
      </c>
    </row>
    <row r="6" spans="1:24" x14ac:dyDescent="0.25">
      <c r="Q6" s="29">
        <f>SUM(Q2:Q5)</f>
        <v>12</v>
      </c>
      <c r="R6" s="29">
        <f>SUM(R2:R5)</f>
        <v>2134</v>
      </c>
      <c r="S6" s="30">
        <f>SUM(R6/Q6)</f>
        <v>177.83333333333334</v>
      </c>
      <c r="T6" s="29">
        <f>SUM(T2:T5)</f>
        <v>9</v>
      </c>
      <c r="U6" s="29">
        <f>SUM(U2:U5)</f>
        <v>18</v>
      </c>
      <c r="V6" s="31">
        <f>SUM(S6+U6)</f>
        <v>195.83333333333334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5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T3" name="Range1_3_5_6"/>
    <protectedRange algorithmName="SHA-512" hashValue="ON39YdpmFHfN9f47KpiRvqrKx0V9+erV1CNkpWzYhW/Qyc6aT8rEyCrvauWSYGZK2ia3o7vd3akF07acHAFpOA==" saltValue="yVW9XmDwTqEnmpSGai0KYg==" spinCount="100000" sqref="B4:C4 E4:P4" name="Range1_31"/>
    <protectedRange algorithmName="SHA-512" hashValue="ON39YdpmFHfN9f47KpiRvqrKx0V9+erV1CNkpWzYhW/Qyc6aT8rEyCrvauWSYGZK2ia3o7vd3akF07acHAFpOA==" saltValue="yVW9XmDwTqEnmpSGai0KYg==" spinCount="100000" sqref="D4" name="Range1_1_22"/>
    <protectedRange algorithmName="SHA-512" hashValue="ON39YdpmFHfN9f47KpiRvqrKx0V9+erV1CNkpWzYhW/Qyc6aT8rEyCrvauWSYGZK2ia3o7vd3akF07acHAFpOA==" saltValue="yVW9XmDwTqEnmpSGai0KYg==" spinCount="100000" sqref="T4" name="Range1_3_5_24"/>
  </protectedRanges>
  <hyperlinks>
    <hyperlink ref="X1" location="'OLF 2025'!A1" display="Return to Rankings" xr:uid="{B5B6ADF0-6B66-42B7-9B1A-BA55FAB4ABD0}"/>
  </hyperlinks>
  <pageMargins left="0.7" right="0.7" top="0.75" bottom="0.75" header="0.3" footer="0.3"/>
  <pageSetup orientation="portrait" horizontalDpi="300" verticalDpi="300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A8572-E8AA-4261-958B-AA788FE9DC04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106</v>
      </c>
      <c r="C2" s="3">
        <v>45781</v>
      </c>
      <c r="D2" s="4" t="s">
        <v>107</v>
      </c>
      <c r="E2" s="33">
        <v>181</v>
      </c>
      <c r="F2" s="18">
        <v>0</v>
      </c>
      <c r="G2" s="33">
        <v>176</v>
      </c>
      <c r="H2" s="18">
        <v>0</v>
      </c>
      <c r="I2" s="5">
        <v>181</v>
      </c>
      <c r="J2" s="18">
        <v>0</v>
      </c>
      <c r="K2" s="34">
        <v>182</v>
      </c>
      <c r="L2" s="18">
        <v>0</v>
      </c>
      <c r="M2" s="34"/>
      <c r="N2" s="18"/>
      <c r="O2" s="5"/>
      <c r="P2" s="18"/>
      <c r="Q2" s="6">
        <v>4</v>
      </c>
      <c r="R2" s="6">
        <v>720</v>
      </c>
      <c r="S2" s="7">
        <v>180</v>
      </c>
      <c r="T2" s="35">
        <v>0</v>
      </c>
      <c r="U2" s="8">
        <v>3</v>
      </c>
      <c r="V2" s="9">
        <v>183</v>
      </c>
    </row>
    <row r="3" spans="1:24" x14ac:dyDescent="0.25">
      <c r="A3" s="1" t="s">
        <v>22</v>
      </c>
      <c r="B3" s="2" t="s">
        <v>106</v>
      </c>
      <c r="C3" s="3">
        <v>45809</v>
      </c>
      <c r="D3" s="4" t="s">
        <v>107</v>
      </c>
      <c r="E3" s="33">
        <v>182</v>
      </c>
      <c r="F3" s="18">
        <v>0</v>
      </c>
      <c r="G3" s="33">
        <v>181</v>
      </c>
      <c r="H3" s="18">
        <v>0</v>
      </c>
      <c r="I3" s="5">
        <v>181</v>
      </c>
      <c r="J3" s="18">
        <v>0</v>
      </c>
      <c r="K3" s="34">
        <v>183</v>
      </c>
      <c r="L3" s="18">
        <v>2</v>
      </c>
      <c r="M3" s="34"/>
      <c r="N3" s="18"/>
      <c r="O3" s="5"/>
      <c r="P3" s="18"/>
      <c r="Q3" s="6">
        <v>4</v>
      </c>
      <c r="R3" s="6">
        <v>727</v>
      </c>
      <c r="S3" s="7">
        <v>181.75</v>
      </c>
      <c r="T3" s="35">
        <v>2</v>
      </c>
      <c r="U3" s="8">
        <v>2</v>
      </c>
      <c r="V3" s="9">
        <v>183.75</v>
      </c>
    </row>
    <row r="4" spans="1:24" x14ac:dyDescent="0.25">
      <c r="A4" s="1" t="s">
        <v>22</v>
      </c>
      <c r="B4" s="2" t="s">
        <v>106</v>
      </c>
      <c r="C4" s="3">
        <v>45837</v>
      </c>
      <c r="D4" s="4" t="s">
        <v>107</v>
      </c>
      <c r="E4" s="5">
        <v>185</v>
      </c>
      <c r="F4" s="18">
        <v>1</v>
      </c>
      <c r="G4" s="33">
        <v>181</v>
      </c>
      <c r="H4" s="18">
        <v>0</v>
      </c>
      <c r="I4" s="5">
        <v>177</v>
      </c>
      <c r="J4" s="18">
        <v>0</v>
      </c>
      <c r="K4" s="5">
        <v>189</v>
      </c>
      <c r="L4" s="18">
        <v>1</v>
      </c>
      <c r="M4" s="5"/>
      <c r="N4" s="18"/>
      <c r="O4" s="5"/>
      <c r="P4" s="18"/>
      <c r="Q4" s="6">
        <v>4</v>
      </c>
      <c r="R4" s="6">
        <v>732</v>
      </c>
      <c r="S4" s="7">
        <v>183</v>
      </c>
      <c r="T4" s="35">
        <v>2</v>
      </c>
      <c r="U4" s="8">
        <v>6</v>
      </c>
      <c r="V4" s="9">
        <v>189</v>
      </c>
    </row>
    <row r="6" spans="1:24" x14ac:dyDescent="0.25">
      <c r="Q6" s="29">
        <f>SUM(Q2:Q5)</f>
        <v>12</v>
      </c>
      <c r="R6" s="29">
        <f>SUM(R2:R5)</f>
        <v>2179</v>
      </c>
      <c r="S6" s="30">
        <f>SUM(R6/Q6)</f>
        <v>181.58333333333334</v>
      </c>
      <c r="T6" s="29">
        <f>SUM(T2:T5)</f>
        <v>4</v>
      </c>
      <c r="U6" s="29">
        <f>SUM(U2:U5)</f>
        <v>11</v>
      </c>
      <c r="V6" s="31">
        <f>SUM(S6+U6)</f>
        <v>192.58333333333334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2_2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T2" name="Range1_3_5_1_2"/>
    <protectedRange algorithmName="SHA-512" hashValue="ON39YdpmFHfN9f47KpiRvqrKx0V9+erV1CNkpWzYhW/Qyc6aT8rEyCrvauWSYGZK2ia3o7vd3akF07acHAFpOA==" saltValue="yVW9XmDwTqEnmpSGai0KYg==" spinCount="100000" sqref="B3:C3 E3:P3" name="Range1_4_2"/>
    <protectedRange algorithmName="SHA-512" hashValue="ON39YdpmFHfN9f47KpiRvqrKx0V9+erV1CNkpWzYhW/Qyc6aT8rEyCrvauWSYGZK2ia3o7vd3akF07acHAFpOA==" saltValue="yVW9XmDwTqEnmpSGai0KYg==" spinCount="100000" sqref="D3" name="Range1_1_2_2"/>
    <protectedRange algorithmName="SHA-512" hashValue="ON39YdpmFHfN9f47KpiRvqrKx0V9+erV1CNkpWzYhW/Qyc6aT8rEyCrvauWSYGZK2ia3o7vd3akF07acHAFpOA==" saltValue="yVW9XmDwTqEnmpSGai0KYg==" spinCount="100000" sqref="T3" name="Range1_3_5_2_2"/>
  </protectedRanges>
  <hyperlinks>
    <hyperlink ref="X1" location="'OLF 2025'!A1" display="Return to Rankings" xr:uid="{921C0B57-EB81-4016-BBF3-B5FBC86B1A79}"/>
  </hyperlink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4DFA6-B1D0-4AF0-9E56-0478D56466AE}">
  <dimension ref="A1:X10"/>
  <sheetViews>
    <sheetView workbookViewId="0">
      <selection activeCell="V10" sqref="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78</v>
      </c>
      <c r="C2" s="3">
        <v>45756</v>
      </c>
      <c r="D2" s="4" t="s">
        <v>38</v>
      </c>
      <c r="E2" s="5">
        <v>191</v>
      </c>
      <c r="F2" s="18">
        <v>2</v>
      </c>
      <c r="G2" s="33">
        <v>190</v>
      </c>
      <c r="H2" s="18">
        <v>3</v>
      </c>
      <c r="I2" s="5">
        <v>185</v>
      </c>
      <c r="J2" s="18">
        <v>2</v>
      </c>
      <c r="K2" s="5">
        <v>187</v>
      </c>
      <c r="L2" s="18">
        <v>4</v>
      </c>
      <c r="M2" s="5"/>
      <c r="N2" s="18"/>
      <c r="O2" s="5"/>
      <c r="P2" s="18"/>
      <c r="Q2" s="6">
        <v>4</v>
      </c>
      <c r="R2" s="6">
        <v>753</v>
      </c>
      <c r="S2" s="7">
        <v>188.25</v>
      </c>
      <c r="T2" s="35">
        <v>11</v>
      </c>
      <c r="U2" s="8">
        <v>6</v>
      </c>
      <c r="V2" s="9">
        <v>194.25</v>
      </c>
    </row>
    <row r="3" spans="1:24" ht="15" customHeight="1" x14ac:dyDescent="0.25">
      <c r="A3" s="1" t="s">
        <v>22</v>
      </c>
      <c r="B3" s="2" t="s">
        <v>78</v>
      </c>
      <c r="C3" s="3">
        <v>45773</v>
      </c>
      <c r="D3" s="4" t="s">
        <v>97</v>
      </c>
      <c r="E3" s="33">
        <v>189</v>
      </c>
      <c r="F3" s="18">
        <v>1</v>
      </c>
      <c r="G3" s="33">
        <v>188</v>
      </c>
      <c r="H3" s="18">
        <v>1</v>
      </c>
      <c r="I3" s="5">
        <v>183</v>
      </c>
      <c r="J3" s="18">
        <v>1</v>
      </c>
      <c r="K3" s="34">
        <v>186</v>
      </c>
      <c r="L3" s="18">
        <v>1</v>
      </c>
      <c r="M3" s="34"/>
      <c r="N3" s="18"/>
      <c r="O3" s="5"/>
      <c r="P3" s="18"/>
      <c r="Q3" s="6">
        <v>4</v>
      </c>
      <c r="R3" s="6">
        <v>746</v>
      </c>
      <c r="S3" s="7">
        <v>186.5</v>
      </c>
      <c r="T3" s="35">
        <v>4</v>
      </c>
      <c r="U3" s="8">
        <v>2</v>
      </c>
      <c r="V3" s="9">
        <v>188.5</v>
      </c>
    </row>
    <row r="4" spans="1:24" x14ac:dyDescent="0.25">
      <c r="A4" s="1" t="s">
        <v>22</v>
      </c>
      <c r="B4" s="2" t="s">
        <v>78</v>
      </c>
      <c r="C4" s="3">
        <v>45815</v>
      </c>
      <c r="D4" s="4" t="s">
        <v>38</v>
      </c>
      <c r="E4" s="33">
        <v>186.001</v>
      </c>
      <c r="F4" s="18">
        <v>2</v>
      </c>
      <c r="G4" s="33">
        <v>191</v>
      </c>
      <c r="H4" s="18"/>
      <c r="I4" s="5">
        <v>186</v>
      </c>
      <c r="J4" s="18">
        <v>1</v>
      </c>
      <c r="K4" s="34">
        <v>193</v>
      </c>
      <c r="L4" s="18"/>
      <c r="M4" s="34"/>
      <c r="N4" s="18"/>
      <c r="O4" s="5"/>
      <c r="P4" s="18"/>
      <c r="Q4" s="6">
        <v>4</v>
      </c>
      <c r="R4" s="6">
        <v>756.00099999999998</v>
      </c>
      <c r="S4" s="7">
        <v>189.00024999999999</v>
      </c>
      <c r="T4" s="35">
        <v>3</v>
      </c>
      <c r="U4" s="8">
        <v>3</v>
      </c>
      <c r="V4" s="9">
        <v>192.00024999999999</v>
      </c>
    </row>
    <row r="5" spans="1:24" x14ac:dyDescent="0.25">
      <c r="A5" s="1" t="s">
        <v>22</v>
      </c>
      <c r="B5" s="2" t="s">
        <v>78</v>
      </c>
      <c r="C5" s="3">
        <v>45861</v>
      </c>
      <c r="D5" s="4" t="s">
        <v>96</v>
      </c>
      <c r="E5" s="5">
        <v>188</v>
      </c>
      <c r="F5" s="18">
        <v>0</v>
      </c>
      <c r="G5" s="33">
        <v>190</v>
      </c>
      <c r="H5" s="18">
        <v>2</v>
      </c>
      <c r="I5" s="5">
        <v>186</v>
      </c>
      <c r="J5" s="18">
        <v>2</v>
      </c>
      <c r="K5" s="5">
        <v>188</v>
      </c>
      <c r="L5" s="18">
        <v>1</v>
      </c>
      <c r="M5" s="5"/>
      <c r="N5" s="18"/>
      <c r="O5" s="5"/>
      <c r="P5" s="18"/>
      <c r="Q5" s="6">
        <v>4</v>
      </c>
      <c r="R5" s="6">
        <v>752</v>
      </c>
      <c r="S5" s="7">
        <v>188</v>
      </c>
      <c r="T5" s="35">
        <v>5</v>
      </c>
      <c r="U5" s="8">
        <v>3</v>
      </c>
      <c r="V5" s="9">
        <v>191</v>
      </c>
    </row>
    <row r="6" spans="1:24" ht="15" customHeight="1" x14ac:dyDescent="0.25">
      <c r="A6" s="1" t="s">
        <v>22</v>
      </c>
      <c r="B6" s="2" t="s">
        <v>78</v>
      </c>
      <c r="C6" s="3">
        <v>45864</v>
      </c>
      <c r="D6" s="4" t="s">
        <v>97</v>
      </c>
      <c r="E6" s="5">
        <v>189</v>
      </c>
      <c r="F6" s="18">
        <v>1</v>
      </c>
      <c r="G6" s="33">
        <v>184</v>
      </c>
      <c r="H6" s="18">
        <v>1</v>
      </c>
      <c r="I6" s="5">
        <v>194</v>
      </c>
      <c r="J6" s="18">
        <v>0</v>
      </c>
      <c r="K6" s="5">
        <v>185</v>
      </c>
      <c r="L6" s="18">
        <v>1</v>
      </c>
      <c r="M6" s="5"/>
      <c r="N6" s="18"/>
      <c r="O6" s="5"/>
      <c r="P6" s="18"/>
      <c r="Q6" s="6">
        <v>4</v>
      </c>
      <c r="R6" s="6">
        <v>752</v>
      </c>
      <c r="S6" s="7">
        <v>188</v>
      </c>
      <c r="T6" s="35">
        <v>3</v>
      </c>
      <c r="U6" s="8">
        <v>3</v>
      </c>
      <c r="V6" s="9">
        <v>191</v>
      </c>
    </row>
    <row r="7" spans="1:24" x14ac:dyDescent="0.25">
      <c r="A7" s="1" t="s">
        <v>22</v>
      </c>
      <c r="B7" s="2" t="s">
        <v>78</v>
      </c>
      <c r="C7" s="3">
        <v>45879</v>
      </c>
      <c r="D7" s="4" t="s">
        <v>38</v>
      </c>
      <c r="E7" s="33">
        <v>186</v>
      </c>
      <c r="F7" s="18">
        <v>1</v>
      </c>
      <c r="G7" s="33">
        <v>194</v>
      </c>
      <c r="H7" s="18">
        <v>3</v>
      </c>
      <c r="I7" s="5">
        <v>192</v>
      </c>
      <c r="J7" s="18"/>
      <c r="K7" s="5">
        <v>192</v>
      </c>
      <c r="L7" s="18">
        <v>1</v>
      </c>
      <c r="M7" s="5">
        <v>187</v>
      </c>
      <c r="N7" s="18">
        <v>1</v>
      </c>
      <c r="O7" s="5">
        <v>195</v>
      </c>
      <c r="P7" s="18">
        <v>2</v>
      </c>
      <c r="Q7" s="6">
        <v>6</v>
      </c>
      <c r="R7" s="6">
        <v>1146</v>
      </c>
      <c r="S7" s="7">
        <v>191</v>
      </c>
      <c r="T7" s="35">
        <v>8</v>
      </c>
      <c r="U7" s="8">
        <v>6</v>
      </c>
      <c r="V7" s="9">
        <v>197</v>
      </c>
    </row>
    <row r="8" spans="1:24" x14ac:dyDescent="0.25">
      <c r="A8" s="1" t="s">
        <v>22</v>
      </c>
      <c r="B8" s="2" t="s">
        <v>78</v>
      </c>
      <c r="C8" s="3">
        <v>45899</v>
      </c>
      <c r="D8" s="4" t="s">
        <v>204</v>
      </c>
      <c r="E8" s="33">
        <v>191</v>
      </c>
      <c r="F8" s="18">
        <v>1</v>
      </c>
      <c r="G8" s="33">
        <v>183</v>
      </c>
      <c r="H8" s="18">
        <v>1</v>
      </c>
      <c r="I8" s="5">
        <v>186</v>
      </c>
      <c r="J8" s="18">
        <v>0</v>
      </c>
      <c r="K8" s="5">
        <v>185</v>
      </c>
      <c r="L8" s="18">
        <v>1</v>
      </c>
      <c r="M8" s="5">
        <v>189</v>
      </c>
      <c r="N8" s="18">
        <v>1</v>
      </c>
      <c r="O8" s="5">
        <v>188</v>
      </c>
      <c r="P8" s="18">
        <v>2</v>
      </c>
      <c r="Q8" s="6">
        <v>6</v>
      </c>
      <c r="R8" s="6">
        <v>1122</v>
      </c>
      <c r="S8" s="7">
        <v>187</v>
      </c>
      <c r="T8" s="35">
        <v>6</v>
      </c>
      <c r="U8" s="8">
        <v>4</v>
      </c>
      <c r="V8" s="9">
        <v>191</v>
      </c>
    </row>
    <row r="10" spans="1:24" x14ac:dyDescent="0.25">
      <c r="Q10" s="29">
        <f>SUM(Q2:Q9)</f>
        <v>32</v>
      </c>
      <c r="R10" s="29">
        <f>SUM(R2:R9)</f>
        <v>6027.0010000000002</v>
      </c>
      <c r="S10" s="30">
        <f>SUM(R10/Q10)</f>
        <v>188.34378125000001</v>
      </c>
      <c r="T10" s="29">
        <f>SUM(T2:T9)</f>
        <v>40</v>
      </c>
      <c r="U10" s="29">
        <f>SUM(U2:U9)</f>
        <v>27</v>
      </c>
      <c r="V10" s="31">
        <f>SUM(S10+U10)</f>
        <v>215.34378125000001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B3:C3 E3:P3" name="Range1_6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T3" name="Range1_3_5_5"/>
    <protectedRange algorithmName="SHA-512" hashValue="ON39YdpmFHfN9f47KpiRvqrKx0V9+erV1CNkpWzYhW/Qyc6aT8rEyCrvauWSYGZK2ia3o7vd3akF07acHAFpOA==" saltValue="yVW9XmDwTqEnmpSGai0KYg==" spinCount="100000" sqref="E4:P4 B4:C4" name="Range1_3_1"/>
    <protectedRange algorithmName="SHA-512" hashValue="ON39YdpmFHfN9f47KpiRvqrKx0V9+erV1CNkpWzYhW/Qyc6aT8rEyCrvauWSYGZK2ia3o7vd3akF07acHAFpOA==" saltValue="yVW9XmDwTqEnmpSGai0KYg==" spinCount="100000" sqref="D4" name="Range1_1_2_1"/>
    <protectedRange algorithmName="SHA-512" hashValue="ON39YdpmFHfN9f47KpiRvqrKx0V9+erV1CNkpWzYhW/Qyc6aT8rEyCrvauWSYGZK2ia3o7vd3akF07acHAFpOA==" saltValue="yVW9XmDwTqEnmpSGai0KYg==" spinCount="100000" sqref="T4" name="Range1_3_5_2_1"/>
    <protectedRange algorithmName="SHA-512" hashValue="ON39YdpmFHfN9f47KpiRvqrKx0V9+erV1CNkpWzYhW/Qyc6aT8rEyCrvauWSYGZK2ia3o7vd3akF07acHAFpOA==" saltValue="yVW9XmDwTqEnmpSGai0KYg==" spinCount="100000" sqref="E5:P5 B5:C5" name="Range1_19"/>
    <protectedRange algorithmName="SHA-512" hashValue="ON39YdpmFHfN9f47KpiRvqrKx0V9+erV1CNkpWzYhW/Qyc6aT8rEyCrvauWSYGZK2ia3o7vd3akF07acHAFpOA==" saltValue="yVW9XmDwTqEnmpSGai0KYg==" spinCount="100000" sqref="D5" name="Range1_1_13"/>
    <protectedRange algorithmName="SHA-512" hashValue="ON39YdpmFHfN9f47KpiRvqrKx0V9+erV1CNkpWzYhW/Qyc6aT8rEyCrvauWSYGZK2ia3o7vd3akF07acHAFpOA==" saltValue="yVW9XmDwTqEnmpSGai0KYg==" spinCount="100000" sqref="T5" name="Range1_3_5_13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E8:P8 T8" name="Range1_3_5"/>
  </protectedRanges>
  <conditionalFormatting sqref="E8:P8">
    <cfRule type="cellIs" dxfId="1725" priority="1" operator="greaterThanOrEqual">
      <formula>200</formula>
    </cfRule>
  </conditionalFormatting>
  <conditionalFormatting sqref="E8">
    <cfRule type="top10" dxfId="1724" priority="2" rank="1"/>
  </conditionalFormatting>
  <conditionalFormatting sqref="G8">
    <cfRule type="top10" dxfId="1723" priority="3" rank="1"/>
  </conditionalFormatting>
  <conditionalFormatting sqref="I8">
    <cfRule type="top10" dxfId="1722" priority="4" rank="1"/>
  </conditionalFormatting>
  <conditionalFormatting sqref="K8">
    <cfRule type="top10" dxfId="1721" priority="5" rank="1"/>
  </conditionalFormatting>
  <conditionalFormatting sqref="M8">
    <cfRule type="top10" dxfId="1720" priority="6" rank="1"/>
  </conditionalFormatting>
  <conditionalFormatting sqref="O8">
    <cfRule type="top10" dxfId="1719" priority="7" rank="1"/>
  </conditionalFormatting>
  <hyperlinks>
    <hyperlink ref="X1" location="'OLF 2025'!A1" display="Return to Rankings" xr:uid="{C9F71BE8-1431-48E8-B1C1-C8654D6F1C83}"/>
  </hyperlinks>
  <pageMargins left="0.7" right="0.7" top="0.75" bottom="0.75" header="0.3" footer="0.3"/>
  <pageSetup orientation="portrait" horizontalDpi="300" verticalDpi="300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5C96E-1F21-4EF9-B03B-E1553014FA40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210</v>
      </c>
      <c r="C2" s="3">
        <v>45885</v>
      </c>
      <c r="D2" s="4" t="s">
        <v>73</v>
      </c>
      <c r="E2" s="5">
        <v>167</v>
      </c>
      <c r="F2" s="18">
        <v>2</v>
      </c>
      <c r="G2" s="5">
        <v>173</v>
      </c>
      <c r="H2" s="18"/>
      <c r="I2" s="5"/>
      <c r="J2" s="18"/>
      <c r="K2" s="5"/>
      <c r="L2" s="18"/>
      <c r="M2" s="5"/>
      <c r="N2" s="18"/>
      <c r="O2" s="5"/>
      <c r="P2" s="18"/>
      <c r="Q2" s="6">
        <v>2</v>
      </c>
      <c r="R2" s="6">
        <v>340</v>
      </c>
      <c r="S2" s="7">
        <v>170</v>
      </c>
      <c r="T2" s="35">
        <f>SUM(F2+H2+J2+L2+N2+P2)</f>
        <v>2</v>
      </c>
      <c r="U2" s="8">
        <v>4</v>
      </c>
      <c r="V2" s="9">
        <v>174</v>
      </c>
    </row>
    <row r="3" spans="1:24" x14ac:dyDescent="0.25">
      <c r="A3" s="66" t="s">
        <v>22</v>
      </c>
      <c r="B3" s="2" t="s">
        <v>210</v>
      </c>
      <c r="C3" s="3">
        <v>45920</v>
      </c>
      <c r="D3" s="65" t="s">
        <v>73</v>
      </c>
      <c r="E3" s="5">
        <v>180</v>
      </c>
      <c r="F3" s="18"/>
      <c r="G3" s="33">
        <v>174</v>
      </c>
      <c r="H3" s="18"/>
      <c r="I3" s="5">
        <v>170</v>
      </c>
      <c r="J3" s="18"/>
      <c r="K3" s="5"/>
      <c r="L3" s="18"/>
      <c r="M3" s="5"/>
      <c r="N3" s="18"/>
      <c r="O3" s="5"/>
      <c r="P3" s="18"/>
      <c r="Q3" s="8">
        <v>3</v>
      </c>
      <c r="R3" s="8">
        <v>524</v>
      </c>
      <c r="S3" s="7">
        <v>174.66666666666666</v>
      </c>
      <c r="T3" s="35">
        <v>0</v>
      </c>
      <c r="U3" s="8">
        <v>4</v>
      </c>
      <c r="V3" s="7">
        <v>178.66666666666666</v>
      </c>
    </row>
    <row r="5" spans="1:24" x14ac:dyDescent="0.25">
      <c r="Q5" s="29">
        <f>SUM(Q2:Q4)</f>
        <v>5</v>
      </c>
      <c r="R5" s="29">
        <f>SUM(R2:R4)</f>
        <v>864</v>
      </c>
      <c r="S5" s="30">
        <f>SUM(R5/Q5)</f>
        <v>172.8</v>
      </c>
      <c r="T5" s="29">
        <f>SUM(T2:T4)</f>
        <v>2</v>
      </c>
      <c r="U5" s="29">
        <f>SUM(U2:U4)</f>
        <v>8</v>
      </c>
      <c r="V5" s="31">
        <f>SUM(S5+U5)</f>
        <v>180.8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E3:P3 T3" name="Range1_3_5_3"/>
  </protectedRanges>
  <conditionalFormatting sqref="E3:P3">
    <cfRule type="cellIs" dxfId="48" priority="5" operator="greaterThanOrEqual">
      <formula>200</formula>
    </cfRule>
  </conditionalFormatting>
  <conditionalFormatting sqref="E3">
    <cfRule type="top10" dxfId="47" priority="7" rank="1"/>
  </conditionalFormatting>
  <conditionalFormatting sqref="G3">
    <cfRule type="top10" dxfId="46" priority="6" rank="1"/>
  </conditionalFormatting>
  <conditionalFormatting sqref="I3">
    <cfRule type="top10" dxfId="45" priority="4" rank="1"/>
  </conditionalFormatting>
  <conditionalFormatting sqref="K3">
    <cfRule type="top10" dxfId="44" priority="3" rank="1"/>
  </conditionalFormatting>
  <conditionalFormatting sqref="M3">
    <cfRule type="top10" dxfId="43" priority="2" rank="1"/>
  </conditionalFormatting>
  <conditionalFormatting sqref="O3">
    <cfRule type="top10" dxfId="42" priority="1" rank="1"/>
  </conditionalFormatting>
  <hyperlinks>
    <hyperlink ref="X1" location="'OLF 2025'!A1" display="Return to Rankings" xr:uid="{CA7EE4C1-BF81-4B54-89F3-770A70D05335}"/>
  </hyperlinks>
  <pageMargins left="0.7" right="0.7" top="0.75" bottom="0.75" header="0.3" footer="0.3"/>
  <pageSetup orientation="portrait" horizontalDpi="300" verticalDpi="300" r:id="rId1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0C303-69BB-4142-A13B-5BE3F80EB08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146</v>
      </c>
      <c r="C2" s="3">
        <v>45829</v>
      </c>
      <c r="D2" s="4" t="s">
        <v>64</v>
      </c>
      <c r="E2" s="33">
        <v>174</v>
      </c>
      <c r="F2" s="18">
        <v>1</v>
      </c>
      <c r="G2" s="33">
        <v>169</v>
      </c>
      <c r="H2" s="18">
        <v>0</v>
      </c>
      <c r="I2" s="5">
        <v>168</v>
      </c>
      <c r="J2" s="18">
        <v>1</v>
      </c>
      <c r="K2" s="34">
        <v>168</v>
      </c>
      <c r="L2" s="18">
        <v>1</v>
      </c>
      <c r="M2" s="34"/>
      <c r="N2" s="18"/>
      <c r="O2" s="5"/>
      <c r="P2" s="18"/>
      <c r="Q2" s="6">
        <v>4</v>
      </c>
      <c r="R2" s="6">
        <v>679</v>
      </c>
      <c r="S2" s="7">
        <v>169.75</v>
      </c>
      <c r="T2" s="35">
        <v>3</v>
      </c>
      <c r="U2" s="8">
        <v>2</v>
      </c>
      <c r="V2" s="9">
        <v>171.75</v>
      </c>
    </row>
    <row r="4" spans="1:24" x14ac:dyDescent="0.25">
      <c r="Q4" s="29">
        <f>SUM(Q2:Q3)</f>
        <v>4</v>
      </c>
      <c r="R4" s="29">
        <f>SUM(R2:R3)</f>
        <v>679</v>
      </c>
      <c r="S4" s="30">
        <f>SUM(R4/Q4)</f>
        <v>169.75</v>
      </c>
      <c r="T4" s="29">
        <f>SUM(T2:T3)</f>
        <v>3</v>
      </c>
      <c r="U4" s="29">
        <f>SUM(U2:U3)</f>
        <v>2</v>
      </c>
      <c r="V4" s="31">
        <f>SUM(S4+U4)</f>
        <v>171.75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E4CF944-94B0-4589-8C80-A5970A35F5C4}"/>
  </hyperlinks>
  <pageMargins left="0.7" right="0.7" top="0.75" bottom="0.75" header="0.3" footer="0.3"/>
  <pageSetup orientation="portrait" horizontalDpi="300" verticalDpi="300" r:id="rId1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DA1F-6121-42D8-9809-77BA594AC7BA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46</v>
      </c>
      <c r="C2" s="3">
        <v>45700</v>
      </c>
      <c r="D2" s="4" t="s">
        <v>38</v>
      </c>
      <c r="E2" s="33">
        <v>182</v>
      </c>
      <c r="F2" s="18"/>
      <c r="G2" s="33">
        <v>184</v>
      </c>
      <c r="H2" s="18">
        <v>1</v>
      </c>
      <c r="I2" s="5">
        <v>175</v>
      </c>
      <c r="J2" s="18"/>
      <c r="K2" s="34">
        <v>179</v>
      </c>
      <c r="L2" s="18"/>
      <c r="M2" s="34"/>
      <c r="N2" s="18"/>
      <c r="O2" s="5"/>
      <c r="P2" s="18"/>
      <c r="Q2" s="6">
        <v>4</v>
      </c>
      <c r="R2" s="6">
        <v>720</v>
      </c>
      <c r="S2" s="7">
        <v>180</v>
      </c>
      <c r="T2" s="35">
        <v>1</v>
      </c>
      <c r="U2" s="8">
        <v>4</v>
      </c>
      <c r="V2" s="9">
        <v>184</v>
      </c>
    </row>
    <row r="3" spans="1:24" x14ac:dyDescent="0.25">
      <c r="A3" s="1" t="s">
        <v>22</v>
      </c>
      <c r="B3" s="2" t="s">
        <v>46</v>
      </c>
      <c r="C3" s="3">
        <v>45707</v>
      </c>
      <c r="D3" s="4" t="s">
        <v>38</v>
      </c>
      <c r="E3" s="5">
        <v>170</v>
      </c>
      <c r="F3" s="18"/>
      <c r="G3" s="33">
        <v>161</v>
      </c>
      <c r="H3" s="18"/>
      <c r="I3" s="5">
        <v>166</v>
      </c>
      <c r="J3" s="18"/>
      <c r="K3" s="5">
        <v>176</v>
      </c>
      <c r="L3" s="18">
        <v>1</v>
      </c>
      <c r="M3" s="5"/>
      <c r="N3" s="18"/>
      <c r="O3" s="5"/>
      <c r="P3" s="18"/>
      <c r="Q3" s="6">
        <v>4</v>
      </c>
      <c r="R3" s="6">
        <v>673</v>
      </c>
      <c r="S3" s="7">
        <v>168.25</v>
      </c>
      <c r="T3" s="35">
        <v>1</v>
      </c>
      <c r="U3" s="8">
        <v>4</v>
      </c>
      <c r="V3" s="9">
        <v>172.25</v>
      </c>
    </row>
    <row r="4" spans="1:24" x14ac:dyDescent="0.25">
      <c r="A4" s="45" t="s">
        <v>22</v>
      </c>
      <c r="B4" s="2" t="s">
        <v>46</v>
      </c>
      <c r="C4" s="3">
        <v>45721</v>
      </c>
      <c r="D4" s="4" t="s">
        <v>38</v>
      </c>
      <c r="E4" s="5">
        <v>166</v>
      </c>
      <c r="F4" s="18">
        <v>0</v>
      </c>
      <c r="G4" s="33">
        <v>169</v>
      </c>
      <c r="H4" s="18">
        <v>0</v>
      </c>
      <c r="I4" s="5">
        <v>177</v>
      </c>
      <c r="J4" s="18">
        <v>1</v>
      </c>
      <c r="K4" s="5">
        <v>174</v>
      </c>
      <c r="L4" s="18"/>
      <c r="M4" s="5"/>
      <c r="N4" s="18"/>
      <c r="O4" s="5"/>
      <c r="P4" s="18"/>
      <c r="Q4" s="6">
        <v>4</v>
      </c>
      <c r="R4" s="6">
        <v>686</v>
      </c>
      <c r="S4" s="7">
        <v>171.5</v>
      </c>
      <c r="T4" s="35">
        <v>1</v>
      </c>
      <c r="U4" s="8">
        <v>2</v>
      </c>
      <c r="V4" s="9">
        <v>173.5</v>
      </c>
    </row>
    <row r="6" spans="1:24" x14ac:dyDescent="0.25">
      <c r="Q6" s="29">
        <f>SUM(Q2:Q5)</f>
        <v>12</v>
      </c>
      <c r="R6" s="29">
        <f>SUM(R2:R5)</f>
        <v>2079</v>
      </c>
      <c r="S6" s="30">
        <f>SUM(R6/Q6)</f>
        <v>173.25</v>
      </c>
      <c r="T6" s="29">
        <f>SUM(T2:T5)</f>
        <v>3</v>
      </c>
      <c r="U6" s="29">
        <f>SUM(U2:U5)</f>
        <v>10</v>
      </c>
      <c r="V6" s="31">
        <f>SUM(S6+U6)</f>
        <v>183.25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68DB50D5-43FA-42E3-9BA7-0193FC01D6CB}"/>
  </hyperlinks>
  <pageMargins left="0.7" right="0.7" top="0.75" bottom="0.75" header="0.3" footer="0.3"/>
  <pageSetup orientation="portrait" horizontalDpi="300" verticalDpi="300" r:id="rId1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6D2C-BF1B-4837-8E18-46C83EAE851B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31.28515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182</v>
      </c>
      <c r="C2" s="3">
        <v>45865</v>
      </c>
      <c r="D2" s="4" t="s">
        <v>70</v>
      </c>
      <c r="E2" s="33">
        <v>140</v>
      </c>
      <c r="F2" s="18">
        <v>0</v>
      </c>
      <c r="G2" s="33">
        <v>165</v>
      </c>
      <c r="H2" s="18">
        <v>2</v>
      </c>
      <c r="I2" s="5">
        <v>168</v>
      </c>
      <c r="J2" s="18">
        <v>0</v>
      </c>
      <c r="K2" s="34">
        <v>156</v>
      </c>
      <c r="L2" s="18">
        <v>0</v>
      </c>
      <c r="M2" s="34"/>
      <c r="N2" s="18"/>
      <c r="O2" s="5"/>
      <c r="P2" s="18"/>
      <c r="Q2" s="6">
        <v>4</v>
      </c>
      <c r="R2" s="6">
        <v>629</v>
      </c>
      <c r="S2" s="7">
        <v>157.25</v>
      </c>
      <c r="T2" s="35">
        <v>2</v>
      </c>
      <c r="U2" s="8">
        <v>3</v>
      </c>
      <c r="V2" s="9">
        <v>160.25</v>
      </c>
    </row>
    <row r="3" spans="1:24" ht="15" customHeight="1" x14ac:dyDescent="0.25">
      <c r="A3" s="1" t="s">
        <v>22</v>
      </c>
      <c r="B3" s="2" t="s">
        <v>182</v>
      </c>
      <c r="C3" s="3">
        <v>45892</v>
      </c>
      <c r="D3" s="4" t="s">
        <v>70</v>
      </c>
      <c r="E3" s="33">
        <v>156</v>
      </c>
      <c r="F3" s="18">
        <v>9</v>
      </c>
      <c r="G3" s="33">
        <v>165</v>
      </c>
      <c r="H3" s="18">
        <v>0</v>
      </c>
      <c r="I3" s="5">
        <v>173</v>
      </c>
      <c r="J3" s="18">
        <v>0</v>
      </c>
      <c r="K3" s="5">
        <v>175</v>
      </c>
      <c r="L3" s="18">
        <v>0</v>
      </c>
      <c r="M3" s="5"/>
      <c r="N3" s="18"/>
      <c r="O3" s="5"/>
      <c r="P3" s="18"/>
      <c r="Q3" s="6">
        <v>4</v>
      </c>
      <c r="R3" s="6">
        <v>669</v>
      </c>
      <c r="S3" s="7">
        <v>167.25</v>
      </c>
      <c r="T3" s="35">
        <v>9</v>
      </c>
      <c r="U3" s="8">
        <v>3</v>
      </c>
      <c r="V3" s="9">
        <v>170.25</v>
      </c>
    </row>
    <row r="4" spans="1:24" x14ac:dyDescent="0.25">
      <c r="A4" s="66" t="s">
        <v>22</v>
      </c>
      <c r="B4" s="2" t="s">
        <v>182</v>
      </c>
      <c r="C4" s="3">
        <v>45920</v>
      </c>
      <c r="D4" s="65" t="s">
        <v>70</v>
      </c>
      <c r="E4" s="5">
        <v>169</v>
      </c>
      <c r="F4" s="18"/>
      <c r="G4" s="33">
        <v>180</v>
      </c>
      <c r="H4" s="18"/>
      <c r="I4" s="5">
        <v>180</v>
      </c>
      <c r="J4" s="18"/>
      <c r="K4" s="5">
        <v>173</v>
      </c>
      <c r="L4" s="18">
        <v>1</v>
      </c>
      <c r="M4" s="5"/>
      <c r="N4" s="18"/>
      <c r="O4" s="5"/>
      <c r="P4" s="18"/>
      <c r="Q4" s="8">
        <v>4</v>
      </c>
      <c r="R4" s="8">
        <v>702</v>
      </c>
      <c r="S4" s="7">
        <v>175.5</v>
      </c>
      <c r="T4" s="35">
        <v>1</v>
      </c>
      <c r="U4" s="8">
        <v>2</v>
      </c>
      <c r="V4" s="7">
        <v>177.5</v>
      </c>
    </row>
    <row r="6" spans="1:24" x14ac:dyDescent="0.25">
      <c r="Q6" s="29">
        <f>SUM(Q2:Q5)</f>
        <v>12</v>
      </c>
      <c r="R6" s="29">
        <f>SUM(R2:R5)</f>
        <v>2000</v>
      </c>
      <c r="S6" s="30">
        <f>SUM(R6/Q6)</f>
        <v>166.66666666666666</v>
      </c>
      <c r="T6" s="29">
        <f>SUM(T2:T5)</f>
        <v>12</v>
      </c>
      <c r="U6" s="29">
        <f>SUM(U2:U5)</f>
        <v>8</v>
      </c>
      <c r="V6" s="31">
        <f>SUM(S6+U6)</f>
        <v>174.66666666666666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10_1"/>
    <protectedRange algorithmName="SHA-512" hashValue="ON39YdpmFHfN9f47KpiRvqrKx0V9+erV1CNkpWzYhW/Qyc6aT8rEyCrvauWSYGZK2ia3o7vd3akF07acHAFpOA==" saltValue="yVW9XmDwTqEnmpSGai0KYg==" spinCount="100000" sqref="E2:P2 C2" name="Range1_15_1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T2" name="Range1_3_5_14_1"/>
    <protectedRange algorithmName="SHA-512" hashValue="ON39YdpmFHfN9f47KpiRvqrKx0V9+erV1CNkpWzYhW/Qyc6aT8rEyCrvauWSYGZK2ia3o7vd3akF07acHAFpOA==" saltValue="yVW9XmDwTqEnmpSGai0KYg==" spinCount="100000" sqref="E3:P3 B3:C3" name="Range1_17"/>
    <protectedRange algorithmName="SHA-512" hashValue="ON39YdpmFHfN9f47KpiRvqrKx0V9+erV1CNkpWzYhW/Qyc6aT8rEyCrvauWSYGZK2ia3o7vd3akF07acHAFpOA==" saltValue="yVW9XmDwTqEnmpSGai0KYg==" spinCount="100000" sqref="D3" name="Range1_1_17"/>
    <protectedRange algorithmName="SHA-512" hashValue="ON39YdpmFHfN9f47KpiRvqrKx0V9+erV1CNkpWzYhW/Qyc6aT8rEyCrvauWSYGZK2ia3o7vd3akF07acHAFpOA==" saltValue="yVW9XmDwTqEnmpSGai0KYg==" spinCount="100000" sqref="T3" name="Range1_3_5_17"/>
    <protectedRange algorithmName="SHA-512" hashValue="ON39YdpmFHfN9f47KpiRvqrKx0V9+erV1CNkpWzYhW/Qyc6aT8rEyCrvauWSYGZK2ia3o7vd3akF07acHAFpOA==" saltValue="yVW9XmDwTqEnmpSGai0KYg==" spinCount="100000" sqref="E4:P4 B4:C4" name="Range1_14_6"/>
    <protectedRange algorithmName="SHA-512" hashValue="ON39YdpmFHfN9f47KpiRvqrKx0V9+erV1CNkpWzYhW/Qyc6aT8rEyCrvauWSYGZK2ia3o7vd3akF07acHAFpOA==" saltValue="yVW9XmDwTqEnmpSGai0KYg==" spinCount="100000" sqref="D4" name="Range1_1_7_2_1"/>
    <protectedRange algorithmName="SHA-512" hashValue="ON39YdpmFHfN9f47KpiRvqrKx0V9+erV1CNkpWzYhW/Qyc6aT8rEyCrvauWSYGZK2ia3o7vd3akF07acHAFpOA==" saltValue="yVW9XmDwTqEnmpSGai0KYg==" spinCount="100000" sqref="T4" name="Range1_3_5_7_2_1"/>
  </protectedRanges>
  <conditionalFormatting sqref="E4:P4">
    <cfRule type="cellIs" dxfId="41" priority="7" operator="greaterThanOrEqual">
      <formula>200</formula>
    </cfRule>
  </conditionalFormatting>
  <conditionalFormatting sqref="E4">
    <cfRule type="top10" dxfId="40" priority="1" rank="1"/>
  </conditionalFormatting>
  <conditionalFormatting sqref="G4">
    <cfRule type="top10" dxfId="39" priority="2" rank="1"/>
  </conditionalFormatting>
  <conditionalFormatting sqref="I4">
    <cfRule type="top10" dxfId="38" priority="3" rank="1"/>
  </conditionalFormatting>
  <conditionalFormatting sqref="K4">
    <cfRule type="top10" dxfId="37" priority="4" rank="1"/>
  </conditionalFormatting>
  <conditionalFormatting sqref="M4">
    <cfRule type="top10" dxfId="36" priority="5" rank="1"/>
  </conditionalFormatting>
  <conditionalFormatting sqref="O4">
    <cfRule type="top10" dxfId="35" priority="6" rank="1"/>
  </conditionalFormatting>
  <hyperlinks>
    <hyperlink ref="X1" location="'OLF 2025'!A1" display="Return to Rankings" xr:uid="{D1845D47-4931-4F3A-A42D-A5991139955F}"/>
  </hyperlinks>
  <pageMargins left="0.7" right="0.7" top="0.75" bottom="0.75" header="0.3" footer="0.3"/>
  <pageSetup orientation="portrait" horizontalDpi="300" verticalDpi="300"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AD480-A6EC-4400-B574-813C1076D605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101</v>
      </c>
      <c r="C2" s="3">
        <v>45773</v>
      </c>
      <c r="D2" s="4" t="s">
        <v>97</v>
      </c>
      <c r="E2" s="33">
        <v>170</v>
      </c>
      <c r="F2" s="18">
        <v>0</v>
      </c>
      <c r="G2" s="33">
        <v>172</v>
      </c>
      <c r="H2" s="18">
        <v>1</v>
      </c>
      <c r="I2" s="5">
        <v>171</v>
      </c>
      <c r="J2" s="18">
        <v>0</v>
      </c>
      <c r="K2" s="33">
        <v>170</v>
      </c>
      <c r="L2" s="18">
        <v>0</v>
      </c>
      <c r="M2" s="34"/>
      <c r="N2" s="18"/>
      <c r="O2" s="5"/>
      <c r="P2" s="18"/>
      <c r="Q2" s="6">
        <v>4</v>
      </c>
      <c r="R2" s="6">
        <v>683</v>
      </c>
      <c r="S2" s="7">
        <v>170.75</v>
      </c>
      <c r="T2" s="35">
        <v>1</v>
      </c>
      <c r="U2" s="8">
        <v>2</v>
      </c>
      <c r="V2" s="9">
        <v>172.75</v>
      </c>
    </row>
    <row r="3" spans="1:24" ht="15" customHeight="1" x14ac:dyDescent="0.25">
      <c r="A3" s="1" t="s">
        <v>22</v>
      </c>
      <c r="B3" s="2" t="s">
        <v>101</v>
      </c>
      <c r="C3" s="3">
        <v>45801</v>
      </c>
      <c r="D3" s="4" t="s">
        <v>97</v>
      </c>
      <c r="E3" s="33">
        <v>187</v>
      </c>
      <c r="F3" s="18">
        <v>1</v>
      </c>
      <c r="G3" s="33">
        <v>181</v>
      </c>
      <c r="H3" s="18">
        <v>1</v>
      </c>
      <c r="I3" s="5">
        <v>186</v>
      </c>
      <c r="J3" s="18">
        <v>0</v>
      </c>
      <c r="K3" s="34">
        <v>195</v>
      </c>
      <c r="L3" s="18">
        <v>1</v>
      </c>
      <c r="M3" s="34"/>
      <c r="N3" s="18"/>
      <c r="O3" s="5"/>
      <c r="P3" s="18"/>
      <c r="Q3" s="6">
        <v>4</v>
      </c>
      <c r="R3" s="6">
        <v>749</v>
      </c>
      <c r="S3" s="7">
        <v>187.25</v>
      </c>
      <c r="T3" s="35">
        <v>3</v>
      </c>
      <c r="U3" s="8">
        <v>2</v>
      </c>
      <c r="V3" s="9">
        <v>189.25</v>
      </c>
    </row>
    <row r="5" spans="1:24" x14ac:dyDescent="0.25">
      <c r="Q5" s="29">
        <f>SUM(Q2:Q4)</f>
        <v>8</v>
      </c>
      <c r="R5" s="29">
        <f>SUM(R2:R4)</f>
        <v>1432</v>
      </c>
      <c r="S5" s="30">
        <f>SUM(R5/Q5)</f>
        <v>179</v>
      </c>
      <c r="T5" s="29">
        <f>SUM(T2:T4)</f>
        <v>4</v>
      </c>
      <c r="U5" s="29">
        <f>SUM(U2:U4)</f>
        <v>4</v>
      </c>
      <c r="V5" s="31">
        <f>SUM(S5+U5)</f>
        <v>183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</protectedRanges>
  <hyperlinks>
    <hyperlink ref="X1" location="'OLF 2025'!A1" display="Return to Rankings" xr:uid="{C4CE4A49-6551-4BA2-A3D0-5B51ABB6E73D}"/>
  </hyperlinks>
  <pageMargins left="0.7" right="0.7" top="0.75" bottom="0.75" header="0.3" footer="0.3"/>
  <pageSetup orientation="portrait" horizontalDpi="300" verticalDpi="300" r:id="rId1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DBCF1-EA5C-41BB-B01C-58283E44C9B8}">
  <dimension ref="A1:X4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248</v>
      </c>
      <c r="C2" s="3">
        <v>45962</v>
      </c>
      <c r="D2" s="4" t="s">
        <v>51</v>
      </c>
      <c r="E2" s="33">
        <v>187</v>
      </c>
      <c r="F2" s="18">
        <v>3</v>
      </c>
      <c r="G2" s="33">
        <v>179</v>
      </c>
      <c r="H2" s="18">
        <v>1</v>
      </c>
      <c r="I2" s="5">
        <v>179</v>
      </c>
      <c r="J2" s="18">
        <v>0</v>
      </c>
      <c r="K2" s="34">
        <v>188</v>
      </c>
      <c r="L2" s="18">
        <v>1</v>
      </c>
      <c r="M2" s="34"/>
      <c r="N2" s="18"/>
      <c r="O2" s="5"/>
      <c r="P2" s="18"/>
      <c r="Q2" s="6">
        <v>4</v>
      </c>
      <c r="R2" s="6">
        <v>733</v>
      </c>
      <c r="S2" s="7">
        <v>183.25</v>
      </c>
      <c r="T2" s="35">
        <v>5</v>
      </c>
      <c r="U2" s="8">
        <v>5</v>
      </c>
      <c r="V2" s="9">
        <v>188.25</v>
      </c>
    </row>
    <row r="4" spans="1:24" x14ac:dyDescent="0.25">
      <c r="Q4" s="29">
        <f>SUM(Q2:Q3)</f>
        <v>4</v>
      </c>
      <c r="R4" s="29">
        <f>SUM(R2:R3)</f>
        <v>733</v>
      </c>
      <c r="S4" s="30">
        <f>SUM(R4/Q4)</f>
        <v>183.25</v>
      </c>
      <c r="T4" s="29">
        <f>SUM(T2:T3)</f>
        <v>5</v>
      </c>
      <c r="U4" s="29">
        <f>SUM(U2:U3)</f>
        <v>5</v>
      </c>
      <c r="V4" s="29">
        <f>+S4+U4</f>
        <v>188.25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 N2:O2 H2:L2" name="Range1_9_1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</protectedRanges>
  <conditionalFormatting sqref="E2">
    <cfRule type="top10" dxfId="34" priority="7" rank="1"/>
  </conditionalFormatting>
  <conditionalFormatting sqref="G2">
    <cfRule type="top10" dxfId="33" priority="6" rank="1"/>
  </conditionalFormatting>
  <conditionalFormatting sqref="I2">
    <cfRule type="top10" dxfId="32" priority="5" rank="1"/>
  </conditionalFormatting>
  <conditionalFormatting sqref="K2">
    <cfRule type="top10" dxfId="31" priority="4" rank="1"/>
  </conditionalFormatting>
  <conditionalFormatting sqref="M2">
    <cfRule type="top10" dxfId="30" priority="3" rank="1"/>
  </conditionalFormatting>
  <conditionalFormatting sqref="O2">
    <cfRule type="top10" dxfId="29" priority="2" rank="1"/>
  </conditionalFormatting>
  <conditionalFormatting sqref="E2:P2">
    <cfRule type="cellIs" dxfId="28" priority="1" operator="greaterThanOrEqual">
      <formula>200</formula>
    </cfRule>
  </conditionalFormatting>
  <hyperlinks>
    <hyperlink ref="X1" location="'OLF 2025'!A1" display="Return to Rankings" xr:uid="{B70C3ACF-CFB1-4E07-BFFE-E06FE671E48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D2 B2</xm:sqref>
        </x14:dataValidation>
      </x14:dataValidations>
    </ext>
  </extLst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2937B-8D62-4370-B982-C19859EDE650}">
  <dimension ref="A1:X8"/>
  <sheetViews>
    <sheetView topLeftCell="B1" workbookViewId="0">
      <selection activeCell="D15" sqref="D1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140625" bestFit="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2" t="s">
        <v>244</v>
      </c>
      <c r="C2" s="3">
        <v>45954</v>
      </c>
      <c r="D2" s="65" t="s">
        <v>18</v>
      </c>
      <c r="E2" s="5">
        <v>193</v>
      </c>
      <c r="F2" s="18">
        <v>1</v>
      </c>
      <c r="G2" s="33">
        <v>190</v>
      </c>
      <c r="H2" s="18">
        <v>2</v>
      </c>
      <c r="I2" s="5">
        <v>191</v>
      </c>
      <c r="J2" s="18">
        <v>2</v>
      </c>
      <c r="K2" s="5">
        <v>188</v>
      </c>
      <c r="L2" s="18">
        <v>2</v>
      </c>
      <c r="M2" s="5"/>
      <c r="N2" s="18"/>
      <c r="O2" s="5"/>
      <c r="P2" s="18"/>
      <c r="Q2" s="8">
        <v>4</v>
      </c>
      <c r="R2" s="8">
        <v>762</v>
      </c>
      <c r="S2" s="7">
        <v>190.5</v>
      </c>
      <c r="T2" s="35">
        <v>7</v>
      </c>
      <c r="U2" s="8">
        <v>4</v>
      </c>
      <c r="V2" s="7">
        <v>194.5</v>
      </c>
    </row>
    <row r="3" spans="1:24" x14ac:dyDescent="0.25">
      <c r="A3" s="66" t="s">
        <v>22</v>
      </c>
      <c r="B3" s="2" t="s">
        <v>245</v>
      </c>
      <c r="C3" s="3">
        <v>45976</v>
      </c>
      <c r="D3" s="65" t="s">
        <v>18</v>
      </c>
      <c r="E3" s="5">
        <v>187</v>
      </c>
      <c r="F3" s="18">
        <v>0</v>
      </c>
      <c r="G3" s="33">
        <v>186</v>
      </c>
      <c r="H3" s="18">
        <v>0</v>
      </c>
      <c r="I3" s="5">
        <v>185</v>
      </c>
      <c r="J3" s="18">
        <v>0</v>
      </c>
      <c r="K3" s="5">
        <v>187</v>
      </c>
      <c r="L3" s="18">
        <v>1</v>
      </c>
      <c r="M3" s="5"/>
      <c r="N3" s="18"/>
      <c r="O3" s="5"/>
      <c r="P3" s="18"/>
      <c r="Q3" s="8">
        <v>4</v>
      </c>
      <c r="R3" s="8">
        <v>745</v>
      </c>
      <c r="S3" s="7">
        <v>186.25</v>
      </c>
      <c r="T3" s="35">
        <v>1</v>
      </c>
      <c r="U3" s="8">
        <v>4</v>
      </c>
      <c r="V3" s="7">
        <v>190.25</v>
      </c>
    </row>
    <row r="4" spans="1:24" x14ac:dyDescent="0.25">
      <c r="A4" s="66" t="s">
        <v>22</v>
      </c>
      <c r="B4" s="2" t="s">
        <v>258</v>
      </c>
      <c r="C4" s="3">
        <v>45982</v>
      </c>
      <c r="D4" s="65" t="s">
        <v>256</v>
      </c>
      <c r="E4" s="33">
        <v>187</v>
      </c>
      <c r="F4" s="18">
        <v>2</v>
      </c>
      <c r="G4" s="33">
        <v>186</v>
      </c>
      <c r="H4" s="18">
        <v>0</v>
      </c>
      <c r="I4" s="5">
        <v>191</v>
      </c>
      <c r="J4" s="18">
        <v>1</v>
      </c>
      <c r="K4" s="34">
        <v>190</v>
      </c>
      <c r="L4" s="18">
        <v>1</v>
      </c>
      <c r="M4" s="34"/>
      <c r="N4" s="18"/>
      <c r="O4" s="5"/>
      <c r="P4" s="18"/>
      <c r="Q4" s="8">
        <v>4</v>
      </c>
      <c r="R4" s="8">
        <v>754</v>
      </c>
      <c r="S4" s="7">
        <v>188.5</v>
      </c>
      <c r="T4" s="35">
        <v>4</v>
      </c>
      <c r="U4" s="8">
        <v>4</v>
      </c>
      <c r="V4" s="7">
        <v>192.5</v>
      </c>
    </row>
    <row r="5" spans="1:24" x14ac:dyDescent="0.25">
      <c r="A5" s="1" t="s">
        <v>22</v>
      </c>
      <c r="B5" s="2" t="s">
        <v>258</v>
      </c>
      <c r="C5" s="3">
        <v>45986</v>
      </c>
      <c r="D5" s="4" t="s">
        <v>257</v>
      </c>
      <c r="E5" s="5">
        <v>185</v>
      </c>
      <c r="F5" s="18">
        <v>0</v>
      </c>
      <c r="G5" s="33">
        <v>186</v>
      </c>
      <c r="H5" s="18">
        <v>0</v>
      </c>
      <c r="I5" s="5">
        <v>184</v>
      </c>
      <c r="J5" s="18">
        <v>1</v>
      </c>
      <c r="K5" s="5">
        <v>188</v>
      </c>
      <c r="L5" s="18">
        <v>1</v>
      </c>
      <c r="M5" s="5"/>
      <c r="N5" s="18"/>
      <c r="O5" s="5"/>
      <c r="P5" s="18"/>
      <c r="Q5" s="6">
        <v>4</v>
      </c>
      <c r="R5" s="6">
        <v>743</v>
      </c>
      <c r="S5" s="7">
        <v>185.75</v>
      </c>
      <c r="T5" s="35">
        <v>2</v>
      </c>
      <c r="U5" s="8">
        <v>4</v>
      </c>
      <c r="V5" s="9">
        <v>189.75</v>
      </c>
    </row>
    <row r="6" spans="1:24" x14ac:dyDescent="0.25">
      <c r="A6" s="66" t="s">
        <v>22</v>
      </c>
      <c r="B6" s="2" t="s">
        <v>258</v>
      </c>
      <c r="C6" s="3">
        <v>45989</v>
      </c>
      <c r="D6" s="65" t="s">
        <v>18</v>
      </c>
      <c r="E6" s="5">
        <v>188</v>
      </c>
      <c r="F6" s="18">
        <v>1</v>
      </c>
      <c r="G6" s="33">
        <v>190</v>
      </c>
      <c r="H6" s="18">
        <v>2</v>
      </c>
      <c r="I6" s="5">
        <v>189</v>
      </c>
      <c r="J6" s="18">
        <v>2</v>
      </c>
      <c r="K6" s="5">
        <v>187</v>
      </c>
      <c r="L6" s="18">
        <v>2</v>
      </c>
      <c r="M6" s="5"/>
      <c r="N6" s="18"/>
      <c r="O6" s="5"/>
      <c r="P6" s="18"/>
      <c r="Q6" s="8">
        <v>4</v>
      </c>
      <c r="R6" s="8">
        <v>754</v>
      </c>
      <c r="S6" s="7">
        <v>188.5</v>
      </c>
      <c r="T6" s="35">
        <v>7</v>
      </c>
      <c r="U6" s="8">
        <v>4</v>
      </c>
      <c r="V6" s="7">
        <v>192.5</v>
      </c>
    </row>
    <row r="8" spans="1:24" x14ac:dyDescent="0.25">
      <c r="Q8" s="29">
        <f>SUM(Q2:Q7)</f>
        <v>20</v>
      </c>
      <c r="R8" s="29">
        <f>SUM(R2:R7)</f>
        <v>3758</v>
      </c>
      <c r="S8" s="30">
        <f>SUM(R8/Q8)</f>
        <v>187.9</v>
      </c>
      <c r="T8" s="29">
        <f>SUM(T2:T7)</f>
        <v>21</v>
      </c>
      <c r="U8" s="29">
        <f>SUM(U2:U7)</f>
        <v>20</v>
      </c>
      <c r="V8" s="31">
        <f>SUM(S8+U8)</f>
        <v>207.9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 E2:P2" name="Range1_3_5_3_1"/>
    <protectedRange algorithmName="SHA-512" hashValue="ON39YdpmFHfN9f47KpiRvqrKx0V9+erV1CNkpWzYhW/Qyc6aT8rEyCrvauWSYGZK2ia3o7vd3akF07acHAFpOA==" saltValue="yVW9XmDwTqEnmpSGai0KYg==" spinCount="100000" sqref="B3:C3" name="Range1_3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E3:P3 T3" name="Range1_3_5_5"/>
    <protectedRange algorithmName="SHA-512" hashValue="ON39YdpmFHfN9f47KpiRvqrKx0V9+erV1CNkpWzYhW/Qyc6aT8rEyCrvauWSYGZK2ia3o7vd3akF07acHAFpOA==" saltValue="yVW9XmDwTqEnmpSGai0KYg==" spinCount="100000" sqref="E4:P4" name="Range1_21"/>
    <protectedRange algorithmName="SHA-512" hashValue="ON39YdpmFHfN9f47KpiRvqrKx0V9+erV1CNkpWzYhW/Qyc6aT8rEyCrvauWSYGZK2ia3o7vd3akF07acHAFpOA==" saltValue="yVW9XmDwTqEnmpSGai0KYg==" spinCount="100000" sqref="B4:C4" name="Range1_1_2_5_1"/>
    <protectedRange algorithmName="SHA-512" hashValue="ON39YdpmFHfN9f47KpiRvqrKx0V9+erV1CNkpWzYhW/Qyc6aT8rEyCrvauWSYGZK2ia3o7vd3akF07acHAFpOA==" saltValue="yVW9XmDwTqEnmpSGai0KYg==" spinCount="100000" sqref="D4" name="Range1_1_1_2_3"/>
    <protectedRange algorithmName="SHA-512" hashValue="ON39YdpmFHfN9f47KpiRvqrKx0V9+erV1CNkpWzYhW/Qyc6aT8rEyCrvauWSYGZK2ia3o7vd3akF07acHAFpOA==" saltValue="yVW9XmDwTqEnmpSGai0KYg==" spinCount="100000" sqref="T4" name="Range1_3_5_9"/>
    <protectedRange algorithmName="SHA-512" hashValue="ON39YdpmFHfN9f47KpiRvqrKx0V9+erV1CNkpWzYhW/Qyc6aT8rEyCrvauWSYGZK2ia3o7vd3akF07acHAFpOA==" saltValue="yVW9XmDwTqEnmpSGai0KYg==" spinCount="100000" sqref="B5:C6" name="Range1_12_2"/>
    <protectedRange algorithmName="SHA-512" hashValue="ON39YdpmFHfN9f47KpiRvqrKx0V9+erV1CNkpWzYhW/Qyc6aT8rEyCrvauWSYGZK2ia3o7vd3akF07acHAFpOA==" saltValue="yVW9XmDwTqEnmpSGai0KYg==" spinCount="100000" sqref="D5:D6" name="Range1_1_3_2"/>
    <protectedRange algorithmName="SHA-512" hashValue="ON39YdpmFHfN9f47KpiRvqrKx0V9+erV1CNkpWzYhW/Qyc6aT8rEyCrvauWSYGZK2ia3o7vd3akF07acHAFpOA==" saltValue="yVW9XmDwTqEnmpSGai0KYg==" spinCount="100000" sqref="E5:P6 T5:T6" name="Range1_3_5_3_2"/>
  </protectedRanges>
  <conditionalFormatting sqref="E2">
    <cfRule type="top10" dxfId="27" priority="28" rank="1"/>
  </conditionalFormatting>
  <conditionalFormatting sqref="G2">
    <cfRule type="top10" dxfId="26" priority="27" rank="1"/>
  </conditionalFormatting>
  <conditionalFormatting sqref="E2:P2">
    <cfRule type="cellIs" dxfId="25" priority="26" operator="greaterThanOrEqual">
      <formula>200</formula>
    </cfRule>
  </conditionalFormatting>
  <conditionalFormatting sqref="I2">
    <cfRule type="top10" dxfId="24" priority="25" rank="1"/>
  </conditionalFormatting>
  <conditionalFormatting sqref="K2">
    <cfRule type="top10" dxfId="23" priority="24" rank="1"/>
  </conditionalFormatting>
  <conditionalFormatting sqref="M2">
    <cfRule type="top10" dxfId="22" priority="23" rank="1"/>
  </conditionalFormatting>
  <conditionalFormatting sqref="O2">
    <cfRule type="top10" dxfId="21" priority="22" rank="1"/>
  </conditionalFormatting>
  <conditionalFormatting sqref="E3">
    <cfRule type="top10" dxfId="20" priority="21" rank="1"/>
  </conditionalFormatting>
  <conditionalFormatting sqref="G3">
    <cfRule type="top10" dxfId="19" priority="20" rank="1"/>
  </conditionalFormatting>
  <conditionalFormatting sqref="E3:P3">
    <cfRule type="cellIs" dxfId="18" priority="19" operator="greaterThanOrEqual">
      <formula>200</formula>
    </cfRule>
  </conditionalFormatting>
  <conditionalFormatting sqref="I3">
    <cfRule type="top10" dxfId="17" priority="18" rank="1"/>
  </conditionalFormatting>
  <conditionalFormatting sqref="K3">
    <cfRule type="top10" dxfId="16" priority="17" rank="1"/>
  </conditionalFormatting>
  <conditionalFormatting sqref="M3">
    <cfRule type="top10" dxfId="15" priority="16" rank="1"/>
  </conditionalFormatting>
  <conditionalFormatting sqref="O3">
    <cfRule type="top10" dxfId="14" priority="15" rank="1"/>
  </conditionalFormatting>
  <conditionalFormatting sqref="E4:P4">
    <cfRule type="cellIs" dxfId="13" priority="8" operator="greaterThanOrEqual">
      <formula>200</formula>
    </cfRule>
  </conditionalFormatting>
  <conditionalFormatting sqref="E4">
    <cfRule type="top10" dxfId="12" priority="14" rank="1"/>
  </conditionalFormatting>
  <conditionalFormatting sqref="G4">
    <cfRule type="top10" dxfId="11" priority="13" rank="1"/>
  </conditionalFormatting>
  <conditionalFormatting sqref="I4">
    <cfRule type="top10" dxfId="10" priority="12" rank="1"/>
  </conditionalFormatting>
  <conditionalFormatting sqref="K4">
    <cfRule type="top10" dxfId="9" priority="11" rank="1"/>
  </conditionalFormatting>
  <conditionalFormatting sqref="M4">
    <cfRule type="top10" dxfId="8" priority="10" rank="1"/>
  </conditionalFormatting>
  <conditionalFormatting sqref="O4">
    <cfRule type="top10" dxfId="7" priority="9" rank="1"/>
  </conditionalFormatting>
  <conditionalFormatting sqref="E5:P6">
    <cfRule type="cellIs" dxfId="6" priority="5" operator="greaterThanOrEqual">
      <formula>200</formula>
    </cfRule>
  </conditionalFormatting>
  <conditionalFormatting sqref="E5:E6">
    <cfRule type="top10" dxfId="5" priority="7" rank="1"/>
  </conditionalFormatting>
  <conditionalFormatting sqref="G5:G6">
    <cfRule type="top10" dxfId="4" priority="6" rank="1"/>
  </conditionalFormatting>
  <conditionalFormatting sqref="I5:I6">
    <cfRule type="top10" dxfId="3" priority="4" rank="1"/>
  </conditionalFormatting>
  <conditionalFormatting sqref="K5:K6">
    <cfRule type="top10" dxfId="2" priority="3" rank="1"/>
  </conditionalFormatting>
  <conditionalFormatting sqref="M5:M6">
    <cfRule type="top10" dxfId="1" priority="2" rank="1"/>
  </conditionalFormatting>
  <conditionalFormatting sqref="O5:O6">
    <cfRule type="top10" dxfId="0" priority="1" rank="1"/>
  </conditionalFormatting>
  <hyperlinks>
    <hyperlink ref="X1" location="'OLF 2025'!A1" display="Return to Rankings" xr:uid="{89462E89-90ED-45F7-8302-7FEF50B4FCB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B2 D2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B3 D3</xm:sqref>
        </x14:dataValidation>
        <x14:dataValidation type="list" allowBlank="1" showInputMessage="1" showErrorMessage="1" xr:uid="{445A6751-F0F0-460B-B18A-34CCBAF98C93}">
          <x14:formula1>
            <xm:f>'C:\Users\jmfg1\Downloads\[11-21.xlsm]DATA'!#REF!</xm:f>
          </x14:formula1>
          <xm:sqref>D4 B4</xm:sqref>
        </x14:dataValidation>
        <x14:dataValidation type="list" allowBlank="1" showInputMessage="1" showErrorMessage="1" xr:uid="{CE52C6BE-03F5-4462-991B-E60072262028}">
          <x14:formula1>
            <xm:f>'C:\Users\jmfg1\Downloads\[11-21 herritage.xlsm]DATA'!#REF!</xm:f>
          </x14:formula1>
          <xm:sqref>D5:D6 B5:B6</xm:sqref>
        </x14:dataValidation>
      </x14:dataValidations>
    </ext>
  </extLst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ACAF-9BF3-4270-9C70-63158F6A8E0E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8.140625" bestFit="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36</v>
      </c>
      <c r="C2" s="3">
        <v>45696</v>
      </c>
      <c r="D2" s="4" t="s">
        <v>37</v>
      </c>
      <c r="E2" s="5">
        <v>174</v>
      </c>
      <c r="F2" s="18">
        <v>0</v>
      </c>
      <c r="G2" s="5">
        <v>176</v>
      </c>
      <c r="H2" s="18">
        <v>1</v>
      </c>
      <c r="I2" s="5">
        <v>170</v>
      </c>
      <c r="J2" s="18">
        <v>1</v>
      </c>
      <c r="K2" s="5">
        <v>178</v>
      </c>
      <c r="L2" s="18">
        <v>1</v>
      </c>
      <c r="M2" s="5"/>
      <c r="N2" s="18"/>
      <c r="O2" s="5"/>
      <c r="P2" s="18"/>
      <c r="Q2" s="6">
        <v>4</v>
      </c>
      <c r="R2" s="6">
        <v>698</v>
      </c>
      <c r="S2" s="7">
        <v>174.5</v>
      </c>
      <c r="T2" s="19">
        <v>3</v>
      </c>
      <c r="U2" s="8">
        <v>3</v>
      </c>
      <c r="V2" s="9">
        <v>177.5</v>
      </c>
    </row>
    <row r="4" spans="1:24" x14ac:dyDescent="0.25">
      <c r="Q4" s="29">
        <f>SUM(Q2:Q3)</f>
        <v>4</v>
      </c>
      <c r="R4" s="29">
        <f>SUM(R2:R3)</f>
        <v>698</v>
      </c>
      <c r="S4" s="30">
        <f>SUM(R4/Q4)</f>
        <v>174.5</v>
      </c>
      <c r="T4" s="29">
        <f>SUM(T2:T3)</f>
        <v>3</v>
      </c>
      <c r="U4" s="29">
        <f>SUM(U2:U3)</f>
        <v>3</v>
      </c>
      <c r="V4" s="31">
        <f>SUM(S4+U4)</f>
        <v>177.5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4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</protectedRanges>
  <hyperlinks>
    <hyperlink ref="X1" location="'OLF 2025'!A1" display="Return to Rankings" xr:uid="{764FA595-435C-4228-8EB7-1961ECFBF4AC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0A086-A326-4038-8E24-A111FA5D6449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149</v>
      </c>
      <c r="C2" s="3">
        <v>45835</v>
      </c>
      <c r="D2" s="4" t="s">
        <v>18</v>
      </c>
      <c r="E2" s="33">
        <v>194</v>
      </c>
      <c r="F2" s="18">
        <v>2</v>
      </c>
      <c r="G2" s="33">
        <v>195</v>
      </c>
      <c r="H2" s="18">
        <v>2</v>
      </c>
      <c r="I2" s="5">
        <v>197</v>
      </c>
      <c r="J2" s="18">
        <v>2</v>
      </c>
      <c r="K2" s="34">
        <v>193</v>
      </c>
      <c r="L2" s="18">
        <v>1</v>
      </c>
      <c r="M2" s="34"/>
      <c r="N2" s="18"/>
      <c r="O2" s="5"/>
      <c r="P2" s="18"/>
      <c r="Q2" s="6">
        <v>4</v>
      </c>
      <c r="R2" s="6">
        <v>779</v>
      </c>
      <c r="S2" s="7">
        <v>194.75</v>
      </c>
      <c r="T2" s="35">
        <v>7</v>
      </c>
      <c r="U2" s="8">
        <v>6</v>
      </c>
      <c r="V2" s="9">
        <v>200.75</v>
      </c>
    </row>
    <row r="3" spans="1:24" x14ac:dyDescent="0.25">
      <c r="A3" s="1" t="s">
        <v>22</v>
      </c>
      <c r="B3" s="2" t="s">
        <v>149</v>
      </c>
      <c r="C3" s="3">
        <v>45849</v>
      </c>
      <c r="D3" s="4" t="s">
        <v>18</v>
      </c>
      <c r="E3" s="5">
        <v>192</v>
      </c>
      <c r="F3" s="18">
        <v>2</v>
      </c>
      <c r="G3" s="33">
        <v>195</v>
      </c>
      <c r="H3" s="18">
        <v>1</v>
      </c>
      <c r="I3" s="5">
        <v>196</v>
      </c>
      <c r="J3" s="18">
        <v>2</v>
      </c>
      <c r="K3" s="5">
        <v>196</v>
      </c>
      <c r="L3" s="18">
        <v>3</v>
      </c>
      <c r="M3" s="5"/>
      <c r="N3" s="18"/>
      <c r="O3" s="5"/>
      <c r="P3" s="18"/>
      <c r="Q3" s="6">
        <v>4</v>
      </c>
      <c r="R3" s="6">
        <v>779</v>
      </c>
      <c r="S3" s="7">
        <v>194.75</v>
      </c>
      <c r="T3" s="35">
        <v>8</v>
      </c>
      <c r="U3" s="8">
        <v>4</v>
      </c>
      <c r="V3" s="9">
        <v>198.75</v>
      </c>
    </row>
    <row r="4" spans="1:24" x14ac:dyDescent="0.25">
      <c r="A4" s="1" t="s">
        <v>22</v>
      </c>
      <c r="B4" s="2" t="s">
        <v>149</v>
      </c>
      <c r="C4" s="3">
        <v>45857</v>
      </c>
      <c r="D4" s="4" t="s">
        <v>18</v>
      </c>
      <c r="E4" s="33">
        <v>195</v>
      </c>
      <c r="F4" s="18">
        <v>2</v>
      </c>
      <c r="G4" s="33">
        <v>194</v>
      </c>
      <c r="H4" s="18">
        <v>3</v>
      </c>
      <c r="I4" s="5">
        <v>195</v>
      </c>
      <c r="J4" s="18">
        <v>2</v>
      </c>
      <c r="K4" s="34">
        <v>196</v>
      </c>
      <c r="L4" s="18">
        <v>3</v>
      </c>
      <c r="M4" s="34"/>
      <c r="N4" s="18"/>
      <c r="O4" s="5"/>
      <c r="P4" s="18"/>
      <c r="Q4" s="6">
        <v>4</v>
      </c>
      <c r="R4" s="6">
        <v>780</v>
      </c>
      <c r="S4" s="7">
        <v>195</v>
      </c>
      <c r="T4" s="35">
        <v>10</v>
      </c>
      <c r="U4" s="8">
        <v>5</v>
      </c>
      <c r="V4" s="9">
        <v>200</v>
      </c>
    </row>
    <row r="5" spans="1:24" x14ac:dyDescent="0.25">
      <c r="A5" s="1" t="s">
        <v>22</v>
      </c>
      <c r="B5" s="2" t="s">
        <v>149</v>
      </c>
      <c r="C5" s="3">
        <v>45870</v>
      </c>
      <c r="D5" s="4" t="s">
        <v>18</v>
      </c>
      <c r="E5" s="5">
        <v>196</v>
      </c>
      <c r="F5" s="18">
        <v>1</v>
      </c>
      <c r="G5" s="33">
        <v>196</v>
      </c>
      <c r="H5" s="18">
        <v>0</v>
      </c>
      <c r="I5" s="5">
        <v>196</v>
      </c>
      <c r="J5" s="18">
        <v>1</v>
      </c>
      <c r="K5" s="5">
        <v>197</v>
      </c>
      <c r="L5" s="18">
        <v>0</v>
      </c>
      <c r="M5" s="5"/>
      <c r="N5" s="18"/>
      <c r="O5" s="5"/>
      <c r="P5" s="18"/>
      <c r="Q5" s="6">
        <v>4</v>
      </c>
      <c r="R5" s="6">
        <v>785</v>
      </c>
      <c r="S5" s="7">
        <v>196.25</v>
      </c>
      <c r="T5" s="35">
        <v>2</v>
      </c>
      <c r="U5" s="8">
        <v>4</v>
      </c>
      <c r="V5" s="9">
        <v>200.25</v>
      </c>
    </row>
    <row r="6" spans="1:24" x14ac:dyDescent="0.25">
      <c r="A6" s="1" t="s">
        <v>22</v>
      </c>
      <c r="B6" s="2" t="s">
        <v>149</v>
      </c>
      <c r="C6" s="3">
        <v>45877</v>
      </c>
      <c r="D6" s="4" t="s">
        <v>18</v>
      </c>
      <c r="E6" s="5">
        <v>194</v>
      </c>
      <c r="F6" s="18">
        <v>1</v>
      </c>
      <c r="G6" s="33">
        <v>195</v>
      </c>
      <c r="H6" s="18">
        <v>1</v>
      </c>
      <c r="I6" s="5">
        <v>198</v>
      </c>
      <c r="J6" s="18">
        <v>2</v>
      </c>
      <c r="K6" s="5">
        <v>195</v>
      </c>
      <c r="L6" s="18">
        <v>3</v>
      </c>
      <c r="M6" s="5"/>
      <c r="N6" s="18"/>
      <c r="O6" s="5"/>
      <c r="P6" s="18"/>
      <c r="Q6" s="6">
        <v>4</v>
      </c>
      <c r="R6" s="6">
        <v>782</v>
      </c>
      <c r="S6" s="7">
        <v>195.5</v>
      </c>
      <c r="T6" s="35">
        <v>7</v>
      </c>
      <c r="U6" s="8">
        <v>4</v>
      </c>
      <c r="V6" s="9">
        <v>199.5</v>
      </c>
    </row>
    <row r="7" spans="1:24" x14ac:dyDescent="0.25">
      <c r="A7" s="66" t="s">
        <v>22</v>
      </c>
      <c r="B7" s="2" t="s">
        <v>149</v>
      </c>
      <c r="C7" s="3">
        <v>45933</v>
      </c>
      <c r="D7" s="65" t="s">
        <v>18</v>
      </c>
      <c r="E7" s="5">
        <v>195</v>
      </c>
      <c r="F7" s="18">
        <v>0</v>
      </c>
      <c r="G7" s="33">
        <v>195</v>
      </c>
      <c r="H7" s="18">
        <v>2</v>
      </c>
      <c r="I7" s="5">
        <v>195</v>
      </c>
      <c r="J7" s="18">
        <v>2</v>
      </c>
      <c r="K7" s="5">
        <v>195</v>
      </c>
      <c r="L7" s="18">
        <v>1</v>
      </c>
      <c r="M7" s="5"/>
      <c r="N7" s="18"/>
      <c r="O7" s="5"/>
      <c r="P7" s="18"/>
      <c r="Q7" s="8">
        <v>4</v>
      </c>
      <c r="R7" s="8">
        <v>780</v>
      </c>
      <c r="S7" s="7">
        <v>195</v>
      </c>
      <c r="T7" s="35">
        <v>5</v>
      </c>
      <c r="U7" s="8">
        <v>4</v>
      </c>
      <c r="V7" s="7">
        <v>191.00024999999999</v>
      </c>
    </row>
    <row r="8" spans="1:24" x14ac:dyDescent="0.25">
      <c r="A8" s="66" t="s">
        <v>22</v>
      </c>
      <c r="B8" s="2" t="s">
        <v>149</v>
      </c>
      <c r="C8" s="3">
        <v>45961</v>
      </c>
      <c r="D8" s="65" t="s">
        <v>18</v>
      </c>
      <c r="E8" s="33">
        <v>194</v>
      </c>
      <c r="F8" s="18">
        <v>0</v>
      </c>
      <c r="G8" s="33">
        <v>195</v>
      </c>
      <c r="H8" s="18">
        <v>1</v>
      </c>
      <c r="I8" s="5">
        <v>195</v>
      </c>
      <c r="J8" s="18">
        <v>2</v>
      </c>
      <c r="K8" s="34">
        <v>196</v>
      </c>
      <c r="L8" s="18">
        <v>1</v>
      </c>
      <c r="M8" s="34"/>
      <c r="N8" s="18"/>
      <c r="O8" s="5"/>
      <c r="P8" s="18"/>
      <c r="Q8" s="8">
        <v>4</v>
      </c>
      <c r="R8" s="8">
        <v>780</v>
      </c>
      <c r="S8" s="7">
        <v>195</v>
      </c>
      <c r="T8" s="35">
        <v>4</v>
      </c>
      <c r="U8" s="8">
        <v>4</v>
      </c>
      <c r="V8" s="7">
        <v>199</v>
      </c>
    </row>
    <row r="9" spans="1:24" x14ac:dyDescent="0.25">
      <c r="A9" s="66" t="s">
        <v>22</v>
      </c>
      <c r="B9" s="2" t="s">
        <v>149</v>
      </c>
      <c r="C9" s="3" t="s">
        <v>249</v>
      </c>
      <c r="D9" s="65" t="s">
        <v>18</v>
      </c>
      <c r="E9" s="5">
        <v>194</v>
      </c>
      <c r="F9" s="18">
        <v>0</v>
      </c>
      <c r="G9" s="33">
        <v>195</v>
      </c>
      <c r="H9" s="18">
        <v>1</v>
      </c>
      <c r="I9" s="5">
        <v>195</v>
      </c>
      <c r="J9" s="18">
        <v>1</v>
      </c>
      <c r="K9" s="5">
        <v>196</v>
      </c>
      <c r="L9" s="18">
        <v>3</v>
      </c>
      <c r="M9" s="5"/>
      <c r="N9" s="18"/>
      <c r="O9" s="5"/>
      <c r="P9" s="18"/>
      <c r="Q9" s="8">
        <v>4</v>
      </c>
      <c r="R9" s="8">
        <v>780</v>
      </c>
      <c r="S9" s="7">
        <v>195</v>
      </c>
      <c r="T9" s="35">
        <v>5</v>
      </c>
      <c r="U9" s="8">
        <v>4</v>
      </c>
      <c r="V9" s="7">
        <v>199</v>
      </c>
    </row>
    <row r="11" spans="1:24" x14ac:dyDescent="0.25">
      <c r="Q11" s="29">
        <f>SUM(Q2:Q10)</f>
        <v>32</v>
      </c>
      <c r="R11" s="29">
        <f>SUM(R2:R10)</f>
        <v>6245</v>
      </c>
      <c r="S11" s="30">
        <f>SUM(R11/Q11)</f>
        <v>195.15625</v>
      </c>
      <c r="T11" s="29">
        <f>SUM(T2:T10)</f>
        <v>48</v>
      </c>
      <c r="U11" s="29">
        <f>SUM(U2:U10)</f>
        <v>35</v>
      </c>
      <c r="V11" s="31">
        <f>SUM(S11+U11)</f>
        <v>230.15625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5" name="Range1_1_23"/>
    <protectedRange algorithmName="SHA-512" hashValue="ON39YdpmFHfN9f47KpiRvqrKx0V9+erV1CNkpWzYhW/Qyc6aT8rEyCrvauWSYGZK2ia3o7vd3akF07acHAFpOA==" saltValue="yVW9XmDwTqEnmpSGai0KYg==" spinCount="100000" sqref="T5" name="Range1_3_5_21"/>
    <protectedRange algorithmName="SHA-512" hashValue="ON39YdpmFHfN9f47KpiRvqrKx0V9+erV1CNkpWzYhW/Qyc6aT8rEyCrvauWSYGZK2ia3o7vd3akF07acHAFpOA==" saltValue="yVW9XmDwTqEnmpSGai0KYg==" spinCount="100000" sqref="B7:C7 E7:P7" name="Range1_10"/>
    <protectedRange algorithmName="SHA-512" hashValue="ON39YdpmFHfN9f47KpiRvqrKx0V9+erV1CNkpWzYhW/Qyc6aT8rEyCrvauWSYGZK2ia3o7vd3akF07acHAFpOA==" saltValue="yVW9XmDwTqEnmpSGai0KYg==" spinCount="100000" sqref="D7" name="Range1_1_15"/>
    <protectedRange algorithmName="SHA-512" hashValue="ON39YdpmFHfN9f47KpiRvqrKx0V9+erV1CNkpWzYhW/Qyc6aT8rEyCrvauWSYGZK2ia3o7vd3akF07acHAFpOA==" saltValue="yVW9XmDwTqEnmpSGai0KYg==" spinCount="100000" sqref="T7" name="Range1_3_5_10"/>
    <protectedRange algorithmName="SHA-512" hashValue="ON39YdpmFHfN9f47KpiRvqrKx0V9+erV1CNkpWzYhW/Qyc6aT8rEyCrvauWSYGZK2ia3o7vd3akF07acHAFpOA==" saltValue="yVW9XmDwTqEnmpSGai0KYg==" spinCount="100000" sqref="B8:C8 E8:P8" name="Range1_14_1"/>
    <protectedRange algorithmName="SHA-512" hashValue="ON39YdpmFHfN9f47KpiRvqrKx0V9+erV1CNkpWzYhW/Qyc6aT8rEyCrvauWSYGZK2ia3o7vd3akF07acHAFpOA==" saltValue="yVW9XmDwTqEnmpSGai0KYg==" spinCount="100000" sqref="D8" name="Range1_1_4_1"/>
    <protectedRange algorithmName="SHA-512" hashValue="ON39YdpmFHfN9f47KpiRvqrKx0V9+erV1CNkpWzYhW/Qyc6aT8rEyCrvauWSYGZK2ia3o7vd3akF07acHAFpOA==" saltValue="yVW9XmDwTqEnmpSGai0KYg==" spinCount="100000" sqref="T8" name="Range1_3_5_4_1"/>
    <protectedRange algorithmName="SHA-512" hashValue="ON39YdpmFHfN9f47KpiRvqrKx0V9+erV1CNkpWzYhW/Qyc6aT8rEyCrvauWSYGZK2ia3o7vd3akF07acHAFpOA==" saltValue="yVW9XmDwTqEnmpSGai0KYg==" spinCount="100000" sqref="H9:P9 E9:F9 B9:C9" name="Range1_15"/>
    <protectedRange algorithmName="SHA-512" hashValue="ON39YdpmFHfN9f47KpiRvqrKx0V9+erV1CNkpWzYhW/Qyc6aT8rEyCrvauWSYGZK2ia3o7vd3akF07acHAFpOA==" saltValue="yVW9XmDwTqEnmpSGai0KYg==" spinCount="100000" sqref="D9" name="Range1_1_13_1"/>
    <protectedRange algorithmName="SHA-512" hashValue="ON39YdpmFHfN9f47KpiRvqrKx0V9+erV1CNkpWzYhW/Qyc6aT8rEyCrvauWSYGZK2ia3o7vd3akF07acHAFpOA==" saltValue="yVW9XmDwTqEnmpSGai0KYg==" spinCount="100000" sqref="T9" name="Range1_3_5_8"/>
  </protectedRanges>
  <conditionalFormatting sqref="E7">
    <cfRule type="top10" dxfId="1718" priority="21" rank="1"/>
  </conditionalFormatting>
  <conditionalFormatting sqref="G7">
    <cfRule type="top10" dxfId="1717" priority="20" rank="1"/>
  </conditionalFormatting>
  <conditionalFormatting sqref="I7">
    <cfRule type="top10" dxfId="1716" priority="19" rank="1"/>
  </conditionalFormatting>
  <conditionalFormatting sqref="K7">
    <cfRule type="top10" dxfId="1715" priority="18" rank="1"/>
  </conditionalFormatting>
  <conditionalFormatting sqref="M7">
    <cfRule type="top10" dxfId="1714" priority="17" rank="1"/>
  </conditionalFormatting>
  <conditionalFormatting sqref="O7">
    <cfRule type="top10" dxfId="1713" priority="16" rank="1"/>
  </conditionalFormatting>
  <conditionalFormatting sqref="E7:P7">
    <cfRule type="cellIs" dxfId="1712" priority="15" operator="greaterThanOrEqual">
      <formula>200</formula>
    </cfRule>
  </conditionalFormatting>
  <conditionalFormatting sqref="E8">
    <cfRule type="top10" dxfId="1711" priority="14" rank="1"/>
  </conditionalFormatting>
  <conditionalFormatting sqref="G8">
    <cfRule type="top10" dxfId="1710" priority="13" rank="1"/>
  </conditionalFormatting>
  <conditionalFormatting sqref="I8">
    <cfRule type="top10" dxfId="1709" priority="12" rank="1"/>
  </conditionalFormatting>
  <conditionalFormatting sqref="K8">
    <cfRule type="top10" dxfId="1708" priority="11" rank="1"/>
  </conditionalFormatting>
  <conditionalFormatting sqref="M8">
    <cfRule type="top10" dxfId="1707" priority="10" rank="1"/>
  </conditionalFormatting>
  <conditionalFormatting sqref="O8">
    <cfRule type="top10" dxfId="1706" priority="9" rank="1"/>
  </conditionalFormatting>
  <conditionalFormatting sqref="E8:P8">
    <cfRule type="cellIs" dxfId="1705" priority="8" operator="greaterThanOrEqual">
      <formula>200</formula>
    </cfRule>
  </conditionalFormatting>
  <conditionalFormatting sqref="E9">
    <cfRule type="top10" dxfId="1704" priority="7" rank="1"/>
  </conditionalFormatting>
  <conditionalFormatting sqref="G9">
    <cfRule type="top10" dxfId="1703" priority="6" rank="1"/>
  </conditionalFormatting>
  <conditionalFormatting sqref="I9">
    <cfRule type="top10" dxfId="1702" priority="5" rank="1"/>
  </conditionalFormatting>
  <conditionalFormatting sqref="K9">
    <cfRule type="top10" dxfId="1701" priority="4" rank="1"/>
  </conditionalFormatting>
  <conditionalFormatting sqref="M9">
    <cfRule type="top10" dxfId="1700" priority="3" rank="1"/>
  </conditionalFormatting>
  <conditionalFormatting sqref="O9">
    <cfRule type="top10" dxfId="1699" priority="2" rank="1"/>
  </conditionalFormatting>
  <conditionalFormatting sqref="E9:O9">
    <cfRule type="cellIs" dxfId="1698" priority="1" operator="greaterThanOrEqual">
      <formula>193</formula>
    </cfRule>
  </conditionalFormatting>
  <hyperlinks>
    <hyperlink ref="X1" location="'OLF 2025'!A1" display="Return to Rankings" xr:uid="{A877E9D0-14A4-4961-9E29-8C5024C2893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A1F4481-E035-4E4E-ABA3-46AF643D9207}">
          <x14:formula1>
            <xm:f>'C:\Users\jmfg1\Downloads\[10-31.xlsm]DATA'!#REF!</xm:f>
          </x14:formula1>
          <xm:sqref>B8 D8</xm:sqref>
        </x14:dataValidation>
        <x14:dataValidation type="list" allowBlank="1" showInputMessage="1" showErrorMessage="1" xr:uid="{07399988-18F6-4C1D-8C8F-08C198CC9ADC}">
          <x14:formula1>
            <xm:f>'C:\Users\jmfg1\Downloads\[11-7 (1).xlsm]DATA'!#REF!</xm:f>
          </x14:formula1>
          <xm:sqref>D9 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B5603-E96F-427B-B029-54DF679B220D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148</v>
      </c>
      <c r="C2" s="3">
        <v>45833</v>
      </c>
      <c r="D2" s="4" t="s">
        <v>96</v>
      </c>
      <c r="E2" s="5">
        <v>181</v>
      </c>
      <c r="F2" s="18">
        <v>0</v>
      </c>
      <c r="G2" s="33">
        <v>182</v>
      </c>
      <c r="H2" s="18">
        <v>0</v>
      </c>
      <c r="I2" s="5">
        <v>192</v>
      </c>
      <c r="J2" s="18">
        <v>3</v>
      </c>
      <c r="K2" s="5">
        <v>186</v>
      </c>
      <c r="L2" s="18">
        <v>1</v>
      </c>
      <c r="M2" s="5"/>
      <c r="N2" s="18"/>
      <c r="O2" s="5"/>
      <c r="P2" s="18"/>
      <c r="Q2" s="6">
        <v>4</v>
      </c>
      <c r="R2" s="6">
        <v>741</v>
      </c>
      <c r="S2" s="7">
        <v>185.25</v>
      </c>
      <c r="T2" s="35">
        <v>4</v>
      </c>
      <c r="U2" s="8">
        <v>5</v>
      </c>
      <c r="V2" s="9">
        <v>190.25</v>
      </c>
    </row>
    <row r="3" spans="1:24" ht="15" customHeight="1" x14ac:dyDescent="0.25">
      <c r="A3" s="1" t="s">
        <v>22</v>
      </c>
      <c r="B3" s="2" t="s">
        <v>148</v>
      </c>
      <c r="C3" s="3">
        <v>45836</v>
      </c>
      <c r="D3" s="4" t="s">
        <v>97</v>
      </c>
      <c r="E3" s="33">
        <v>177</v>
      </c>
      <c r="F3" s="18">
        <v>0</v>
      </c>
      <c r="G3" s="33">
        <v>181</v>
      </c>
      <c r="H3" s="18">
        <v>1</v>
      </c>
      <c r="I3" s="5">
        <v>188</v>
      </c>
      <c r="J3" s="18">
        <v>1</v>
      </c>
      <c r="K3" s="34">
        <v>184</v>
      </c>
      <c r="L3" s="18">
        <v>0</v>
      </c>
      <c r="M3" s="34"/>
      <c r="N3" s="18"/>
      <c r="O3" s="5"/>
      <c r="P3" s="18"/>
      <c r="Q3" s="6">
        <v>4</v>
      </c>
      <c r="R3" s="6">
        <v>730</v>
      </c>
      <c r="S3" s="7">
        <v>182.5</v>
      </c>
      <c r="T3" s="35">
        <v>2</v>
      </c>
      <c r="U3" s="8">
        <v>2</v>
      </c>
      <c r="V3" s="9">
        <v>184.5</v>
      </c>
    </row>
    <row r="4" spans="1:24" ht="15" customHeight="1" x14ac:dyDescent="0.25">
      <c r="A4" s="1" t="s">
        <v>22</v>
      </c>
      <c r="B4" s="2" t="s">
        <v>148</v>
      </c>
      <c r="C4" s="3">
        <v>45892</v>
      </c>
      <c r="D4" s="4" t="s">
        <v>97</v>
      </c>
      <c r="E4" s="33">
        <v>180</v>
      </c>
      <c r="F4" s="18">
        <v>0</v>
      </c>
      <c r="G4" s="33">
        <v>180</v>
      </c>
      <c r="H4" s="18">
        <v>0</v>
      </c>
      <c r="I4" s="5">
        <v>183</v>
      </c>
      <c r="J4" s="18">
        <v>0</v>
      </c>
      <c r="K4" s="34">
        <v>184</v>
      </c>
      <c r="L4" s="18">
        <v>0</v>
      </c>
      <c r="M4" s="34"/>
      <c r="N4" s="18"/>
      <c r="O4" s="5"/>
      <c r="P4" s="18"/>
      <c r="Q4" s="6">
        <v>4</v>
      </c>
      <c r="R4" s="6">
        <v>727</v>
      </c>
      <c r="S4" s="7">
        <v>181.75</v>
      </c>
      <c r="T4" s="35">
        <v>0</v>
      </c>
      <c r="U4" s="8">
        <v>2</v>
      </c>
      <c r="V4" s="9">
        <v>183.75</v>
      </c>
    </row>
    <row r="5" spans="1:24" x14ac:dyDescent="0.25">
      <c r="A5" s="66" t="s">
        <v>22</v>
      </c>
      <c r="B5" s="2" t="s">
        <v>148</v>
      </c>
      <c r="C5" s="3">
        <v>45927</v>
      </c>
      <c r="D5" s="65" t="s">
        <v>97</v>
      </c>
      <c r="E5" s="33">
        <v>188</v>
      </c>
      <c r="F5" s="18">
        <v>0</v>
      </c>
      <c r="G5" s="33">
        <v>187</v>
      </c>
      <c r="H5" s="18">
        <v>0</v>
      </c>
      <c r="I5" s="5">
        <v>186</v>
      </c>
      <c r="J5" s="18">
        <v>2</v>
      </c>
      <c r="K5" s="5">
        <v>185</v>
      </c>
      <c r="L5" s="18">
        <v>0</v>
      </c>
      <c r="M5" s="5"/>
      <c r="N5" s="18"/>
      <c r="O5" s="5"/>
      <c r="P5" s="18"/>
      <c r="Q5" s="8">
        <v>4</v>
      </c>
      <c r="R5" s="8">
        <v>746</v>
      </c>
      <c r="S5" s="7">
        <v>186.5</v>
      </c>
      <c r="T5" s="35">
        <v>2</v>
      </c>
      <c r="U5" s="8">
        <v>4</v>
      </c>
      <c r="V5" s="7">
        <v>190.5</v>
      </c>
    </row>
    <row r="6" spans="1:24" x14ac:dyDescent="0.25">
      <c r="A6" s="66" t="s">
        <v>22</v>
      </c>
      <c r="B6" s="2" t="s">
        <v>148</v>
      </c>
      <c r="C6" s="3">
        <v>45955</v>
      </c>
      <c r="D6" s="65" t="s">
        <v>97</v>
      </c>
      <c r="E6" s="5">
        <v>185</v>
      </c>
      <c r="F6" s="18">
        <v>1</v>
      </c>
      <c r="G6" s="33">
        <v>184</v>
      </c>
      <c r="H6" s="18">
        <v>0</v>
      </c>
      <c r="I6" s="5">
        <v>191</v>
      </c>
      <c r="J6" s="18">
        <v>0</v>
      </c>
      <c r="K6" s="5">
        <v>184</v>
      </c>
      <c r="L6" s="18">
        <v>0</v>
      </c>
      <c r="M6" s="5">
        <v>186</v>
      </c>
      <c r="N6" s="18">
        <v>0</v>
      </c>
      <c r="O6" s="5">
        <v>189</v>
      </c>
      <c r="P6" s="18">
        <v>2</v>
      </c>
      <c r="Q6" s="8">
        <v>6</v>
      </c>
      <c r="R6" s="8">
        <v>1119</v>
      </c>
      <c r="S6" s="7">
        <v>186.5</v>
      </c>
      <c r="T6" s="35">
        <v>3</v>
      </c>
      <c r="U6" s="8">
        <v>4</v>
      </c>
      <c r="V6" s="7">
        <v>190.5</v>
      </c>
    </row>
    <row r="8" spans="1:24" x14ac:dyDescent="0.25">
      <c r="Q8" s="29">
        <f>SUM(Q2:Q7)</f>
        <v>22</v>
      </c>
      <c r="R8" s="29">
        <f>SUM(R2:R7)</f>
        <v>4063</v>
      </c>
      <c r="S8" s="30">
        <f>SUM(R8/Q8)</f>
        <v>184.68181818181819</v>
      </c>
      <c r="T8" s="29">
        <f>SUM(T2:T7)</f>
        <v>11</v>
      </c>
      <c r="U8" s="29">
        <f>SUM(U2:U7)</f>
        <v>17</v>
      </c>
      <c r="V8" s="29">
        <f>+S8+U8</f>
        <v>201.68181818181819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 B5:C5" name="Range1_10_1"/>
    <protectedRange algorithmName="SHA-512" hashValue="ON39YdpmFHfN9f47KpiRvqrKx0V9+erV1CNkpWzYhW/Qyc6aT8rEyCrvauWSYGZK2ia3o7vd3akF07acHAFpOA==" saltValue="yVW9XmDwTqEnmpSGai0KYg==" spinCount="100000" sqref="D5" name="Range1_1_15_1"/>
    <protectedRange algorithmName="SHA-512" hashValue="ON39YdpmFHfN9f47KpiRvqrKx0V9+erV1CNkpWzYhW/Qyc6aT8rEyCrvauWSYGZK2ia3o7vd3akF07acHAFpOA==" saltValue="yVW9XmDwTqEnmpSGai0KYg==" spinCount="100000" sqref="T5" name="Range1_3_5_10_1"/>
    <protectedRange algorithmName="SHA-512" hashValue="ON39YdpmFHfN9f47KpiRvqrKx0V9+erV1CNkpWzYhW/Qyc6aT8rEyCrvauWSYGZK2ia3o7vd3akF07acHAFpOA==" saltValue="yVW9XmDwTqEnmpSGai0KYg==" spinCount="100000" sqref="B6:C6" name="Range1_30"/>
    <protectedRange algorithmName="SHA-512" hashValue="ON39YdpmFHfN9f47KpiRvqrKx0V9+erV1CNkpWzYhW/Qyc6aT8rEyCrvauWSYGZK2ia3o7vd3akF07acHAFpOA==" saltValue="yVW9XmDwTqEnmpSGai0KYg==" spinCount="100000" sqref="D6" name="Range1_1_13"/>
    <protectedRange algorithmName="SHA-512" hashValue="ON39YdpmFHfN9f47KpiRvqrKx0V9+erV1CNkpWzYhW/Qyc6aT8rEyCrvauWSYGZK2ia3o7vd3akF07acHAFpOA==" saltValue="yVW9XmDwTqEnmpSGai0KYg==" spinCount="100000" sqref="E6 H6:L6 N6" name="Range1_1_2_19_1_4"/>
    <protectedRange algorithmName="SHA-512" hashValue="ON39YdpmFHfN9f47KpiRvqrKx0V9+erV1CNkpWzYhW/Qyc6aT8rEyCrvauWSYGZK2ia3o7vd3akF07acHAFpOA==" saltValue="yVW9XmDwTqEnmpSGai0KYg==" spinCount="100000" sqref="T6" name="Range1_3_5_10_1_1"/>
  </protectedRanges>
  <conditionalFormatting sqref="E5:P5">
    <cfRule type="cellIs" dxfId="1807" priority="8" operator="greaterThanOrEqual">
      <formula>200</formula>
    </cfRule>
  </conditionalFormatting>
  <conditionalFormatting sqref="E5">
    <cfRule type="top10" dxfId="1806" priority="14" rank="1"/>
  </conditionalFormatting>
  <conditionalFormatting sqref="G5">
    <cfRule type="top10" dxfId="1805" priority="13" rank="1"/>
  </conditionalFormatting>
  <conditionalFormatting sqref="I5">
    <cfRule type="top10" dxfId="1804" priority="12" rank="1"/>
  </conditionalFormatting>
  <conditionalFormatting sqref="K5">
    <cfRule type="top10" dxfId="1803" priority="11" rank="1"/>
  </conditionalFormatting>
  <conditionalFormatting sqref="M5">
    <cfRule type="top10" dxfId="1802" priority="10" rank="1"/>
  </conditionalFormatting>
  <conditionalFormatting sqref="O5">
    <cfRule type="top10" dxfId="1801" priority="9" rank="1"/>
  </conditionalFormatting>
  <conditionalFormatting sqref="E6:P6">
    <cfRule type="cellIs" dxfId="1800" priority="1" operator="greaterThanOrEqual">
      <formula>200</formula>
    </cfRule>
  </conditionalFormatting>
  <conditionalFormatting sqref="E6">
    <cfRule type="top10" dxfId="1799" priority="2" rank="1"/>
  </conditionalFormatting>
  <conditionalFormatting sqref="G6">
    <cfRule type="top10" dxfId="1798" priority="3" rank="1"/>
  </conditionalFormatting>
  <conditionalFormatting sqref="I6">
    <cfRule type="top10" dxfId="1797" priority="4" rank="1"/>
  </conditionalFormatting>
  <conditionalFormatting sqref="K6">
    <cfRule type="top10" dxfId="1796" priority="5" rank="1"/>
  </conditionalFormatting>
  <conditionalFormatting sqref="M6">
    <cfRule type="top10" dxfId="1795" priority="6" rank="1"/>
  </conditionalFormatting>
  <conditionalFormatting sqref="O6">
    <cfRule type="top10" dxfId="1794" priority="7" rank="1"/>
  </conditionalFormatting>
  <hyperlinks>
    <hyperlink ref="X1" location="'OLF 2025'!A1" display="Return to Rankings" xr:uid="{90C37DC3-EDCA-4200-AAD2-5F1714BBF31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D322F4-07DF-4FAB-8AC8-076C8223D3F9}">
          <x14:formula1>
            <xm:f>'C:\Users\jmfg1\Downloads\[_10-23-25-ABRA Edinburg TX Results.xlsm]DATA'!#REF!</xm:f>
          </x14:formula1>
          <xm:sqref>D6 B6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AFC19-5237-4A2C-8228-B4DE52A37C8F}">
  <dimension ref="A1:X6"/>
  <sheetViews>
    <sheetView workbookViewId="0">
      <selection activeCell="V6" sqref="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0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199</v>
      </c>
      <c r="C2" s="3">
        <v>45892</v>
      </c>
      <c r="D2" s="4" t="s">
        <v>97</v>
      </c>
      <c r="E2" s="33">
        <v>184</v>
      </c>
      <c r="F2" s="18">
        <v>1</v>
      </c>
      <c r="G2" s="33">
        <v>179</v>
      </c>
      <c r="H2" s="18">
        <v>0</v>
      </c>
      <c r="I2" s="5">
        <v>187</v>
      </c>
      <c r="J2" s="18">
        <v>0</v>
      </c>
      <c r="K2" s="33">
        <v>182</v>
      </c>
      <c r="L2" s="18">
        <v>1</v>
      </c>
      <c r="M2" s="34"/>
      <c r="N2" s="18"/>
      <c r="O2" s="5"/>
      <c r="P2" s="18"/>
      <c r="Q2" s="6">
        <v>4</v>
      </c>
      <c r="R2" s="6">
        <v>732</v>
      </c>
      <c r="S2" s="7">
        <v>183</v>
      </c>
      <c r="T2" s="35">
        <v>2</v>
      </c>
      <c r="U2" s="8">
        <v>2</v>
      </c>
      <c r="V2" s="9">
        <v>185</v>
      </c>
    </row>
    <row r="3" spans="1:24" x14ac:dyDescent="0.25">
      <c r="A3" s="1" t="s">
        <v>22</v>
      </c>
      <c r="B3" s="2" t="s">
        <v>199</v>
      </c>
      <c r="C3" s="3">
        <v>45907</v>
      </c>
      <c r="D3" s="4" t="s">
        <v>38</v>
      </c>
      <c r="E3" s="5">
        <v>186</v>
      </c>
      <c r="F3" s="18">
        <v>3</v>
      </c>
      <c r="G3" s="33">
        <v>185</v>
      </c>
      <c r="H3" s="18">
        <v>1</v>
      </c>
      <c r="I3" s="5">
        <v>186</v>
      </c>
      <c r="J3" s="18">
        <v>1</v>
      </c>
      <c r="K3" s="5">
        <v>192</v>
      </c>
      <c r="L3" s="18">
        <v>2</v>
      </c>
      <c r="M3" s="5">
        <v>185</v>
      </c>
      <c r="N3" s="18"/>
      <c r="O3" s="5">
        <v>190</v>
      </c>
      <c r="P3" s="18">
        <v>1</v>
      </c>
      <c r="Q3" s="6">
        <v>6</v>
      </c>
      <c r="R3" s="6">
        <v>1124</v>
      </c>
      <c r="S3" s="7">
        <v>187.33333333333334</v>
      </c>
      <c r="T3" s="35">
        <v>8</v>
      </c>
      <c r="U3" s="8">
        <v>4</v>
      </c>
      <c r="V3" s="9">
        <v>191.33333333333334</v>
      </c>
    </row>
    <row r="4" spans="1:24" x14ac:dyDescent="0.25">
      <c r="A4" s="66" t="s">
        <v>22</v>
      </c>
      <c r="B4" s="2" t="s">
        <v>199</v>
      </c>
      <c r="C4" s="3">
        <v>45927</v>
      </c>
      <c r="D4" s="65" t="s">
        <v>97</v>
      </c>
      <c r="E4" s="33">
        <v>183</v>
      </c>
      <c r="F4" s="18">
        <v>1</v>
      </c>
      <c r="G4" s="33">
        <v>189</v>
      </c>
      <c r="H4" s="18">
        <v>0</v>
      </c>
      <c r="I4" s="5">
        <v>186</v>
      </c>
      <c r="J4" s="18">
        <v>1</v>
      </c>
      <c r="K4" s="34">
        <v>186</v>
      </c>
      <c r="L4" s="18">
        <v>2</v>
      </c>
      <c r="M4" s="34"/>
      <c r="N4" s="18"/>
      <c r="O4" s="5"/>
      <c r="P4" s="18"/>
      <c r="Q4" s="8">
        <v>4</v>
      </c>
      <c r="R4" s="8">
        <v>744</v>
      </c>
      <c r="S4" s="7">
        <v>186</v>
      </c>
      <c r="T4" s="35">
        <v>4</v>
      </c>
      <c r="U4" s="8">
        <v>2</v>
      </c>
      <c r="V4" s="7">
        <v>188</v>
      </c>
    </row>
    <row r="6" spans="1:24" x14ac:dyDescent="0.25">
      <c r="Q6" s="29">
        <f>SUM(Q2:Q5)</f>
        <v>14</v>
      </c>
      <c r="R6" s="29">
        <f>SUM(R2:R5)</f>
        <v>2600</v>
      </c>
      <c r="S6" s="30">
        <f>SUM(R6/Q6)</f>
        <v>185.71428571428572</v>
      </c>
      <c r="T6" s="29">
        <f>SUM(T2:T5)</f>
        <v>14</v>
      </c>
      <c r="U6" s="29">
        <f>SUM(U2:U5)</f>
        <v>8</v>
      </c>
      <c r="V6" s="31">
        <f>SUM(S6+U6)</f>
        <v>193.71428571428572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T3 E3:P3" name="Range1_3_5"/>
    <protectedRange algorithmName="SHA-512" hashValue="ON39YdpmFHfN9f47KpiRvqrKx0V9+erV1CNkpWzYhW/Qyc6aT8rEyCrvauWSYGZK2ia3o7vd3akF07acHAFpOA==" saltValue="yVW9XmDwTqEnmpSGai0KYg==" spinCount="100000" sqref="E4:P4 B4:C4" name="Range1_10"/>
    <protectedRange algorithmName="SHA-512" hashValue="ON39YdpmFHfN9f47KpiRvqrKx0V9+erV1CNkpWzYhW/Qyc6aT8rEyCrvauWSYGZK2ia3o7vd3akF07acHAFpOA==" saltValue="yVW9XmDwTqEnmpSGai0KYg==" spinCount="100000" sqref="D4" name="Range1_1_15"/>
    <protectedRange algorithmName="SHA-512" hashValue="ON39YdpmFHfN9f47KpiRvqrKx0V9+erV1CNkpWzYhW/Qyc6aT8rEyCrvauWSYGZK2ia3o7vd3akF07acHAFpOA==" saltValue="yVW9XmDwTqEnmpSGai0KYg==" spinCount="100000" sqref="T4" name="Range1_3_5_10"/>
  </protectedRanges>
  <conditionalFormatting sqref="E3:P3">
    <cfRule type="cellIs" dxfId="1697" priority="8" operator="greaterThanOrEqual">
      <formula>200</formula>
    </cfRule>
  </conditionalFormatting>
  <conditionalFormatting sqref="E3">
    <cfRule type="top10" dxfId="1696" priority="9" rank="1"/>
  </conditionalFormatting>
  <conditionalFormatting sqref="G3">
    <cfRule type="top10" dxfId="1695" priority="10" rank="1"/>
  </conditionalFormatting>
  <conditionalFormatting sqref="I3">
    <cfRule type="top10" dxfId="1694" priority="11" rank="1"/>
  </conditionalFormatting>
  <conditionalFormatting sqref="K3">
    <cfRule type="top10" dxfId="1693" priority="12" rank="1"/>
  </conditionalFormatting>
  <conditionalFormatting sqref="M3">
    <cfRule type="top10" dxfId="1692" priority="13" rank="1"/>
  </conditionalFormatting>
  <conditionalFormatting sqref="O3">
    <cfRule type="top10" dxfId="1691" priority="14" rank="1"/>
  </conditionalFormatting>
  <conditionalFormatting sqref="E4">
    <cfRule type="top10" dxfId="1690" priority="7" rank="1"/>
  </conditionalFormatting>
  <conditionalFormatting sqref="G4">
    <cfRule type="top10" dxfId="1689" priority="6" rank="1"/>
  </conditionalFormatting>
  <conditionalFormatting sqref="I4">
    <cfRule type="top10" dxfId="1688" priority="5" rank="1"/>
  </conditionalFormatting>
  <conditionalFormatting sqref="K4">
    <cfRule type="top10" dxfId="1687" priority="4" rank="1"/>
  </conditionalFormatting>
  <conditionalFormatting sqref="M4">
    <cfRule type="top10" dxfId="1686" priority="3" rank="1"/>
  </conditionalFormatting>
  <conditionalFormatting sqref="O4">
    <cfRule type="top10" dxfId="1685" priority="2" rank="1"/>
  </conditionalFormatting>
  <conditionalFormatting sqref="E4:P4">
    <cfRule type="cellIs" dxfId="1684" priority="1" operator="greaterThanOrEqual">
      <formula>200</formula>
    </cfRule>
  </conditionalFormatting>
  <hyperlinks>
    <hyperlink ref="X1" location="'OLF 2025'!A1" display="Return to Rankings" xr:uid="{A85705AD-1CB0-4893-BDE8-5B56B3662258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C28BE-EF88-40D2-9B9E-0E4A7FB47F8E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8.140625" bestFit="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x14ac:dyDescent="0.25">
      <c r="A2" s="1" t="s">
        <v>22</v>
      </c>
      <c r="B2" s="2" t="s">
        <v>25</v>
      </c>
      <c r="C2" s="3">
        <v>45689</v>
      </c>
      <c r="D2" s="4" t="s">
        <v>18</v>
      </c>
      <c r="E2" s="33">
        <v>181</v>
      </c>
      <c r="F2" s="18">
        <v>1</v>
      </c>
      <c r="G2" s="33">
        <v>176</v>
      </c>
      <c r="H2" s="18"/>
      <c r="I2" s="5">
        <v>180</v>
      </c>
      <c r="J2" s="18"/>
      <c r="K2" s="34">
        <v>184</v>
      </c>
      <c r="L2" s="18">
        <v>1</v>
      </c>
      <c r="M2" s="34"/>
      <c r="N2" s="18"/>
      <c r="O2" s="5"/>
      <c r="P2" s="18"/>
      <c r="Q2" s="6">
        <v>4</v>
      </c>
      <c r="R2" s="6">
        <v>721</v>
      </c>
      <c r="S2" s="7">
        <v>180.25</v>
      </c>
      <c r="T2" s="35">
        <v>2</v>
      </c>
      <c r="U2" s="8">
        <v>5</v>
      </c>
      <c r="V2" s="9">
        <v>185.25</v>
      </c>
    </row>
    <row r="4" spans="1:24" x14ac:dyDescent="0.25">
      <c r="Q4" s="29">
        <f>SUM(Q2:Q3)</f>
        <v>4</v>
      </c>
      <c r="R4" s="29">
        <f>SUM(R2:R3)</f>
        <v>721</v>
      </c>
      <c r="S4" s="30">
        <f>SUM(R4/Q4)</f>
        <v>180.25</v>
      </c>
      <c r="T4" s="29">
        <f>SUM(T2:T3)</f>
        <v>2</v>
      </c>
      <c r="U4" s="29">
        <f>SUM(U2:U3)</f>
        <v>5</v>
      </c>
      <c r="V4" s="31">
        <f>SUM(S4+U4)</f>
        <v>185.25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90DA9E4C-3FF3-4D95-BBFC-020D8515A370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5898-10E5-4D75-A47E-FF7E173758A3}">
  <dimension ref="A1:X9"/>
  <sheetViews>
    <sheetView workbookViewId="0">
      <selection activeCell="V9" sqref="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36" t="s">
        <v>53</v>
      </c>
      <c r="C2" s="37">
        <v>45725</v>
      </c>
      <c r="D2" s="38" t="s">
        <v>39</v>
      </c>
      <c r="E2" s="39">
        <v>173</v>
      </c>
      <c r="F2" s="40">
        <v>0</v>
      </c>
      <c r="G2" s="39">
        <v>181</v>
      </c>
      <c r="H2" s="40">
        <v>2</v>
      </c>
      <c r="I2" s="39">
        <v>175</v>
      </c>
      <c r="J2" s="40">
        <v>1</v>
      </c>
      <c r="K2" s="39">
        <v>178</v>
      </c>
      <c r="L2" s="40">
        <v>1</v>
      </c>
      <c r="M2" s="39"/>
      <c r="N2" s="40"/>
      <c r="O2" s="39"/>
      <c r="P2" s="40"/>
      <c r="Q2" s="41">
        <v>4</v>
      </c>
      <c r="R2" s="41">
        <v>707</v>
      </c>
      <c r="S2" s="42">
        <v>176.75</v>
      </c>
      <c r="T2" s="19">
        <v>4</v>
      </c>
      <c r="U2" s="43">
        <v>4</v>
      </c>
      <c r="V2" s="44">
        <v>180.75</v>
      </c>
    </row>
    <row r="3" spans="1:24" x14ac:dyDescent="0.25">
      <c r="A3" s="1" t="s">
        <v>22</v>
      </c>
      <c r="B3" s="2" t="s">
        <v>53</v>
      </c>
      <c r="C3" s="3">
        <v>45760</v>
      </c>
      <c r="D3" s="4" t="s">
        <v>39</v>
      </c>
      <c r="E3" s="5">
        <v>182.001</v>
      </c>
      <c r="F3" s="18">
        <v>1</v>
      </c>
      <c r="G3" s="5">
        <v>177</v>
      </c>
      <c r="H3" s="18">
        <v>0</v>
      </c>
      <c r="I3" s="5">
        <v>175</v>
      </c>
      <c r="J3" s="18">
        <v>0</v>
      </c>
      <c r="K3" s="5">
        <v>179</v>
      </c>
      <c r="L3" s="18">
        <v>3</v>
      </c>
      <c r="M3" s="5"/>
      <c r="N3" s="18"/>
      <c r="O3" s="5"/>
      <c r="P3" s="18"/>
      <c r="Q3" s="6">
        <v>4</v>
      </c>
      <c r="R3" s="6">
        <v>713.00099999999998</v>
      </c>
      <c r="S3" s="7">
        <v>178.25024999999999</v>
      </c>
      <c r="T3" s="19">
        <v>4</v>
      </c>
      <c r="U3" s="8">
        <v>6</v>
      </c>
      <c r="V3" s="9">
        <v>184.25024999999999</v>
      </c>
    </row>
    <row r="4" spans="1:24" x14ac:dyDescent="0.25">
      <c r="A4" s="1" t="s">
        <v>22</v>
      </c>
      <c r="B4" s="2" t="s">
        <v>53</v>
      </c>
      <c r="C4" s="3">
        <v>45816</v>
      </c>
      <c r="D4" s="4" t="s">
        <v>39</v>
      </c>
      <c r="E4" s="5">
        <v>178</v>
      </c>
      <c r="F4" s="18">
        <v>1</v>
      </c>
      <c r="G4" s="5">
        <v>179</v>
      </c>
      <c r="H4" s="18">
        <v>1</v>
      </c>
      <c r="I4" s="5">
        <v>187</v>
      </c>
      <c r="J4" s="18">
        <v>2</v>
      </c>
      <c r="K4" s="5">
        <v>182</v>
      </c>
      <c r="L4" s="18">
        <v>0</v>
      </c>
      <c r="M4" s="5"/>
      <c r="N4" s="18"/>
      <c r="O4" s="5"/>
      <c r="P4" s="18"/>
      <c r="Q4" s="6">
        <v>4</v>
      </c>
      <c r="R4" s="6">
        <v>726</v>
      </c>
      <c r="S4" s="7">
        <v>181.5</v>
      </c>
      <c r="T4" s="19">
        <v>4</v>
      </c>
      <c r="U4" s="8">
        <v>6</v>
      </c>
      <c r="V4" s="9">
        <v>187.5</v>
      </c>
    </row>
    <row r="5" spans="1:24" x14ac:dyDescent="0.25">
      <c r="A5" s="1" t="s">
        <v>22</v>
      </c>
      <c r="B5" s="2" t="s">
        <v>53</v>
      </c>
      <c r="C5" s="3">
        <v>45851</v>
      </c>
      <c r="D5" s="4" t="s">
        <v>39</v>
      </c>
      <c r="E5" s="5">
        <v>182</v>
      </c>
      <c r="F5" s="18">
        <v>0</v>
      </c>
      <c r="G5" s="5">
        <v>181</v>
      </c>
      <c r="H5" s="18">
        <v>0</v>
      </c>
      <c r="I5" s="5">
        <v>190</v>
      </c>
      <c r="J5" s="18">
        <v>1</v>
      </c>
      <c r="K5" s="5">
        <v>182</v>
      </c>
      <c r="L5" s="18">
        <v>0</v>
      </c>
      <c r="M5" s="5"/>
      <c r="N5" s="18"/>
      <c r="O5" s="5"/>
      <c r="P5" s="18"/>
      <c r="Q5" s="6">
        <v>4</v>
      </c>
      <c r="R5" s="6">
        <v>735</v>
      </c>
      <c r="S5" s="7">
        <v>183.75</v>
      </c>
      <c r="T5" s="19">
        <v>1</v>
      </c>
      <c r="U5" s="8">
        <v>5</v>
      </c>
      <c r="V5" s="9">
        <v>188.75</v>
      </c>
    </row>
    <row r="6" spans="1:24" x14ac:dyDescent="0.25">
      <c r="A6" s="1" t="s">
        <v>22</v>
      </c>
      <c r="B6" s="2" t="s">
        <v>53</v>
      </c>
      <c r="C6" s="3">
        <v>45879</v>
      </c>
      <c r="D6" s="4" t="s">
        <v>39</v>
      </c>
      <c r="E6" s="5">
        <v>177</v>
      </c>
      <c r="F6" s="18">
        <v>1</v>
      </c>
      <c r="G6" s="5">
        <v>171</v>
      </c>
      <c r="H6" s="18">
        <v>1</v>
      </c>
      <c r="I6" s="5">
        <v>177</v>
      </c>
      <c r="J6" s="18">
        <v>0</v>
      </c>
      <c r="K6" s="5">
        <v>182</v>
      </c>
      <c r="L6" s="18">
        <v>0</v>
      </c>
      <c r="M6" s="5"/>
      <c r="N6" s="18"/>
      <c r="O6" s="5"/>
      <c r="P6" s="18"/>
      <c r="Q6" s="6">
        <v>4</v>
      </c>
      <c r="R6" s="6">
        <v>707</v>
      </c>
      <c r="S6" s="7">
        <v>176.75</v>
      </c>
      <c r="T6" s="19">
        <v>2</v>
      </c>
      <c r="U6" s="8">
        <v>2</v>
      </c>
      <c r="V6" s="9">
        <v>178.75</v>
      </c>
    </row>
    <row r="7" spans="1:24" x14ac:dyDescent="0.25">
      <c r="A7" s="1" t="s">
        <v>22</v>
      </c>
      <c r="B7" s="2" t="s">
        <v>53</v>
      </c>
      <c r="C7" s="3">
        <v>45899</v>
      </c>
      <c r="D7" s="4" t="s">
        <v>204</v>
      </c>
      <c r="E7" s="33">
        <v>180</v>
      </c>
      <c r="F7" s="18">
        <v>1</v>
      </c>
      <c r="G7" s="33">
        <v>178</v>
      </c>
      <c r="H7" s="18">
        <v>0</v>
      </c>
      <c r="I7" s="5">
        <v>169</v>
      </c>
      <c r="J7" s="18">
        <v>0</v>
      </c>
      <c r="K7" s="5">
        <v>179</v>
      </c>
      <c r="L7" s="18">
        <v>1</v>
      </c>
      <c r="M7" s="5">
        <v>182</v>
      </c>
      <c r="N7" s="18">
        <v>3</v>
      </c>
      <c r="O7" s="5">
        <v>176</v>
      </c>
      <c r="P7" s="18">
        <v>1</v>
      </c>
      <c r="Q7" s="6">
        <v>6</v>
      </c>
      <c r="R7" s="6">
        <v>1064</v>
      </c>
      <c r="S7" s="7">
        <v>177.33333333333334</v>
      </c>
      <c r="T7" s="35">
        <v>6</v>
      </c>
      <c r="U7" s="8">
        <v>4</v>
      </c>
      <c r="V7" s="9">
        <v>181.33333333333334</v>
      </c>
    </row>
    <row r="9" spans="1:24" x14ac:dyDescent="0.25">
      <c r="Q9" s="29">
        <f>SUM(Q2:Q8)</f>
        <v>26</v>
      </c>
      <c r="R9" s="29">
        <f>SUM(R2:R8)</f>
        <v>4652.0010000000002</v>
      </c>
      <c r="S9" s="30">
        <f>SUM(R9/Q9)</f>
        <v>178.92311538461539</v>
      </c>
      <c r="T9" s="29">
        <f>SUM(T2:T8)</f>
        <v>21</v>
      </c>
      <c r="U9" s="29">
        <f>SUM(U2:U8)</f>
        <v>27</v>
      </c>
      <c r="V9" s="31">
        <f>SUM(S9+U9)</f>
        <v>205.92311538461539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3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T3" name="Range1_3_5_2"/>
    <protectedRange algorithmName="SHA-512" hashValue="ON39YdpmFHfN9f47KpiRvqrKx0V9+erV1CNkpWzYhW/Qyc6aT8rEyCrvauWSYGZK2ia3o7vd3akF07acHAFpOA==" saltValue="yVW9XmDwTqEnmpSGai0KYg==" spinCount="100000" sqref="E4:P4 B4:C4" name="Range1_3_1"/>
    <protectedRange algorithmName="SHA-512" hashValue="ON39YdpmFHfN9f47KpiRvqrKx0V9+erV1CNkpWzYhW/Qyc6aT8rEyCrvauWSYGZK2ia3o7vd3akF07acHAFpOA==" saltValue="yVW9XmDwTqEnmpSGai0KYg==" spinCount="100000" sqref="D4" name="Range1_1_2_1"/>
    <protectedRange algorithmName="SHA-512" hashValue="ON39YdpmFHfN9f47KpiRvqrKx0V9+erV1CNkpWzYhW/Qyc6aT8rEyCrvauWSYGZK2ia3o7vd3akF07acHAFpOA==" saltValue="yVW9XmDwTqEnmpSGai0KYg==" spinCount="100000" sqref="T4" name="Range1_3_5_2_1"/>
    <protectedRange algorithmName="SHA-512" hashValue="ON39YdpmFHfN9f47KpiRvqrKx0V9+erV1CNkpWzYhW/Qyc6aT8rEyCrvauWSYGZK2ia3o7vd3akF07acHAFpOA==" saltValue="yVW9XmDwTqEnmpSGai0KYg==" spinCount="100000" sqref="B7:C7" name="Range1"/>
    <protectedRange algorithmName="SHA-512" hashValue="ON39YdpmFHfN9f47KpiRvqrKx0V9+erV1CNkpWzYhW/Qyc6aT8rEyCrvauWSYGZK2ia3o7vd3akF07acHAFpOA==" saltValue="yVW9XmDwTqEnmpSGai0KYg==" spinCount="100000" sqref="D7" name="Range1_1"/>
    <protectedRange algorithmName="SHA-512" hashValue="ON39YdpmFHfN9f47KpiRvqrKx0V9+erV1CNkpWzYhW/Qyc6aT8rEyCrvauWSYGZK2ia3o7vd3akF07acHAFpOA==" saltValue="yVW9XmDwTqEnmpSGai0KYg==" spinCount="100000" sqref="E7:P7 T7" name="Range1_3_5"/>
  </protectedRanges>
  <conditionalFormatting sqref="E7:P7">
    <cfRule type="cellIs" dxfId="1683" priority="1" operator="greaterThanOrEqual">
      <formula>200</formula>
    </cfRule>
  </conditionalFormatting>
  <conditionalFormatting sqref="E7">
    <cfRule type="top10" dxfId="1682" priority="2" rank="1"/>
  </conditionalFormatting>
  <conditionalFormatting sqref="G7">
    <cfRule type="top10" dxfId="1681" priority="3" rank="1"/>
  </conditionalFormatting>
  <conditionalFormatting sqref="I7">
    <cfRule type="top10" dxfId="1680" priority="4" rank="1"/>
  </conditionalFormatting>
  <conditionalFormatting sqref="K7">
    <cfRule type="top10" dxfId="1679" priority="5" rank="1"/>
  </conditionalFormatting>
  <conditionalFormatting sqref="M7">
    <cfRule type="top10" dxfId="1678" priority="6" rank="1"/>
  </conditionalFormatting>
  <conditionalFormatting sqref="O7">
    <cfRule type="top10" dxfId="1677" priority="7" rank="1"/>
  </conditionalFormatting>
  <hyperlinks>
    <hyperlink ref="X1" location="'OLF 2025'!A1" display="Return to Rankings" xr:uid="{DC2ADB9C-2EF4-4798-8341-1686F6B930EA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DD369-7050-471F-92D4-BB7B74F46AE8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8.140625" bestFit="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26</v>
      </c>
      <c r="C2" s="3">
        <v>45696</v>
      </c>
      <c r="D2" s="4" t="s">
        <v>37</v>
      </c>
      <c r="E2" s="5">
        <v>158</v>
      </c>
      <c r="F2" s="18">
        <v>0</v>
      </c>
      <c r="G2" s="5">
        <v>144</v>
      </c>
      <c r="H2" s="18">
        <v>0</v>
      </c>
      <c r="I2" s="5">
        <v>158</v>
      </c>
      <c r="J2" s="18">
        <v>1</v>
      </c>
      <c r="K2" s="5">
        <v>144</v>
      </c>
      <c r="L2" s="18">
        <v>0</v>
      </c>
      <c r="M2" s="5"/>
      <c r="N2" s="18"/>
      <c r="O2" s="5"/>
      <c r="P2" s="18"/>
      <c r="Q2" s="6">
        <v>4</v>
      </c>
      <c r="R2" s="6">
        <v>604</v>
      </c>
      <c r="S2" s="7">
        <v>151</v>
      </c>
      <c r="T2" s="19">
        <v>1</v>
      </c>
      <c r="U2" s="8">
        <v>2</v>
      </c>
      <c r="V2" s="9">
        <v>153</v>
      </c>
    </row>
    <row r="4" spans="1:24" x14ac:dyDescent="0.25">
      <c r="Q4" s="29">
        <f>SUM(Q2:Q3)</f>
        <v>4</v>
      </c>
      <c r="R4" s="29">
        <f>SUM(R2:R3)</f>
        <v>604</v>
      </c>
      <c r="S4" s="30">
        <f>SUM(R4/Q4)</f>
        <v>151</v>
      </c>
      <c r="T4" s="29">
        <f>SUM(T2:T3)</f>
        <v>1</v>
      </c>
      <c r="U4" s="29">
        <f>SUM(U2:U3)</f>
        <v>2</v>
      </c>
      <c r="V4" s="31">
        <f>SUM(S4+U4)</f>
        <v>153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8114F1C9-2395-4579-B69B-688461CC188A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76514-7EB0-469C-B7A9-5F853F37378E}">
  <dimension ref="A1:X41"/>
  <sheetViews>
    <sheetView topLeftCell="A19" workbookViewId="0">
      <selection activeCell="B45" sqref="B45"/>
    </sheetView>
  </sheetViews>
  <sheetFormatPr defaultColWidth="11.140625" defaultRowHeight="15" x14ac:dyDescent="0.25"/>
  <cols>
    <col min="1" max="1" width="12.5703125" style="73" customWidth="1"/>
    <col min="2" max="2" width="20" style="73" customWidth="1"/>
    <col min="3" max="3" width="11" style="73" customWidth="1"/>
    <col min="4" max="4" width="15" style="73" customWidth="1"/>
    <col min="5" max="5" width="5.5703125" style="73" bestFit="1" customWidth="1"/>
    <col min="6" max="6" width="2.140625" style="73" bestFit="1" customWidth="1"/>
    <col min="7" max="7" width="5.5703125" style="73" bestFit="1" customWidth="1"/>
    <col min="8" max="8" width="2.140625" style="73" bestFit="1" customWidth="1"/>
    <col min="9" max="9" width="5.5703125" style="73" bestFit="1" customWidth="1"/>
    <col min="10" max="10" width="2.140625" style="73" bestFit="1" customWidth="1"/>
    <col min="11" max="11" width="5.5703125" style="73" bestFit="1" customWidth="1"/>
    <col min="12" max="12" width="2.140625" style="73" bestFit="1" customWidth="1"/>
    <col min="13" max="13" width="5.5703125" style="73" bestFit="1" customWidth="1"/>
    <col min="14" max="14" width="2.140625" style="73" bestFit="1" customWidth="1"/>
    <col min="15" max="15" width="5.5703125" style="73" bestFit="1" customWidth="1"/>
    <col min="16" max="16" width="2.140625" style="73" bestFit="1" customWidth="1"/>
    <col min="17" max="17" width="6.5703125" style="73" bestFit="1" customWidth="1"/>
    <col min="18" max="18" width="7.140625" style="73" bestFit="1" customWidth="1"/>
    <col min="19" max="19" width="6.5703125" style="73" bestFit="1" customWidth="1"/>
    <col min="20" max="20" width="5.5703125" style="73" bestFit="1" customWidth="1"/>
    <col min="21" max="21" width="6.140625" style="73" bestFit="1" customWidth="1"/>
    <col min="22" max="22" width="9" style="73" bestFit="1" customWidth="1"/>
    <col min="23" max="23" width="11.140625" style="73"/>
    <col min="24" max="24" width="17.85546875" style="73" bestFit="1" customWidth="1"/>
    <col min="25" max="16384" width="11.140625" style="73"/>
  </cols>
  <sheetData>
    <row r="1" spans="1:24" ht="15" customHeight="1" x14ac:dyDescent="0.25">
      <c r="A1" s="22" t="s">
        <v>0</v>
      </c>
      <c r="B1" s="21" t="s">
        <v>1</v>
      </c>
      <c r="C1" s="22" t="s">
        <v>2</v>
      </c>
      <c r="D1" s="22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72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2" t="s">
        <v>65</v>
      </c>
      <c r="C2" s="3">
        <v>45737</v>
      </c>
      <c r="D2" s="65" t="s">
        <v>18</v>
      </c>
      <c r="E2" s="5">
        <v>140</v>
      </c>
      <c r="F2" s="18">
        <v>0</v>
      </c>
      <c r="G2" s="33">
        <v>184</v>
      </c>
      <c r="H2" s="18">
        <v>0</v>
      </c>
      <c r="I2" s="5">
        <v>152</v>
      </c>
      <c r="J2" s="18">
        <v>0</v>
      </c>
      <c r="K2" s="5">
        <v>162</v>
      </c>
      <c r="L2" s="18">
        <v>1</v>
      </c>
      <c r="M2" s="5"/>
      <c r="N2" s="18"/>
      <c r="O2" s="5"/>
      <c r="P2" s="18"/>
      <c r="Q2" s="8">
        <v>4</v>
      </c>
      <c r="R2" s="8">
        <v>638</v>
      </c>
      <c r="S2" s="7">
        <v>159.5</v>
      </c>
      <c r="T2" s="35">
        <v>1</v>
      </c>
      <c r="U2" s="8">
        <v>4</v>
      </c>
      <c r="V2" s="7">
        <v>163.5</v>
      </c>
    </row>
    <row r="3" spans="1:24" x14ac:dyDescent="0.25">
      <c r="A3" s="66" t="s">
        <v>22</v>
      </c>
      <c r="B3" s="2" t="s">
        <v>65</v>
      </c>
      <c r="C3" s="3">
        <v>45751</v>
      </c>
      <c r="D3" s="65" t="s">
        <v>18</v>
      </c>
      <c r="E3" s="5">
        <v>167</v>
      </c>
      <c r="F3" s="18">
        <v>1</v>
      </c>
      <c r="G3" s="33">
        <v>169</v>
      </c>
      <c r="H3" s="18">
        <v>0</v>
      </c>
      <c r="I3" s="5">
        <v>174</v>
      </c>
      <c r="J3" s="18">
        <v>0</v>
      </c>
      <c r="K3" s="5">
        <v>171</v>
      </c>
      <c r="L3" s="18">
        <v>0</v>
      </c>
      <c r="M3" s="5"/>
      <c r="N3" s="18"/>
      <c r="O3" s="5"/>
      <c r="P3" s="18"/>
      <c r="Q3" s="8">
        <v>4</v>
      </c>
      <c r="R3" s="8">
        <v>681</v>
      </c>
      <c r="S3" s="7">
        <v>170.25</v>
      </c>
      <c r="T3" s="35">
        <v>1</v>
      </c>
      <c r="U3" s="8">
        <v>3</v>
      </c>
      <c r="V3" s="7">
        <v>173.25</v>
      </c>
    </row>
    <row r="4" spans="1:24" x14ac:dyDescent="0.25">
      <c r="A4" s="66" t="s">
        <v>22</v>
      </c>
      <c r="B4" s="2" t="s">
        <v>65</v>
      </c>
      <c r="C4" s="3">
        <v>45752</v>
      </c>
      <c r="D4" s="65" t="s">
        <v>74</v>
      </c>
      <c r="E4" s="5">
        <v>174</v>
      </c>
      <c r="F4" s="18">
        <v>2</v>
      </c>
      <c r="G4" s="33">
        <v>183</v>
      </c>
      <c r="H4" s="18">
        <v>0</v>
      </c>
      <c r="I4" s="5">
        <v>178</v>
      </c>
      <c r="J4" s="18">
        <v>2</v>
      </c>
      <c r="K4" s="5">
        <v>178</v>
      </c>
      <c r="L4" s="18">
        <v>2</v>
      </c>
      <c r="M4" s="5"/>
      <c r="N4" s="18"/>
      <c r="O4" s="5"/>
      <c r="P4" s="18"/>
      <c r="Q4" s="8">
        <v>4</v>
      </c>
      <c r="R4" s="8">
        <v>713</v>
      </c>
      <c r="S4" s="7">
        <v>178.25</v>
      </c>
      <c r="T4" s="35">
        <v>6</v>
      </c>
      <c r="U4" s="8">
        <v>2</v>
      </c>
      <c r="V4" s="7">
        <v>180.25</v>
      </c>
    </row>
    <row r="5" spans="1:24" x14ac:dyDescent="0.25">
      <c r="A5" s="66" t="s">
        <v>22</v>
      </c>
      <c r="B5" s="2" t="s">
        <v>65</v>
      </c>
      <c r="C5" s="3">
        <v>45758</v>
      </c>
      <c r="D5" s="65" t="s">
        <v>18</v>
      </c>
      <c r="E5" s="5">
        <v>176</v>
      </c>
      <c r="F5" s="18">
        <v>0</v>
      </c>
      <c r="G5" s="33">
        <v>170</v>
      </c>
      <c r="H5" s="18">
        <v>0</v>
      </c>
      <c r="I5" s="5">
        <v>164</v>
      </c>
      <c r="J5" s="18">
        <v>1</v>
      </c>
      <c r="K5" s="5">
        <v>174</v>
      </c>
      <c r="L5" s="18">
        <v>1</v>
      </c>
      <c r="M5" s="5"/>
      <c r="N5" s="18"/>
      <c r="O5" s="5"/>
      <c r="P5" s="18"/>
      <c r="Q5" s="8">
        <v>4</v>
      </c>
      <c r="R5" s="8">
        <v>684</v>
      </c>
      <c r="S5" s="7">
        <v>171</v>
      </c>
      <c r="T5" s="35">
        <v>2</v>
      </c>
      <c r="U5" s="8">
        <v>4</v>
      </c>
      <c r="V5" s="7">
        <v>175</v>
      </c>
    </row>
    <row r="6" spans="1:24" x14ac:dyDescent="0.25">
      <c r="A6" s="66" t="s">
        <v>22</v>
      </c>
      <c r="B6" s="2" t="s">
        <v>65</v>
      </c>
      <c r="C6" s="3">
        <v>45765</v>
      </c>
      <c r="D6" s="65" t="s">
        <v>18</v>
      </c>
      <c r="E6" s="5">
        <v>173</v>
      </c>
      <c r="F6" s="18">
        <v>1</v>
      </c>
      <c r="G6" s="33">
        <v>180</v>
      </c>
      <c r="H6" s="18">
        <v>0</v>
      </c>
      <c r="I6" s="5">
        <v>177</v>
      </c>
      <c r="J6" s="18">
        <v>1</v>
      </c>
      <c r="K6" s="5">
        <v>183</v>
      </c>
      <c r="L6" s="18">
        <v>1</v>
      </c>
      <c r="M6" s="5"/>
      <c r="N6" s="18"/>
      <c r="O6" s="5"/>
      <c r="P6" s="18"/>
      <c r="Q6" s="8">
        <v>4</v>
      </c>
      <c r="R6" s="8">
        <v>713</v>
      </c>
      <c r="S6" s="7">
        <v>178.25</v>
      </c>
      <c r="T6" s="35">
        <v>3</v>
      </c>
      <c r="U6" s="8">
        <v>5</v>
      </c>
      <c r="V6" s="7">
        <v>183.25</v>
      </c>
    </row>
    <row r="7" spans="1:24" x14ac:dyDescent="0.25">
      <c r="A7" s="66" t="s">
        <v>22</v>
      </c>
      <c r="B7" s="2" t="s">
        <v>65</v>
      </c>
      <c r="C7" s="3">
        <v>45772</v>
      </c>
      <c r="D7" s="65" t="s">
        <v>18</v>
      </c>
      <c r="E7" s="5">
        <v>187</v>
      </c>
      <c r="F7" s="18">
        <v>0</v>
      </c>
      <c r="G7" s="33">
        <v>178</v>
      </c>
      <c r="H7" s="18">
        <v>0</v>
      </c>
      <c r="I7" s="5">
        <v>177</v>
      </c>
      <c r="J7" s="18">
        <v>0</v>
      </c>
      <c r="K7" s="5">
        <v>188</v>
      </c>
      <c r="L7" s="18">
        <v>0</v>
      </c>
      <c r="M7" s="5"/>
      <c r="N7" s="18"/>
      <c r="O7" s="5"/>
      <c r="P7" s="18"/>
      <c r="Q7" s="8">
        <v>4</v>
      </c>
      <c r="R7" s="8">
        <v>730</v>
      </c>
      <c r="S7" s="7">
        <v>182.5</v>
      </c>
      <c r="T7" s="35">
        <v>0</v>
      </c>
      <c r="U7" s="8">
        <v>4</v>
      </c>
      <c r="V7" s="7">
        <v>186.5</v>
      </c>
    </row>
    <row r="8" spans="1:24" x14ac:dyDescent="0.25">
      <c r="A8" s="66" t="s">
        <v>22</v>
      </c>
      <c r="B8" s="2" t="s">
        <v>65</v>
      </c>
      <c r="C8" s="3">
        <v>45779</v>
      </c>
      <c r="D8" s="65" t="s">
        <v>18</v>
      </c>
      <c r="E8" s="5">
        <v>163</v>
      </c>
      <c r="F8" s="18">
        <v>0</v>
      </c>
      <c r="G8" s="33">
        <v>171</v>
      </c>
      <c r="H8" s="18">
        <v>0</v>
      </c>
      <c r="I8" s="5">
        <v>181</v>
      </c>
      <c r="J8" s="18">
        <v>0</v>
      </c>
      <c r="K8" s="5">
        <v>191</v>
      </c>
      <c r="L8" s="18">
        <v>2</v>
      </c>
      <c r="M8" s="5"/>
      <c r="N8" s="18"/>
      <c r="O8" s="5"/>
      <c r="P8" s="18"/>
      <c r="Q8" s="8">
        <v>4</v>
      </c>
      <c r="R8" s="8">
        <v>706</v>
      </c>
      <c r="S8" s="7">
        <v>176.5</v>
      </c>
      <c r="T8" s="35">
        <v>2</v>
      </c>
      <c r="U8" s="8">
        <v>3</v>
      </c>
      <c r="V8" s="7">
        <v>179.5</v>
      </c>
    </row>
    <row r="9" spans="1:24" x14ac:dyDescent="0.25">
      <c r="A9" s="66" t="s">
        <v>22</v>
      </c>
      <c r="B9" s="2" t="s">
        <v>65</v>
      </c>
      <c r="C9" s="3">
        <v>45780</v>
      </c>
      <c r="D9" s="65" t="s">
        <v>74</v>
      </c>
      <c r="E9" s="33">
        <v>190</v>
      </c>
      <c r="F9" s="18">
        <v>1</v>
      </c>
      <c r="G9" s="33">
        <v>187</v>
      </c>
      <c r="H9" s="18">
        <v>0</v>
      </c>
      <c r="I9" s="5">
        <v>193</v>
      </c>
      <c r="J9" s="18">
        <v>2</v>
      </c>
      <c r="K9" s="34">
        <v>185</v>
      </c>
      <c r="L9" s="18">
        <v>0</v>
      </c>
      <c r="M9" s="34"/>
      <c r="N9" s="18"/>
      <c r="O9" s="5"/>
      <c r="P9" s="18"/>
      <c r="Q9" s="8">
        <v>4</v>
      </c>
      <c r="R9" s="8">
        <v>755</v>
      </c>
      <c r="S9" s="7">
        <v>188.75</v>
      </c>
      <c r="T9" s="35">
        <v>3</v>
      </c>
      <c r="U9" s="8">
        <v>7</v>
      </c>
      <c r="V9" s="7">
        <v>195.75</v>
      </c>
    </row>
    <row r="10" spans="1:24" x14ac:dyDescent="0.25">
      <c r="A10" s="66" t="s">
        <v>22</v>
      </c>
      <c r="B10" s="2" t="s">
        <v>65</v>
      </c>
      <c r="C10" s="3">
        <v>45793</v>
      </c>
      <c r="D10" s="65" t="s">
        <v>18</v>
      </c>
      <c r="E10" s="33">
        <v>179</v>
      </c>
      <c r="F10" s="18">
        <v>1</v>
      </c>
      <c r="G10" s="33">
        <v>185</v>
      </c>
      <c r="H10" s="18">
        <v>1</v>
      </c>
      <c r="I10" s="5">
        <v>179</v>
      </c>
      <c r="J10" s="18">
        <v>2</v>
      </c>
      <c r="K10" s="34">
        <v>180</v>
      </c>
      <c r="L10" s="18">
        <v>1</v>
      </c>
      <c r="M10" s="34"/>
      <c r="N10" s="18"/>
      <c r="O10" s="5"/>
      <c r="P10" s="18"/>
      <c r="Q10" s="8">
        <v>4</v>
      </c>
      <c r="R10" s="8">
        <v>723</v>
      </c>
      <c r="S10" s="7">
        <v>180.75</v>
      </c>
      <c r="T10" s="35">
        <v>5</v>
      </c>
      <c r="U10" s="8">
        <v>13</v>
      </c>
      <c r="V10" s="7">
        <v>193.75</v>
      </c>
    </row>
    <row r="11" spans="1:24" x14ac:dyDescent="0.25">
      <c r="A11" s="66" t="s">
        <v>22</v>
      </c>
      <c r="B11" s="2" t="s">
        <v>65</v>
      </c>
      <c r="C11" s="3">
        <v>45807</v>
      </c>
      <c r="D11" s="65" t="s">
        <v>18</v>
      </c>
      <c r="E11" s="5">
        <v>188</v>
      </c>
      <c r="F11" s="18">
        <v>0</v>
      </c>
      <c r="G11" s="33">
        <v>180</v>
      </c>
      <c r="H11" s="18">
        <v>0</v>
      </c>
      <c r="I11" s="5">
        <v>189</v>
      </c>
      <c r="J11" s="18">
        <v>3</v>
      </c>
      <c r="K11" s="5">
        <v>178</v>
      </c>
      <c r="L11" s="18">
        <v>0</v>
      </c>
      <c r="M11" s="5"/>
      <c r="N11" s="18"/>
      <c r="O11" s="5"/>
      <c r="P11" s="18"/>
      <c r="Q11" s="8">
        <v>4</v>
      </c>
      <c r="R11" s="8">
        <v>735</v>
      </c>
      <c r="S11" s="7">
        <v>183.75</v>
      </c>
      <c r="T11" s="35">
        <v>3</v>
      </c>
      <c r="U11" s="8">
        <v>6</v>
      </c>
      <c r="V11" s="7">
        <v>189.75</v>
      </c>
    </row>
    <row r="12" spans="1:24" x14ac:dyDescent="0.25">
      <c r="A12" s="66" t="s">
        <v>22</v>
      </c>
      <c r="B12" s="2" t="s">
        <v>65</v>
      </c>
      <c r="C12" s="3">
        <v>45808</v>
      </c>
      <c r="D12" s="65" t="s">
        <v>18</v>
      </c>
      <c r="E12" s="5">
        <v>183</v>
      </c>
      <c r="F12" s="18">
        <v>1</v>
      </c>
      <c r="G12" s="33">
        <v>180</v>
      </c>
      <c r="H12" s="18">
        <v>0</v>
      </c>
      <c r="I12" s="5">
        <v>190</v>
      </c>
      <c r="J12" s="18">
        <v>4</v>
      </c>
      <c r="K12" s="5">
        <v>177</v>
      </c>
      <c r="L12" s="18">
        <v>0</v>
      </c>
      <c r="M12" s="5">
        <v>186</v>
      </c>
      <c r="N12" s="18">
        <v>2</v>
      </c>
      <c r="O12" s="5">
        <v>185</v>
      </c>
      <c r="P12" s="18">
        <v>1</v>
      </c>
      <c r="Q12" s="8">
        <v>6</v>
      </c>
      <c r="R12" s="8">
        <v>1101</v>
      </c>
      <c r="S12" s="7">
        <v>183.5</v>
      </c>
      <c r="T12" s="35">
        <v>8</v>
      </c>
      <c r="U12" s="8">
        <v>10</v>
      </c>
      <c r="V12" s="7">
        <v>193.5</v>
      </c>
    </row>
    <row r="13" spans="1:24" x14ac:dyDescent="0.25">
      <c r="A13" s="66" t="s">
        <v>22</v>
      </c>
      <c r="B13" s="2" t="s">
        <v>65</v>
      </c>
      <c r="C13" s="3">
        <v>45815</v>
      </c>
      <c r="D13" s="65" t="s">
        <v>74</v>
      </c>
      <c r="E13" s="33">
        <v>181</v>
      </c>
      <c r="F13" s="18">
        <v>0</v>
      </c>
      <c r="G13" s="33">
        <v>181</v>
      </c>
      <c r="H13" s="18">
        <v>0</v>
      </c>
      <c r="I13" s="5">
        <v>179</v>
      </c>
      <c r="J13" s="18">
        <v>1</v>
      </c>
      <c r="K13" s="34">
        <v>188</v>
      </c>
      <c r="L13" s="18">
        <v>1</v>
      </c>
      <c r="M13" s="34">
        <v>189</v>
      </c>
      <c r="N13" s="18">
        <v>0</v>
      </c>
      <c r="O13" s="5">
        <v>187</v>
      </c>
      <c r="P13" s="18">
        <v>1</v>
      </c>
      <c r="Q13" s="8">
        <v>6</v>
      </c>
      <c r="R13" s="8">
        <v>1105</v>
      </c>
      <c r="S13" s="7">
        <v>184.16666666666666</v>
      </c>
      <c r="T13" s="35">
        <v>3</v>
      </c>
      <c r="U13" s="8">
        <v>34</v>
      </c>
      <c r="V13" s="7">
        <v>218.16666666666666</v>
      </c>
    </row>
    <row r="14" spans="1:24" x14ac:dyDescent="0.25">
      <c r="A14" s="66" t="s">
        <v>22</v>
      </c>
      <c r="B14" s="2" t="s">
        <v>65</v>
      </c>
      <c r="C14" s="3">
        <v>45829</v>
      </c>
      <c r="D14" s="65" t="s">
        <v>18</v>
      </c>
      <c r="E14" s="33">
        <v>187</v>
      </c>
      <c r="F14" s="18">
        <v>1</v>
      </c>
      <c r="G14" s="33">
        <v>179</v>
      </c>
      <c r="H14" s="18">
        <v>1</v>
      </c>
      <c r="I14" s="5">
        <v>182</v>
      </c>
      <c r="J14" s="18">
        <v>2</v>
      </c>
      <c r="K14" s="34">
        <v>182</v>
      </c>
      <c r="L14" s="18">
        <v>1</v>
      </c>
      <c r="M14" s="34"/>
      <c r="N14" s="18"/>
      <c r="O14" s="5"/>
      <c r="P14" s="18"/>
      <c r="Q14" s="8">
        <v>4</v>
      </c>
      <c r="R14" s="8">
        <v>730</v>
      </c>
      <c r="S14" s="7">
        <v>182.5</v>
      </c>
      <c r="T14" s="35">
        <v>5</v>
      </c>
      <c r="U14" s="8">
        <v>5</v>
      </c>
      <c r="V14" s="7">
        <v>187.5</v>
      </c>
    </row>
    <row r="15" spans="1:24" x14ac:dyDescent="0.25">
      <c r="A15" s="66" t="s">
        <v>22</v>
      </c>
      <c r="B15" s="2" t="s">
        <v>65</v>
      </c>
      <c r="C15" s="3">
        <v>45836</v>
      </c>
      <c r="D15" s="65" t="s">
        <v>74</v>
      </c>
      <c r="E15" s="5">
        <v>184</v>
      </c>
      <c r="F15" s="18">
        <v>1</v>
      </c>
      <c r="G15" s="33">
        <v>188</v>
      </c>
      <c r="H15" s="18">
        <v>0</v>
      </c>
      <c r="I15" s="5">
        <v>176</v>
      </c>
      <c r="J15" s="18">
        <v>1</v>
      </c>
      <c r="K15" s="5">
        <v>183</v>
      </c>
      <c r="L15" s="18">
        <v>1</v>
      </c>
      <c r="M15" s="5"/>
      <c r="N15" s="18"/>
      <c r="O15" s="5"/>
      <c r="P15" s="18"/>
      <c r="Q15" s="8">
        <v>4</v>
      </c>
      <c r="R15" s="8">
        <v>731</v>
      </c>
      <c r="S15" s="7">
        <v>182.75</v>
      </c>
      <c r="T15" s="35">
        <v>3</v>
      </c>
      <c r="U15" s="8">
        <v>9</v>
      </c>
      <c r="V15" s="7">
        <v>191.75</v>
      </c>
    </row>
    <row r="16" spans="1:24" x14ac:dyDescent="0.25">
      <c r="A16" s="66" t="s">
        <v>22</v>
      </c>
      <c r="B16" s="2" t="s">
        <v>65</v>
      </c>
      <c r="C16" s="3">
        <v>45856</v>
      </c>
      <c r="D16" s="65" t="s">
        <v>18</v>
      </c>
      <c r="E16" s="33">
        <v>187</v>
      </c>
      <c r="F16" s="18">
        <v>0</v>
      </c>
      <c r="G16" s="33">
        <v>181</v>
      </c>
      <c r="H16" s="18">
        <v>0</v>
      </c>
      <c r="I16" s="5">
        <v>184.001</v>
      </c>
      <c r="J16" s="18">
        <v>1</v>
      </c>
      <c r="K16" s="34">
        <v>185</v>
      </c>
      <c r="L16" s="18">
        <v>1</v>
      </c>
      <c r="M16" s="34"/>
      <c r="N16" s="18"/>
      <c r="O16" s="5"/>
      <c r="P16" s="18"/>
      <c r="Q16" s="8">
        <v>4</v>
      </c>
      <c r="R16" s="8">
        <v>737.00099999999998</v>
      </c>
      <c r="S16" s="7">
        <v>184.25024999999999</v>
      </c>
      <c r="T16" s="35">
        <v>2</v>
      </c>
      <c r="U16" s="8">
        <v>11</v>
      </c>
      <c r="V16" s="7">
        <v>195.25024999999999</v>
      </c>
    </row>
    <row r="17" spans="1:22" x14ac:dyDescent="0.25">
      <c r="A17" s="66" t="s">
        <v>22</v>
      </c>
      <c r="B17" s="2" t="s">
        <v>65</v>
      </c>
      <c r="C17" s="3">
        <v>45863</v>
      </c>
      <c r="D17" s="65" t="s">
        <v>18</v>
      </c>
      <c r="E17" s="33">
        <v>179</v>
      </c>
      <c r="F17" s="18">
        <v>2</v>
      </c>
      <c r="G17" s="33">
        <v>181</v>
      </c>
      <c r="H17" s="18">
        <v>1</v>
      </c>
      <c r="I17" s="5">
        <v>184</v>
      </c>
      <c r="J17" s="18">
        <v>1</v>
      </c>
      <c r="K17" s="34">
        <v>183</v>
      </c>
      <c r="L17" s="18">
        <v>0</v>
      </c>
      <c r="M17" s="34"/>
      <c r="N17" s="18"/>
      <c r="O17" s="5"/>
      <c r="P17" s="18"/>
      <c r="Q17" s="8">
        <v>4</v>
      </c>
      <c r="R17" s="8">
        <v>727</v>
      </c>
      <c r="S17" s="7">
        <v>181.75</v>
      </c>
      <c r="T17" s="35">
        <v>4</v>
      </c>
      <c r="U17" s="8">
        <v>4</v>
      </c>
      <c r="V17" s="7">
        <v>185.75</v>
      </c>
    </row>
    <row r="18" spans="1:22" x14ac:dyDescent="0.25">
      <c r="A18" s="66" t="s">
        <v>22</v>
      </c>
      <c r="B18" s="2" t="s">
        <v>65</v>
      </c>
      <c r="C18" s="3">
        <v>45871</v>
      </c>
      <c r="D18" s="65" t="s">
        <v>74</v>
      </c>
      <c r="E18" s="5">
        <v>166</v>
      </c>
      <c r="F18" s="18">
        <v>0</v>
      </c>
      <c r="G18" s="33">
        <v>188</v>
      </c>
      <c r="H18" s="18">
        <v>1</v>
      </c>
      <c r="I18" s="5">
        <v>185</v>
      </c>
      <c r="J18" s="18">
        <v>1</v>
      </c>
      <c r="K18" s="5">
        <v>184</v>
      </c>
      <c r="L18" s="18">
        <v>0</v>
      </c>
      <c r="M18" s="5"/>
      <c r="N18" s="18"/>
      <c r="O18" s="5"/>
      <c r="P18" s="18"/>
      <c r="Q18" s="8">
        <v>4</v>
      </c>
      <c r="R18" s="8">
        <v>723</v>
      </c>
      <c r="S18" s="7">
        <v>180.75</v>
      </c>
      <c r="T18" s="35">
        <v>2</v>
      </c>
      <c r="U18" s="8">
        <v>5</v>
      </c>
      <c r="V18" s="7">
        <v>185.75</v>
      </c>
    </row>
    <row r="19" spans="1:22" x14ac:dyDescent="0.25">
      <c r="A19" s="66" t="s">
        <v>22</v>
      </c>
      <c r="B19" s="2" t="s">
        <v>65</v>
      </c>
      <c r="C19" s="3">
        <v>45906</v>
      </c>
      <c r="D19" s="65" t="s">
        <v>74</v>
      </c>
      <c r="E19" s="5">
        <v>183</v>
      </c>
      <c r="F19" s="18">
        <v>1</v>
      </c>
      <c r="G19" s="33">
        <v>183</v>
      </c>
      <c r="H19" s="18">
        <v>1</v>
      </c>
      <c r="I19" s="5">
        <v>185</v>
      </c>
      <c r="J19" s="18">
        <v>1</v>
      </c>
      <c r="K19" s="5">
        <v>175</v>
      </c>
      <c r="L19" s="18">
        <v>0</v>
      </c>
      <c r="M19" s="5"/>
      <c r="N19" s="18"/>
      <c r="O19" s="5"/>
      <c r="P19" s="18"/>
      <c r="Q19" s="8">
        <v>4</v>
      </c>
      <c r="R19" s="8">
        <v>726</v>
      </c>
      <c r="S19" s="7">
        <v>181.5</v>
      </c>
      <c r="T19" s="35">
        <v>3</v>
      </c>
      <c r="U19" s="8">
        <v>5</v>
      </c>
      <c r="V19" s="7">
        <v>186.5</v>
      </c>
    </row>
    <row r="20" spans="1:22" x14ac:dyDescent="0.25">
      <c r="A20" s="66" t="s">
        <v>22</v>
      </c>
      <c r="B20" s="2" t="s">
        <v>65</v>
      </c>
      <c r="C20" s="3">
        <v>45939</v>
      </c>
      <c r="D20" s="65" t="s">
        <v>230</v>
      </c>
      <c r="E20" s="33">
        <v>177</v>
      </c>
      <c r="F20" s="18"/>
      <c r="G20" s="33">
        <v>178</v>
      </c>
      <c r="H20" s="18"/>
      <c r="I20" s="5">
        <v>167</v>
      </c>
      <c r="J20" s="18"/>
      <c r="K20" s="34">
        <v>190</v>
      </c>
      <c r="L20" s="18">
        <v>3</v>
      </c>
      <c r="M20" s="34"/>
      <c r="N20" s="18"/>
      <c r="O20" s="5"/>
      <c r="P20" s="18"/>
      <c r="Q20" s="8">
        <v>4</v>
      </c>
      <c r="R20" s="8">
        <v>712</v>
      </c>
      <c r="S20" s="7">
        <v>178</v>
      </c>
      <c r="T20" s="35">
        <v>3</v>
      </c>
      <c r="U20" s="8">
        <v>5</v>
      </c>
      <c r="V20" s="7">
        <v>183</v>
      </c>
    </row>
    <row r="21" spans="1:22" x14ac:dyDescent="0.25">
      <c r="A21" s="66" t="s">
        <v>22</v>
      </c>
      <c r="B21" s="67" t="s">
        <v>65</v>
      </c>
      <c r="C21" s="3">
        <v>45941</v>
      </c>
      <c r="D21" s="65" t="s">
        <v>18</v>
      </c>
      <c r="E21" s="33">
        <v>185</v>
      </c>
      <c r="F21" s="18">
        <v>1</v>
      </c>
      <c r="G21" s="33">
        <v>174</v>
      </c>
      <c r="H21" s="18">
        <v>1</v>
      </c>
      <c r="I21" s="5">
        <v>150</v>
      </c>
      <c r="J21" s="18">
        <v>0</v>
      </c>
      <c r="K21" s="34">
        <v>177</v>
      </c>
      <c r="L21" s="18">
        <v>0</v>
      </c>
      <c r="M21" s="34"/>
      <c r="N21" s="18"/>
      <c r="O21" s="5"/>
      <c r="P21" s="18"/>
      <c r="Q21" s="8">
        <v>4</v>
      </c>
      <c r="R21" s="8">
        <v>686</v>
      </c>
      <c r="S21" s="7">
        <v>171.5</v>
      </c>
      <c r="T21" s="35">
        <v>2</v>
      </c>
      <c r="U21" s="8">
        <v>5</v>
      </c>
      <c r="V21" s="7">
        <v>176.5</v>
      </c>
    </row>
    <row r="22" spans="1:22" x14ac:dyDescent="0.25">
      <c r="A22" s="66" t="s">
        <v>22</v>
      </c>
      <c r="B22" s="2" t="s">
        <v>65</v>
      </c>
      <c r="C22" s="3">
        <v>45943</v>
      </c>
      <c r="D22" s="65" t="s">
        <v>230</v>
      </c>
      <c r="E22" s="33">
        <v>176</v>
      </c>
      <c r="F22" s="18">
        <v>1</v>
      </c>
      <c r="G22" s="33">
        <v>175</v>
      </c>
      <c r="H22" s="18">
        <v>1</v>
      </c>
      <c r="I22" s="5">
        <v>180</v>
      </c>
      <c r="J22" s="18">
        <v>0</v>
      </c>
      <c r="K22" s="34">
        <v>182</v>
      </c>
      <c r="L22" s="18">
        <v>2</v>
      </c>
      <c r="M22" s="34"/>
      <c r="N22" s="18"/>
      <c r="O22" s="5"/>
      <c r="P22" s="18"/>
      <c r="Q22" s="8">
        <v>4</v>
      </c>
      <c r="R22" s="8">
        <v>713</v>
      </c>
      <c r="S22" s="7">
        <v>178.25</v>
      </c>
      <c r="T22" s="35">
        <v>4</v>
      </c>
      <c r="U22" s="8">
        <v>5</v>
      </c>
      <c r="V22" s="7">
        <v>183.25</v>
      </c>
    </row>
    <row r="23" spans="1:22" x14ac:dyDescent="0.25">
      <c r="A23" s="66" t="s">
        <v>22</v>
      </c>
      <c r="B23" s="2" t="s">
        <v>65</v>
      </c>
      <c r="C23" s="3">
        <v>45946</v>
      </c>
      <c r="D23" s="65" t="s">
        <v>230</v>
      </c>
      <c r="E23" s="33">
        <v>182</v>
      </c>
      <c r="F23" s="18">
        <v>0</v>
      </c>
      <c r="G23" s="33">
        <v>177</v>
      </c>
      <c r="H23" s="18">
        <v>0</v>
      </c>
      <c r="I23" s="5">
        <v>175</v>
      </c>
      <c r="J23" s="18">
        <v>0</v>
      </c>
      <c r="K23" s="34">
        <v>180</v>
      </c>
      <c r="L23" s="18">
        <v>1</v>
      </c>
      <c r="M23" s="34"/>
      <c r="N23" s="18"/>
      <c r="O23" s="5"/>
      <c r="P23" s="18"/>
      <c r="Q23" s="8">
        <v>4</v>
      </c>
      <c r="R23" s="8">
        <v>714</v>
      </c>
      <c r="S23" s="7">
        <v>178.5</v>
      </c>
      <c r="T23" s="35">
        <v>1</v>
      </c>
      <c r="U23" s="8">
        <v>13</v>
      </c>
      <c r="V23" s="7">
        <v>191.5</v>
      </c>
    </row>
    <row r="24" spans="1:22" x14ac:dyDescent="0.25">
      <c r="A24" s="66" t="s">
        <v>22</v>
      </c>
      <c r="B24" s="2" t="s">
        <v>65</v>
      </c>
      <c r="C24" s="3">
        <v>45950</v>
      </c>
      <c r="D24" s="65" t="s">
        <v>230</v>
      </c>
      <c r="E24" s="33">
        <v>184</v>
      </c>
      <c r="F24" s="18">
        <v>1</v>
      </c>
      <c r="G24" s="33">
        <v>182</v>
      </c>
      <c r="H24" s="18">
        <v>0</v>
      </c>
      <c r="I24" s="5">
        <v>181</v>
      </c>
      <c r="J24" s="18">
        <v>0</v>
      </c>
      <c r="K24" s="34">
        <v>167</v>
      </c>
      <c r="L24" s="18">
        <v>1</v>
      </c>
      <c r="M24" s="34"/>
      <c r="N24" s="18"/>
      <c r="O24" s="5"/>
      <c r="P24" s="18"/>
      <c r="Q24" s="8">
        <v>4</v>
      </c>
      <c r="R24" s="8">
        <v>714</v>
      </c>
      <c r="S24" s="7">
        <v>178.5</v>
      </c>
      <c r="T24" s="35">
        <v>2</v>
      </c>
      <c r="U24" s="8">
        <v>5</v>
      </c>
      <c r="V24" s="7">
        <v>183.5</v>
      </c>
    </row>
    <row r="25" spans="1:22" x14ac:dyDescent="0.25">
      <c r="A25" s="66" t="s">
        <v>22</v>
      </c>
      <c r="B25" s="2" t="s">
        <v>65</v>
      </c>
      <c r="C25" s="3">
        <v>45955</v>
      </c>
      <c r="D25" s="65" t="s">
        <v>230</v>
      </c>
      <c r="E25" s="5">
        <v>182</v>
      </c>
      <c r="F25" s="18">
        <v>1</v>
      </c>
      <c r="G25" s="33">
        <v>179</v>
      </c>
      <c r="H25" s="18">
        <v>1</v>
      </c>
      <c r="I25" s="5">
        <v>186</v>
      </c>
      <c r="J25" s="18">
        <v>2</v>
      </c>
      <c r="K25" s="5">
        <v>181</v>
      </c>
      <c r="L25" s="18">
        <v>1</v>
      </c>
      <c r="M25" s="5"/>
      <c r="N25" s="18"/>
      <c r="O25" s="5"/>
      <c r="P25" s="18"/>
      <c r="Q25" s="8">
        <v>4</v>
      </c>
      <c r="R25" s="8">
        <v>728</v>
      </c>
      <c r="S25" s="7">
        <v>182</v>
      </c>
      <c r="T25" s="35">
        <v>5</v>
      </c>
      <c r="U25" s="8">
        <v>6</v>
      </c>
      <c r="V25" s="7">
        <v>188</v>
      </c>
    </row>
    <row r="26" spans="1:22" x14ac:dyDescent="0.25">
      <c r="A26" s="66" t="s">
        <v>22</v>
      </c>
      <c r="B26" s="2" t="s">
        <v>65</v>
      </c>
      <c r="C26" s="3">
        <v>45953</v>
      </c>
      <c r="D26" s="65" t="s">
        <v>230</v>
      </c>
      <c r="E26" s="33">
        <v>177</v>
      </c>
      <c r="F26" s="18">
        <v>1</v>
      </c>
      <c r="G26" s="33">
        <v>182</v>
      </c>
      <c r="H26" s="18">
        <v>1</v>
      </c>
      <c r="I26" s="5">
        <v>190</v>
      </c>
      <c r="J26" s="18">
        <v>0</v>
      </c>
      <c r="K26" s="34">
        <v>185</v>
      </c>
      <c r="L26" s="18">
        <v>1</v>
      </c>
      <c r="M26" s="34"/>
      <c r="N26" s="18"/>
      <c r="O26" s="5"/>
      <c r="P26" s="18"/>
      <c r="Q26" s="8">
        <v>4</v>
      </c>
      <c r="R26" s="8">
        <v>734</v>
      </c>
      <c r="S26" s="7">
        <v>183.5</v>
      </c>
      <c r="T26" s="35">
        <v>3</v>
      </c>
      <c r="U26" s="8">
        <v>13</v>
      </c>
      <c r="V26" s="7">
        <v>196.5</v>
      </c>
    </row>
    <row r="27" spans="1:22" x14ac:dyDescent="0.25">
      <c r="A27" s="66" t="s">
        <v>22</v>
      </c>
      <c r="B27" s="36" t="s">
        <v>65</v>
      </c>
      <c r="C27" s="3">
        <v>45957</v>
      </c>
      <c r="D27" s="65" t="s">
        <v>230</v>
      </c>
      <c r="E27" s="33">
        <v>185</v>
      </c>
      <c r="F27" s="18">
        <v>0</v>
      </c>
      <c r="G27" s="33">
        <v>187</v>
      </c>
      <c r="H27" s="18">
        <v>2</v>
      </c>
      <c r="I27" s="5">
        <v>189</v>
      </c>
      <c r="J27" s="18">
        <v>2</v>
      </c>
      <c r="K27" s="34">
        <v>187</v>
      </c>
      <c r="L27" s="18">
        <v>1</v>
      </c>
      <c r="M27" s="34"/>
      <c r="N27" s="18"/>
      <c r="O27" s="5"/>
      <c r="P27" s="18"/>
      <c r="Q27" s="8">
        <v>4</v>
      </c>
      <c r="R27" s="8">
        <v>748</v>
      </c>
      <c r="S27" s="7">
        <v>187</v>
      </c>
      <c r="T27" s="35">
        <v>5</v>
      </c>
      <c r="U27" s="8">
        <v>13</v>
      </c>
      <c r="V27" s="7">
        <v>200</v>
      </c>
    </row>
    <row r="28" spans="1:22" x14ac:dyDescent="0.25">
      <c r="A28" s="66" t="s">
        <v>22</v>
      </c>
      <c r="B28" s="2" t="s">
        <v>65</v>
      </c>
      <c r="C28" s="3">
        <v>45960</v>
      </c>
      <c r="D28" s="65" t="s">
        <v>230</v>
      </c>
      <c r="E28" s="33">
        <v>180</v>
      </c>
      <c r="F28" s="18">
        <v>3</v>
      </c>
      <c r="G28" s="33">
        <v>185</v>
      </c>
      <c r="H28" s="18">
        <v>1</v>
      </c>
      <c r="I28" s="5">
        <v>183</v>
      </c>
      <c r="J28" s="18">
        <v>1</v>
      </c>
      <c r="K28" s="34">
        <v>182</v>
      </c>
      <c r="L28" s="18">
        <v>1</v>
      </c>
      <c r="M28" s="34"/>
      <c r="N28" s="18"/>
      <c r="O28" s="5"/>
      <c r="P28" s="18"/>
      <c r="Q28" s="8">
        <v>4</v>
      </c>
      <c r="R28" s="8">
        <v>730</v>
      </c>
      <c r="S28" s="7">
        <v>182.5</v>
      </c>
      <c r="T28" s="35">
        <v>6</v>
      </c>
      <c r="U28" s="8">
        <v>11</v>
      </c>
      <c r="V28" s="7">
        <v>193.5</v>
      </c>
    </row>
    <row r="29" spans="1:22" x14ac:dyDescent="0.25">
      <c r="A29" s="66" t="s">
        <v>22</v>
      </c>
      <c r="B29" s="2" t="s">
        <v>65</v>
      </c>
      <c r="C29" s="3">
        <v>45962</v>
      </c>
      <c r="D29" s="65" t="s">
        <v>74</v>
      </c>
      <c r="E29" s="33">
        <v>187</v>
      </c>
      <c r="F29" s="18">
        <v>1</v>
      </c>
      <c r="G29" s="33">
        <v>183</v>
      </c>
      <c r="H29" s="18">
        <v>0</v>
      </c>
      <c r="I29" s="5">
        <v>181</v>
      </c>
      <c r="J29" s="18">
        <v>0</v>
      </c>
      <c r="K29" s="34">
        <v>183</v>
      </c>
      <c r="L29" s="18">
        <v>1</v>
      </c>
      <c r="M29" s="34">
        <v>186</v>
      </c>
      <c r="N29" s="18">
        <v>2</v>
      </c>
      <c r="O29" s="5">
        <v>194</v>
      </c>
      <c r="P29" s="18">
        <v>1</v>
      </c>
      <c r="Q29" s="8">
        <v>6</v>
      </c>
      <c r="R29" s="8">
        <v>1114</v>
      </c>
      <c r="S29" s="7">
        <v>185.66666666666666</v>
      </c>
      <c r="T29" s="35">
        <v>5</v>
      </c>
      <c r="U29" s="8">
        <v>18</v>
      </c>
      <c r="V29" s="7">
        <v>203.66666666666666</v>
      </c>
    </row>
    <row r="30" spans="1:22" x14ac:dyDescent="0.25">
      <c r="A30" s="66" t="s">
        <v>22</v>
      </c>
      <c r="B30" s="2" t="s">
        <v>65</v>
      </c>
      <c r="C30" s="3">
        <v>45964</v>
      </c>
      <c r="D30" s="65" t="s">
        <v>230</v>
      </c>
      <c r="E30" s="5">
        <v>178</v>
      </c>
      <c r="F30" s="18">
        <v>2</v>
      </c>
      <c r="G30" s="33">
        <v>174</v>
      </c>
      <c r="H30" s="18">
        <v>0</v>
      </c>
      <c r="I30" s="5">
        <v>181</v>
      </c>
      <c r="J30" s="18">
        <v>1</v>
      </c>
      <c r="K30" s="5">
        <v>183.001</v>
      </c>
      <c r="L30" s="18">
        <v>1</v>
      </c>
      <c r="M30" s="5"/>
      <c r="N30" s="18"/>
      <c r="O30" s="5"/>
      <c r="P30" s="18"/>
      <c r="Q30" s="8">
        <v>4</v>
      </c>
      <c r="R30" s="8">
        <v>716.00099999999998</v>
      </c>
      <c r="S30" s="7">
        <v>179.00024999999999</v>
      </c>
      <c r="T30" s="35">
        <v>4</v>
      </c>
      <c r="U30" s="8">
        <v>6</v>
      </c>
      <c r="V30" s="7">
        <v>185.00024999999999</v>
      </c>
    </row>
    <row r="31" spans="1:22" x14ac:dyDescent="0.25">
      <c r="A31" s="66" t="s">
        <v>22</v>
      </c>
      <c r="B31" s="88" t="s">
        <v>65</v>
      </c>
      <c r="C31" s="3">
        <v>45957</v>
      </c>
      <c r="D31" s="65" t="s">
        <v>230</v>
      </c>
      <c r="E31" s="5">
        <v>192</v>
      </c>
      <c r="F31" s="18">
        <v>0</v>
      </c>
      <c r="G31" s="33">
        <v>182</v>
      </c>
      <c r="H31" s="18">
        <v>2</v>
      </c>
      <c r="I31" s="5">
        <v>176</v>
      </c>
      <c r="J31" s="18">
        <v>1</v>
      </c>
      <c r="K31" s="5">
        <v>186</v>
      </c>
      <c r="L31" s="18">
        <v>2</v>
      </c>
      <c r="M31" s="5"/>
      <c r="N31" s="18"/>
      <c r="O31" s="5"/>
      <c r="P31" s="18"/>
      <c r="Q31" s="8">
        <v>4</v>
      </c>
      <c r="R31" s="8">
        <v>736</v>
      </c>
      <c r="S31" s="7">
        <v>184</v>
      </c>
      <c r="T31" s="35">
        <v>5</v>
      </c>
      <c r="U31" s="8">
        <v>6</v>
      </c>
      <c r="V31" s="7">
        <v>190</v>
      </c>
    </row>
    <row r="32" spans="1:22" x14ac:dyDescent="0.25">
      <c r="A32" s="66" t="s">
        <v>22</v>
      </c>
      <c r="B32" s="2" t="s">
        <v>65</v>
      </c>
      <c r="C32" s="3">
        <v>45967</v>
      </c>
      <c r="D32" s="65" t="s">
        <v>230</v>
      </c>
      <c r="E32" s="5">
        <v>188</v>
      </c>
      <c r="F32" s="18">
        <v>0</v>
      </c>
      <c r="G32" s="33">
        <v>184</v>
      </c>
      <c r="H32" s="18">
        <v>1</v>
      </c>
      <c r="I32" s="5">
        <v>179</v>
      </c>
      <c r="J32" s="18">
        <v>1</v>
      </c>
      <c r="K32" s="5">
        <v>188</v>
      </c>
      <c r="L32" s="18">
        <v>1</v>
      </c>
      <c r="M32" s="5"/>
      <c r="N32" s="18"/>
      <c r="O32" s="5"/>
      <c r="P32" s="18"/>
      <c r="Q32" s="8">
        <v>4</v>
      </c>
      <c r="R32" s="8">
        <v>739</v>
      </c>
      <c r="S32" s="7">
        <v>184.75</v>
      </c>
      <c r="T32" s="35">
        <v>3</v>
      </c>
      <c r="U32" s="8">
        <v>4</v>
      </c>
      <c r="V32" s="7">
        <v>188.75</v>
      </c>
    </row>
    <row r="33" spans="1:22" x14ac:dyDescent="0.25">
      <c r="A33" s="66" t="s">
        <v>22</v>
      </c>
      <c r="B33" s="2" t="s">
        <v>65</v>
      </c>
      <c r="C33" s="3">
        <v>45974</v>
      </c>
      <c r="D33" s="65" t="s">
        <v>230</v>
      </c>
      <c r="E33" s="33">
        <v>188</v>
      </c>
      <c r="F33" s="18">
        <v>1</v>
      </c>
      <c r="G33" s="33">
        <v>192</v>
      </c>
      <c r="H33" s="18">
        <v>2</v>
      </c>
      <c r="I33" s="5">
        <v>184</v>
      </c>
      <c r="J33" s="18">
        <v>1</v>
      </c>
      <c r="K33" s="34">
        <v>187</v>
      </c>
      <c r="L33" s="18">
        <v>1</v>
      </c>
      <c r="M33" s="34"/>
      <c r="N33" s="18"/>
      <c r="O33" s="5"/>
      <c r="P33" s="18"/>
      <c r="Q33" s="8">
        <v>4</v>
      </c>
      <c r="R33" s="8">
        <v>751</v>
      </c>
      <c r="S33" s="7">
        <v>187.75</v>
      </c>
      <c r="T33" s="35">
        <v>5</v>
      </c>
      <c r="U33" s="8">
        <v>5</v>
      </c>
      <c r="V33" s="7">
        <v>192.75</v>
      </c>
    </row>
    <row r="34" spans="1:22" x14ac:dyDescent="0.25">
      <c r="A34" s="66" t="s">
        <v>22</v>
      </c>
      <c r="B34" s="2" t="s">
        <v>65</v>
      </c>
      <c r="C34" s="3">
        <v>45978</v>
      </c>
      <c r="D34" s="65" t="s">
        <v>230</v>
      </c>
      <c r="E34" s="5">
        <v>182</v>
      </c>
      <c r="F34" s="18">
        <v>1</v>
      </c>
      <c r="G34" s="33">
        <v>188</v>
      </c>
      <c r="H34" s="18">
        <v>1</v>
      </c>
      <c r="I34" s="5">
        <v>194</v>
      </c>
      <c r="J34" s="18">
        <v>3</v>
      </c>
      <c r="K34" s="5">
        <v>188</v>
      </c>
      <c r="L34" s="18">
        <v>0</v>
      </c>
      <c r="M34" s="5"/>
      <c r="N34" s="18"/>
      <c r="O34" s="5"/>
      <c r="P34" s="18"/>
      <c r="Q34" s="8">
        <v>4</v>
      </c>
      <c r="R34" s="8">
        <v>752</v>
      </c>
      <c r="S34" s="7">
        <v>188</v>
      </c>
      <c r="T34" s="35">
        <v>5</v>
      </c>
      <c r="U34" s="8">
        <v>8</v>
      </c>
      <c r="V34" s="7">
        <v>196</v>
      </c>
    </row>
    <row r="35" spans="1:22" x14ac:dyDescent="0.25">
      <c r="A35" s="66" t="s">
        <v>22</v>
      </c>
      <c r="B35" s="2" t="s">
        <v>65</v>
      </c>
      <c r="C35" s="3">
        <v>45981</v>
      </c>
      <c r="D35" s="65" t="s">
        <v>230</v>
      </c>
      <c r="E35" s="5">
        <v>179</v>
      </c>
      <c r="F35" s="18">
        <v>1</v>
      </c>
      <c r="G35" s="33">
        <v>186</v>
      </c>
      <c r="H35" s="18">
        <v>1</v>
      </c>
      <c r="I35" s="5">
        <v>185</v>
      </c>
      <c r="J35" s="18">
        <v>1</v>
      </c>
      <c r="K35" s="5">
        <v>186</v>
      </c>
      <c r="L35" s="18">
        <v>1</v>
      </c>
      <c r="M35" s="5"/>
      <c r="N35" s="18"/>
      <c r="O35" s="5"/>
      <c r="P35" s="18"/>
      <c r="Q35" s="8">
        <v>4</v>
      </c>
      <c r="R35" s="8">
        <v>736</v>
      </c>
      <c r="S35" s="7">
        <v>184</v>
      </c>
      <c r="T35" s="35">
        <v>4</v>
      </c>
      <c r="U35" s="8">
        <v>4</v>
      </c>
      <c r="V35" s="7">
        <v>188</v>
      </c>
    </row>
    <row r="36" spans="1:22" x14ac:dyDescent="0.25">
      <c r="A36" s="66" t="s">
        <v>22</v>
      </c>
      <c r="B36" s="2" t="s">
        <v>65</v>
      </c>
      <c r="C36" s="3">
        <v>45983</v>
      </c>
      <c r="D36" s="65" t="s">
        <v>230</v>
      </c>
      <c r="E36" s="5">
        <v>187</v>
      </c>
      <c r="F36" s="18">
        <v>1</v>
      </c>
      <c r="G36" s="33">
        <v>179</v>
      </c>
      <c r="H36" s="18">
        <v>0</v>
      </c>
      <c r="I36" s="5">
        <v>184</v>
      </c>
      <c r="J36" s="18">
        <v>2</v>
      </c>
      <c r="K36" s="5">
        <v>184</v>
      </c>
      <c r="L36" s="18">
        <v>0</v>
      </c>
      <c r="M36" s="5"/>
      <c r="N36" s="18"/>
      <c r="O36" s="5"/>
      <c r="P36" s="18"/>
      <c r="Q36" s="8">
        <v>4</v>
      </c>
      <c r="R36" s="8">
        <v>734</v>
      </c>
      <c r="S36" s="7">
        <v>183.5</v>
      </c>
      <c r="T36" s="35">
        <v>3</v>
      </c>
      <c r="U36" s="8">
        <v>4</v>
      </c>
      <c r="V36" s="7">
        <v>187.5</v>
      </c>
    </row>
    <row r="37" spans="1:22" x14ac:dyDescent="0.25">
      <c r="A37" s="66" t="s">
        <v>22</v>
      </c>
      <c r="B37" s="2" t="s">
        <v>65</v>
      </c>
      <c r="C37" s="3">
        <v>45985</v>
      </c>
      <c r="D37" s="65" t="s">
        <v>230</v>
      </c>
      <c r="E37" s="5">
        <v>189</v>
      </c>
      <c r="F37" s="18">
        <v>3</v>
      </c>
      <c r="G37" s="33">
        <v>184</v>
      </c>
      <c r="H37" s="18">
        <v>0</v>
      </c>
      <c r="I37" s="5">
        <v>189</v>
      </c>
      <c r="J37" s="18">
        <v>0</v>
      </c>
      <c r="K37" s="5">
        <v>187</v>
      </c>
      <c r="L37" s="18">
        <v>0</v>
      </c>
      <c r="M37" s="5"/>
      <c r="N37" s="18"/>
      <c r="O37" s="5"/>
      <c r="P37" s="18"/>
      <c r="Q37" s="8">
        <v>4</v>
      </c>
      <c r="R37" s="8">
        <v>749</v>
      </c>
      <c r="S37" s="7">
        <v>187.25</v>
      </c>
      <c r="T37" s="35">
        <v>3</v>
      </c>
      <c r="U37" s="8">
        <v>4</v>
      </c>
      <c r="V37" s="7">
        <v>191.25</v>
      </c>
    </row>
    <row r="38" spans="1:22" x14ac:dyDescent="0.25">
      <c r="A38" s="66" t="s">
        <v>22</v>
      </c>
      <c r="B38" s="2" t="s">
        <v>65</v>
      </c>
      <c r="C38" s="3">
        <v>45990</v>
      </c>
      <c r="D38" s="65" t="s">
        <v>18</v>
      </c>
      <c r="E38" s="33">
        <v>182</v>
      </c>
      <c r="F38" s="18">
        <v>1</v>
      </c>
      <c r="G38" s="33">
        <v>183</v>
      </c>
      <c r="H38" s="18">
        <v>0</v>
      </c>
      <c r="I38" s="5">
        <v>181</v>
      </c>
      <c r="J38" s="18">
        <v>0</v>
      </c>
      <c r="K38" s="34">
        <v>177</v>
      </c>
      <c r="L38" s="18">
        <v>0</v>
      </c>
      <c r="M38" s="34">
        <v>185</v>
      </c>
      <c r="N38" s="18">
        <v>1</v>
      </c>
      <c r="O38" s="5">
        <v>183</v>
      </c>
      <c r="P38" s="18">
        <v>0</v>
      </c>
      <c r="Q38" s="8">
        <v>6</v>
      </c>
      <c r="R38" s="8">
        <v>1091</v>
      </c>
      <c r="S38" s="7">
        <v>181.83333333333334</v>
      </c>
      <c r="T38" s="35">
        <v>2</v>
      </c>
      <c r="U38" s="8">
        <v>12</v>
      </c>
      <c r="V38" s="7">
        <v>193.83333333333334</v>
      </c>
    </row>
    <row r="39" spans="1:22" x14ac:dyDescent="0.25">
      <c r="A39" s="66" t="s">
        <v>22</v>
      </c>
      <c r="B39" s="2" t="s">
        <v>65</v>
      </c>
      <c r="C39" s="3">
        <v>45990</v>
      </c>
      <c r="D39" s="65" t="s">
        <v>230</v>
      </c>
      <c r="E39" s="5">
        <v>183.001</v>
      </c>
      <c r="F39" s="18">
        <v>1</v>
      </c>
      <c r="G39" s="33">
        <v>183</v>
      </c>
      <c r="H39" s="18">
        <v>2</v>
      </c>
      <c r="I39" s="5">
        <v>175</v>
      </c>
      <c r="J39" s="18">
        <v>0</v>
      </c>
      <c r="K39" s="5">
        <v>182</v>
      </c>
      <c r="L39" s="18">
        <v>1</v>
      </c>
      <c r="M39" s="5">
        <v>178</v>
      </c>
      <c r="N39" s="18">
        <v>0</v>
      </c>
      <c r="O39" s="5">
        <v>184</v>
      </c>
      <c r="P39" s="18">
        <v>5</v>
      </c>
      <c r="Q39" s="8">
        <v>6</v>
      </c>
      <c r="R39" s="8">
        <v>1085.001</v>
      </c>
      <c r="S39" s="7">
        <v>180.83349999999999</v>
      </c>
      <c r="T39" s="35">
        <v>9</v>
      </c>
      <c r="U39" s="8">
        <v>20</v>
      </c>
      <c r="V39" s="7">
        <f>+S39+U39</f>
        <v>200.83349999999999</v>
      </c>
    </row>
    <row r="41" spans="1:22" x14ac:dyDescent="0.25">
      <c r="Q41" s="29">
        <f>SUM(Q2:Q40)</f>
        <v>162</v>
      </c>
      <c r="R41" s="29">
        <f>SUM(R2:R40)</f>
        <v>29340.003000000001</v>
      </c>
      <c r="S41" s="30">
        <f>SUM(R41/Q41)</f>
        <v>181.11112962962963</v>
      </c>
      <c r="T41" s="29">
        <f>SUM(T2:T40)</f>
        <v>135</v>
      </c>
      <c r="U41" s="29">
        <f>SUM(U2:U40)</f>
        <v>301</v>
      </c>
      <c r="V41" s="31">
        <f>SUM(S41+U41)</f>
        <v>482.11112962962966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 E7:P7" name="Range1_10"/>
    <protectedRange algorithmName="SHA-512" hashValue="ON39YdpmFHfN9f47KpiRvqrKx0V9+erV1CNkpWzYhW/Qyc6aT8rEyCrvauWSYGZK2ia3o7vd3akF07acHAFpOA==" saltValue="yVW9XmDwTqEnmpSGai0KYg==" spinCount="100000" sqref="D7" name="Range1_1_15"/>
    <protectedRange algorithmName="SHA-512" hashValue="ON39YdpmFHfN9f47KpiRvqrKx0V9+erV1CNkpWzYhW/Qyc6aT8rEyCrvauWSYGZK2ia3o7vd3akF07acHAFpOA==" saltValue="yVW9XmDwTqEnmpSGai0KYg==" spinCount="100000" sqref="T7" name="Range1_3_5_11"/>
    <protectedRange algorithmName="SHA-512" hashValue="ON39YdpmFHfN9f47KpiRvqrKx0V9+erV1CNkpWzYhW/Qyc6aT8rEyCrvauWSYGZK2ia3o7vd3akF07acHAFpOA==" saltValue="yVW9XmDwTqEnmpSGai0KYg==" spinCount="100000" sqref="E13:P13 B13:C13" name="Range1_3"/>
    <protectedRange algorithmName="SHA-512" hashValue="ON39YdpmFHfN9f47KpiRvqrKx0V9+erV1CNkpWzYhW/Qyc6aT8rEyCrvauWSYGZK2ia3o7vd3akF07acHAFpOA==" saltValue="yVW9XmDwTqEnmpSGai0KYg==" spinCount="100000" sqref="D13" name="Range1_1_2"/>
    <protectedRange algorithmName="SHA-512" hashValue="ON39YdpmFHfN9f47KpiRvqrKx0V9+erV1CNkpWzYhW/Qyc6aT8rEyCrvauWSYGZK2ia3o7vd3akF07acHAFpOA==" saltValue="yVW9XmDwTqEnmpSGai0KYg==" spinCount="100000" sqref="T13" name="Range1_3_5_2"/>
    <protectedRange algorithmName="SHA-512" hashValue="ON39YdpmFHfN9f47KpiRvqrKx0V9+erV1CNkpWzYhW/Qyc6aT8rEyCrvauWSYGZK2ia3o7vd3akF07acHAFpOA==" saltValue="yVW9XmDwTqEnmpSGai0KYg==" spinCount="100000" sqref="E5:P5 B5" name="Range1_17"/>
    <protectedRange algorithmName="SHA-512" hashValue="ON39YdpmFHfN9f47KpiRvqrKx0V9+erV1CNkpWzYhW/Qyc6aT8rEyCrvauWSYGZK2ia3o7vd3akF07acHAFpOA==" saltValue="yVW9XmDwTqEnmpSGai0KYg==" spinCount="100000" sqref="T5" name="Range1_3_5_16"/>
    <protectedRange algorithmName="SHA-512" hashValue="ON39YdpmFHfN9f47KpiRvqrKx0V9+erV1CNkpWzYhW/Qyc6aT8rEyCrvauWSYGZK2ia3o7vd3akF07acHAFpOA==" saltValue="yVW9XmDwTqEnmpSGai0KYg==" spinCount="100000" sqref="E11:P11 B11" name="Range1_2"/>
    <protectedRange algorithmName="SHA-512" hashValue="ON39YdpmFHfN9f47KpiRvqrKx0V9+erV1CNkpWzYhW/Qyc6aT8rEyCrvauWSYGZK2ia3o7vd3akF07acHAFpOA==" saltValue="yVW9XmDwTqEnmpSGai0KYg==" spinCount="100000" sqref="T11" name="Range1_3_5"/>
    <protectedRange algorithmName="SHA-512" hashValue="ON39YdpmFHfN9f47KpiRvqrKx0V9+erV1CNkpWzYhW/Qyc6aT8rEyCrvauWSYGZK2ia3o7vd3akF07acHAFpOA==" saltValue="yVW9XmDwTqEnmpSGai0KYg==" spinCount="100000" sqref="C12" name="Range1_11"/>
    <protectedRange algorithmName="SHA-512" hashValue="ON39YdpmFHfN9f47KpiRvqrKx0V9+erV1CNkpWzYhW/Qyc6aT8rEyCrvauWSYGZK2ia3o7vd3akF07acHAFpOA==" saltValue="yVW9XmDwTqEnmpSGai0KYg==" spinCount="100000" sqref="D12" name="Range1_1_9"/>
    <protectedRange algorithmName="SHA-512" hashValue="ON39YdpmFHfN9f47KpiRvqrKx0V9+erV1CNkpWzYhW/Qyc6aT8rEyCrvauWSYGZK2ia3o7vd3akF07acHAFpOA==" saltValue="yVW9XmDwTqEnmpSGai0KYg==" spinCount="100000" sqref="E12:P12 B12" name="Range1_21"/>
    <protectedRange algorithmName="SHA-512" hashValue="ON39YdpmFHfN9f47KpiRvqrKx0V9+erV1CNkpWzYhW/Qyc6aT8rEyCrvauWSYGZK2ia3o7vd3akF07acHAFpOA==" saltValue="yVW9XmDwTqEnmpSGai0KYg==" spinCount="100000" sqref="T12" name="Range1_3_5_18"/>
    <protectedRange algorithmName="SHA-512" hashValue="ON39YdpmFHfN9f47KpiRvqrKx0V9+erV1CNkpWzYhW/Qyc6aT8rEyCrvauWSYGZK2ia3o7vd3akF07acHAFpOA==" saltValue="yVW9XmDwTqEnmpSGai0KYg==" spinCount="100000" sqref="E17:P17 B17" name="Range1_23"/>
    <protectedRange algorithmName="SHA-512" hashValue="ON39YdpmFHfN9f47KpiRvqrKx0V9+erV1CNkpWzYhW/Qyc6aT8rEyCrvauWSYGZK2ia3o7vd3akF07acHAFpOA==" saltValue="yVW9XmDwTqEnmpSGai0KYg==" spinCount="100000" sqref="T17" name="Range1_3_5_12"/>
    <protectedRange algorithmName="SHA-512" hashValue="ON39YdpmFHfN9f47KpiRvqrKx0V9+erV1CNkpWzYhW/Qyc6aT8rEyCrvauWSYGZK2ia3o7vd3akF07acHAFpOA==" saltValue="yVW9XmDwTqEnmpSGai0KYg==" spinCount="100000" sqref="B19:C19" name="Range1"/>
    <protectedRange algorithmName="SHA-512" hashValue="ON39YdpmFHfN9f47KpiRvqrKx0V9+erV1CNkpWzYhW/Qyc6aT8rEyCrvauWSYGZK2ia3o7vd3akF07acHAFpOA==" saltValue="yVW9XmDwTqEnmpSGai0KYg==" spinCount="100000" sqref="D19" name="Range1_1"/>
    <protectedRange algorithmName="SHA-512" hashValue="ON39YdpmFHfN9f47KpiRvqrKx0V9+erV1CNkpWzYhW/Qyc6aT8rEyCrvauWSYGZK2ia3o7vd3akF07acHAFpOA==" saltValue="yVW9XmDwTqEnmpSGai0KYg==" spinCount="100000" sqref="T19 E19:P19" name="Range1_3_5_1"/>
    <protectedRange algorithmName="SHA-512" hashValue="ON39YdpmFHfN9f47KpiRvqrKx0V9+erV1CNkpWzYhW/Qyc6aT8rEyCrvauWSYGZK2ia3o7vd3akF07acHAFpOA==" saltValue="yVW9XmDwTqEnmpSGai0KYg==" spinCount="100000" sqref="B20:C21 E20:P21" name="Range1_25"/>
    <protectedRange algorithmName="SHA-512" hashValue="ON39YdpmFHfN9f47KpiRvqrKx0V9+erV1CNkpWzYhW/Qyc6aT8rEyCrvauWSYGZK2ia3o7vd3akF07acHAFpOA==" saltValue="yVW9XmDwTqEnmpSGai0KYg==" spinCount="100000" sqref="D20:D21" name="Range1_1_20"/>
    <protectedRange algorithmName="SHA-512" hashValue="ON39YdpmFHfN9f47KpiRvqrKx0V9+erV1CNkpWzYhW/Qyc6aT8rEyCrvauWSYGZK2ia3o7vd3akF07acHAFpOA==" saltValue="yVW9XmDwTqEnmpSGai0KYg==" spinCount="100000" sqref="T20:T21" name="Range1_3_5_19"/>
    <protectedRange algorithmName="SHA-512" hashValue="ON39YdpmFHfN9f47KpiRvqrKx0V9+erV1CNkpWzYhW/Qyc6aT8rEyCrvauWSYGZK2ia3o7vd3akF07acHAFpOA==" saltValue="yVW9XmDwTqEnmpSGai0KYg==" spinCount="100000" sqref="B22:C22" name="Range1_26"/>
    <protectedRange algorithmName="SHA-512" hashValue="ON39YdpmFHfN9f47KpiRvqrKx0V9+erV1CNkpWzYhW/Qyc6aT8rEyCrvauWSYGZK2ia3o7vd3akF07acHAFpOA==" saltValue="yVW9XmDwTqEnmpSGai0KYg==" spinCount="100000" sqref="D22" name="Range1_1_21"/>
    <protectedRange algorithmName="SHA-512" hashValue="ON39YdpmFHfN9f47KpiRvqrKx0V9+erV1CNkpWzYhW/Qyc6aT8rEyCrvauWSYGZK2ia3o7vd3akF07acHAFpOA==" saltValue="yVW9XmDwTqEnmpSGai0KYg==" spinCount="100000" sqref="T22" name="Range1_3_5_20"/>
    <protectedRange algorithmName="SHA-512" hashValue="ON39YdpmFHfN9f47KpiRvqrKx0V9+erV1CNkpWzYhW/Qyc6aT8rEyCrvauWSYGZK2ia3o7vd3akF07acHAFpOA==" saltValue="yVW9XmDwTqEnmpSGai0KYg==" spinCount="100000" sqref="B23:C23" name="Range1_9_2"/>
    <protectedRange algorithmName="SHA-512" hashValue="ON39YdpmFHfN9f47KpiRvqrKx0V9+erV1CNkpWzYhW/Qyc6aT8rEyCrvauWSYGZK2ia3o7vd3akF07acHAFpOA==" saltValue="yVW9XmDwTqEnmpSGai0KYg==" spinCount="100000" sqref="D23" name="Range1_1_14_1"/>
    <protectedRange algorithmName="SHA-512" hashValue="ON39YdpmFHfN9f47KpiRvqrKx0V9+erV1CNkpWzYhW/Qyc6aT8rEyCrvauWSYGZK2ia3o7vd3akF07acHAFpOA==" saltValue="yVW9XmDwTqEnmpSGai0KYg==" spinCount="100000" sqref="T23" name="Range1_3_5_6_1"/>
    <protectedRange algorithmName="SHA-512" hashValue="ON39YdpmFHfN9f47KpiRvqrKx0V9+erV1CNkpWzYhW/Qyc6aT8rEyCrvauWSYGZK2ia3o7vd3akF07acHAFpOA==" saltValue="yVW9XmDwTqEnmpSGai0KYg==" spinCount="100000" sqref="B24:C24 E24:P24" name="Range1_10_2"/>
    <protectedRange algorithmName="SHA-512" hashValue="ON39YdpmFHfN9f47KpiRvqrKx0V9+erV1CNkpWzYhW/Qyc6aT8rEyCrvauWSYGZK2ia3o7vd3akF07acHAFpOA==" saltValue="yVW9XmDwTqEnmpSGai0KYg==" spinCount="100000" sqref="D24" name="Range1_1_15_1"/>
    <protectedRange algorithmName="SHA-512" hashValue="ON39YdpmFHfN9f47KpiRvqrKx0V9+erV1CNkpWzYhW/Qyc6aT8rEyCrvauWSYGZK2ia3o7vd3akF07acHAFpOA==" saltValue="yVW9XmDwTqEnmpSGai0KYg==" spinCount="100000" sqref="T24" name="Range1_3_5_10_1"/>
    <protectedRange algorithmName="SHA-512" hashValue="ON39YdpmFHfN9f47KpiRvqrKx0V9+erV1CNkpWzYhW/Qyc6aT8rEyCrvauWSYGZK2ia3o7vd3akF07acHAFpOA==" saltValue="yVW9XmDwTqEnmpSGai0KYg==" spinCount="100000" sqref="B25:C27 E25:P27" name="Range1_10_1"/>
    <protectedRange algorithmName="SHA-512" hashValue="ON39YdpmFHfN9f47KpiRvqrKx0V9+erV1CNkpWzYhW/Qyc6aT8rEyCrvauWSYGZK2ia3o7vd3akF07acHAFpOA==" saltValue="yVW9XmDwTqEnmpSGai0KYg==" spinCount="100000" sqref="D25:D27" name="Range1_1_12"/>
    <protectedRange algorithmName="SHA-512" hashValue="ON39YdpmFHfN9f47KpiRvqrKx0V9+erV1CNkpWzYhW/Qyc6aT8rEyCrvauWSYGZK2ia3o7vd3akF07acHAFpOA==" saltValue="yVW9XmDwTqEnmpSGai0KYg==" spinCount="100000" sqref="T25:T27" name="Range1_3_5_8"/>
    <protectedRange algorithmName="SHA-512" hashValue="ON39YdpmFHfN9f47KpiRvqrKx0V9+erV1CNkpWzYhW/Qyc6aT8rEyCrvauWSYGZK2ia3o7vd3akF07acHAFpOA==" saltValue="yVW9XmDwTqEnmpSGai0KYg==" spinCount="100000" sqref="E28:P28 B28:C28" name="Range1_14_1"/>
    <protectedRange algorithmName="SHA-512" hashValue="ON39YdpmFHfN9f47KpiRvqrKx0V9+erV1CNkpWzYhW/Qyc6aT8rEyCrvauWSYGZK2ia3o7vd3akF07acHAFpOA==" saltValue="yVW9XmDwTqEnmpSGai0KYg==" spinCount="100000" sqref="D28" name="Range1_1_4_1"/>
    <protectedRange algorithmName="SHA-512" hashValue="ON39YdpmFHfN9f47KpiRvqrKx0V9+erV1CNkpWzYhW/Qyc6aT8rEyCrvauWSYGZK2ia3o7vd3akF07acHAFpOA==" saltValue="yVW9XmDwTqEnmpSGai0KYg==" spinCount="100000" sqref="T28" name="Range1_3_5_4_1"/>
    <protectedRange algorithmName="SHA-512" hashValue="ON39YdpmFHfN9f47KpiRvqrKx0V9+erV1CNkpWzYhW/Qyc6aT8rEyCrvauWSYGZK2ia3o7vd3akF07acHAFpOA==" saltValue="yVW9XmDwTqEnmpSGai0KYg==" spinCount="100000" sqref="H29:P30 E29:F30 B29:C30" name="Range1_18"/>
    <protectedRange algorithmName="SHA-512" hashValue="ON39YdpmFHfN9f47KpiRvqrKx0V9+erV1CNkpWzYhW/Qyc6aT8rEyCrvauWSYGZK2ia3o7vd3akF07acHAFpOA==" saltValue="yVW9XmDwTqEnmpSGai0KYg==" spinCount="100000" sqref="D29:D30" name="Range1_1_7_1"/>
    <protectedRange algorithmName="SHA-512" hashValue="ON39YdpmFHfN9f47KpiRvqrKx0V9+erV1CNkpWzYhW/Qyc6aT8rEyCrvauWSYGZK2ia3o7vd3akF07acHAFpOA==" saltValue="yVW9XmDwTqEnmpSGai0KYg==" spinCount="100000" sqref="T29:T30" name="Range1_3_5_7_2"/>
    <protectedRange algorithmName="SHA-512" hashValue="ON39YdpmFHfN9f47KpiRvqrKx0V9+erV1CNkpWzYhW/Qyc6aT8rEyCrvauWSYGZK2ia3o7vd3akF07acHAFpOA==" saltValue="yVW9XmDwTqEnmpSGai0KYg==" spinCount="100000" sqref="E31:F31 B31:C31 H31:P31" name="Range1_15"/>
    <protectedRange algorithmName="SHA-512" hashValue="ON39YdpmFHfN9f47KpiRvqrKx0V9+erV1CNkpWzYhW/Qyc6aT8rEyCrvauWSYGZK2ia3o7vd3akF07acHAFpOA==" saltValue="yVW9XmDwTqEnmpSGai0KYg==" spinCount="100000" sqref="D31" name="Range1_1_13_1"/>
    <protectedRange algorithmName="SHA-512" hashValue="ON39YdpmFHfN9f47KpiRvqrKx0V9+erV1CNkpWzYhW/Qyc6aT8rEyCrvauWSYGZK2ia3o7vd3akF07acHAFpOA==" saltValue="yVW9XmDwTqEnmpSGai0KYg==" spinCount="100000" sqref="T31" name="Range1_3_5_8_1"/>
    <protectedRange algorithmName="SHA-512" hashValue="ON39YdpmFHfN9f47KpiRvqrKx0V9+erV1CNkpWzYhW/Qyc6aT8rEyCrvauWSYGZK2ia3o7vd3akF07acHAFpOA==" saltValue="yVW9XmDwTqEnmpSGai0KYg==" spinCount="100000" sqref="E32:P32" name="Range1_21_1"/>
    <protectedRange algorithmName="SHA-512" hashValue="ON39YdpmFHfN9f47KpiRvqrKx0V9+erV1CNkpWzYhW/Qyc6aT8rEyCrvauWSYGZK2ia3o7vd3akF07acHAFpOA==" saltValue="yVW9XmDwTqEnmpSGai0KYg==" spinCount="100000" sqref="B32:C32" name="Range1_1_2_1_1"/>
    <protectedRange algorithmName="SHA-512" hashValue="ON39YdpmFHfN9f47KpiRvqrKx0V9+erV1CNkpWzYhW/Qyc6aT8rEyCrvauWSYGZK2ia3o7vd3akF07acHAFpOA==" saltValue="yVW9XmDwTqEnmpSGai0KYg==" spinCount="100000" sqref="D32" name="Range1_1_1_2_1"/>
    <protectedRange algorithmName="SHA-512" hashValue="ON39YdpmFHfN9f47KpiRvqrKx0V9+erV1CNkpWzYhW/Qyc6aT8rEyCrvauWSYGZK2ia3o7vd3akF07acHAFpOA==" saltValue="yVW9XmDwTqEnmpSGai0KYg==" spinCount="100000" sqref="T32" name="Range1_3_5_10_1_1"/>
    <protectedRange algorithmName="SHA-512" hashValue="ON39YdpmFHfN9f47KpiRvqrKx0V9+erV1CNkpWzYhW/Qyc6aT8rEyCrvauWSYGZK2ia3o7vd3akF07acHAFpOA==" saltValue="yVW9XmDwTqEnmpSGai0KYg==" spinCount="100000" sqref="B33:C34" name="Range1_12_2"/>
    <protectedRange algorithmName="SHA-512" hashValue="ON39YdpmFHfN9f47KpiRvqrKx0V9+erV1CNkpWzYhW/Qyc6aT8rEyCrvauWSYGZK2ia3o7vd3akF07acHAFpOA==" saltValue="yVW9XmDwTqEnmpSGai0KYg==" spinCount="100000" sqref="D33:D34" name="Range1_1_3_2"/>
    <protectedRange algorithmName="SHA-512" hashValue="ON39YdpmFHfN9f47KpiRvqrKx0V9+erV1CNkpWzYhW/Qyc6aT8rEyCrvauWSYGZK2ia3o7vd3akF07acHAFpOA==" saltValue="yVW9XmDwTqEnmpSGai0KYg==" spinCount="100000" sqref="T33:T34 E33:P34" name="Range1_3_5_3_2"/>
    <protectedRange sqref="E35:P37 B35:C37" name="Range1_14"/>
    <protectedRange sqref="D35:D37" name="Range1_1_7"/>
    <protectedRange sqref="T35:T37" name="Range1_3_5_7"/>
    <protectedRange sqref="B38:C39" name="Range1_17_1"/>
    <protectedRange sqref="D38:D39" name="Range1_1_12_1"/>
    <protectedRange sqref="T38:T39" name="Range1_3_5_8_2"/>
  </protectedRanges>
  <conditionalFormatting sqref="P5">
    <cfRule type="cellIs" dxfId="1676" priority="113" operator="greaterThanOrEqual">
      <formula>200</formula>
    </cfRule>
  </conditionalFormatting>
  <conditionalFormatting sqref="P11:P12">
    <cfRule type="cellIs" dxfId="1675" priority="99" operator="greaterThanOrEqual">
      <formula>200</formula>
    </cfRule>
  </conditionalFormatting>
  <conditionalFormatting sqref="P17">
    <cfRule type="cellIs" dxfId="1674" priority="92" operator="greaterThanOrEqual">
      <formula>200</formula>
    </cfRule>
  </conditionalFormatting>
  <conditionalFormatting sqref="E19:P19">
    <cfRule type="cellIs" dxfId="1673" priority="85" operator="greaterThanOrEqual">
      <formula>200</formula>
    </cfRule>
  </conditionalFormatting>
  <conditionalFormatting sqref="E19">
    <cfRule type="top10" dxfId="1672" priority="86" rank="1"/>
  </conditionalFormatting>
  <conditionalFormatting sqref="G19">
    <cfRule type="top10" dxfId="1671" priority="87" rank="1"/>
  </conditionalFormatting>
  <conditionalFormatting sqref="I19">
    <cfRule type="top10" dxfId="1670" priority="88" rank="1"/>
  </conditionalFormatting>
  <conditionalFormatting sqref="K19">
    <cfRule type="top10" dxfId="1669" priority="89" rank="1"/>
  </conditionalFormatting>
  <conditionalFormatting sqref="M19">
    <cfRule type="top10" dxfId="1668" priority="90" rank="1"/>
  </conditionalFormatting>
  <conditionalFormatting sqref="O19">
    <cfRule type="top10" dxfId="1667" priority="91" rank="1"/>
  </conditionalFormatting>
  <conditionalFormatting sqref="E20:E21">
    <cfRule type="top10" dxfId="1666" priority="84" rank="1"/>
  </conditionalFormatting>
  <conditionalFormatting sqref="G20:G21">
    <cfRule type="top10" dxfId="1665" priority="83" rank="1"/>
  </conditionalFormatting>
  <conditionalFormatting sqref="I20:I21">
    <cfRule type="top10" dxfId="1664" priority="82" rank="1"/>
  </conditionalFormatting>
  <conditionalFormatting sqref="K20:K21">
    <cfRule type="top10" dxfId="1663" priority="81" rank="1"/>
  </conditionalFormatting>
  <conditionalFormatting sqref="M20:M21">
    <cfRule type="top10" dxfId="1662" priority="80" rank="1"/>
  </conditionalFormatting>
  <conditionalFormatting sqref="O20:O21">
    <cfRule type="top10" dxfId="1661" priority="79" rank="1"/>
  </conditionalFormatting>
  <conditionalFormatting sqref="E20:P21">
    <cfRule type="cellIs" dxfId="1660" priority="78" operator="greaterThanOrEqual">
      <formula>200</formula>
    </cfRule>
  </conditionalFormatting>
  <conditionalFormatting sqref="G22">
    <cfRule type="top10" dxfId="1659" priority="77" rank="1"/>
  </conditionalFormatting>
  <conditionalFormatting sqref="I22">
    <cfRule type="top10" dxfId="1658" priority="76" rank="1"/>
  </conditionalFormatting>
  <conditionalFormatting sqref="E22">
    <cfRule type="top10" dxfId="1657" priority="75" rank="1"/>
  </conditionalFormatting>
  <conditionalFormatting sqref="M22">
    <cfRule type="top10" dxfId="1656" priority="74" rank="1"/>
  </conditionalFormatting>
  <conditionalFormatting sqref="O22">
    <cfRule type="top10" dxfId="1655" priority="73" rank="1"/>
  </conditionalFormatting>
  <conditionalFormatting sqref="E22:O22">
    <cfRule type="cellIs" dxfId="1654" priority="72" operator="greaterThanOrEqual">
      <formula>200</formula>
    </cfRule>
  </conditionalFormatting>
  <conditionalFormatting sqref="K22">
    <cfRule type="top10" dxfId="1653" priority="71" rank="1"/>
  </conditionalFormatting>
  <conditionalFormatting sqref="E23">
    <cfRule type="top10" dxfId="1652" priority="70" rank="1"/>
  </conditionalFormatting>
  <conditionalFormatting sqref="G23">
    <cfRule type="top10" dxfId="1651" priority="69" rank="1"/>
  </conditionalFormatting>
  <conditionalFormatting sqref="I23">
    <cfRule type="top10" dxfId="1650" priority="68" rank="1"/>
  </conditionalFormatting>
  <conditionalFormatting sqref="K23">
    <cfRule type="top10" dxfId="1649" priority="67" rank="1"/>
  </conditionalFormatting>
  <conditionalFormatting sqref="M23">
    <cfRule type="top10" dxfId="1648" priority="66" rank="1"/>
  </conditionalFormatting>
  <conditionalFormatting sqref="O23">
    <cfRule type="top10" dxfId="1647" priority="65" rank="1"/>
  </conditionalFormatting>
  <conditionalFormatting sqref="E23:P23">
    <cfRule type="cellIs" dxfId="1646" priority="64" operator="greaterThanOrEqual">
      <formula>200</formula>
    </cfRule>
  </conditionalFormatting>
  <conditionalFormatting sqref="E24">
    <cfRule type="top10" dxfId="1645" priority="63" rank="1"/>
  </conditionalFormatting>
  <conditionalFormatting sqref="G24">
    <cfRule type="top10" dxfId="1644" priority="62" rank="1"/>
  </conditionalFormatting>
  <conditionalFormatting sqref="I24">
    <cfRule type="top10" dxfId="1643" priority="61" rank="1"/>
  </conditionalFormatting>
  <conditionalFormatting sqref="K24">
    <cfRule type="top10" dxfId="1642" priority="60" rank="1"/>
  </conditionalFormatting>
  <conditionalFormatting sqref="M24">
    <cfRule type="top10" dxfId="1641" priority="59" rank="1"/>
  </conditionalFormatting>
  <conditionalFormatting sqref="O24">
    <cfRule type="top10" dxfId="1640" priority="58" rank="1"/>
  </conditionalFormatting>
  <conditionalFormatting sqref="E24:P24">
    <cfRule type="cellIs" dxfId="1639" priority="57" operator="greaterThanOrEqual">
      <formula>200</formula>
    </cfRule>
  </conditionalFormatting>
  <conditionalFormatting sqref="E25:E27">
    <cfRule type="top10" dxfId="1638" priority="56" rank="1"/>
  </conditionalFormatting>
  <conditionalFormatting sqref="G25:G27">
    <cfRule type="top10" dxfId="1637" priority="55" rank="1"/>
  </conditionalFormatting>
  <conditionalFormatting sqref="I25:I27">
    <cfRule type="top10" dxfId="1636" priority="54" rank="1"/>
  </conditionalFormatting>
  <conditionalFormatting sqref="K25:K27">
    <cfRule type="top10" dxfId="1635" priority="53" rank="1"/>
  </conditionalFormatting>
  <conditionalFormatting sqref="M25:M27">
    <cfRule type="top10" dxfId="1634" priority="52" rank="1"/>
  </conditionalFormatting>
  <conditionalFormatting sqref="O25:O27">
    <cfRule type="top10" dxfId="1633" priority="51" rank="1"/>
  </conditionalFormatting>
  <conditionalFormatting sqref="E25:P27">
    <cfRule type="cellIs" dxfId="1632" priority="50" operator="greaterThanOrEqual">
      <formula>200</formula>
    </cfRule>
  </conditionalFormatting>
  <conditionalFormatting sqref="E28">
    <cfRule type="top10" dxfId="1631" priority="49" rank="1"/>
  </conditionalFormatting>
  <conditionalFormatting sqref="G28">
    <cfRule type="top10" dxfId="1630" priority="48" rank="1"/>
  </conditionalFormatting>
  <conditionalFormatting sqref="I28">
    <cfRule type="top10" dxfId="1629" priority="47" rank="1"/>
  </conditionalFormatting>
  <conditionalFormatting sqref="K28">
    <cfRule type="top10" dxfId="1628" priority="46" rank="1"/>
  </conditionalFormatting>
  <conditionalFormatting sqref="M28">
    <cfRule type="top10" dxfId="1627" priority="45" rank="1"/>
  </conditionalFormatting>
  <conditionalFormatting sqref="O28">
    <cfRule type="top10" dxfId="1626" priority="44" rank="1"/>
  </conditionalFormatting>
  <conditionalFormatting sqref="E28:P28">
    <cfRule type="cellIs" dxfId="1625" priority="43" operator="greaterThanOrEqual">
      <formula>200</formula>
    </cfRule>
  </conditionalFormatting>
  <conditionalFormatting sqref="E29:E30">
    <cfRule type="top10" dxfId="1624" priority="42" rank="1"/>
  </conditionalFormatting>
  <conditionalFormatting sqref="G29:G30">
    <cfRule type="top10" dxfId="1623" priority="41" rank="1"/>
  </conditionalFormatting>
  <conditionalFormatting sqref="I29:I30">
    <cfRule type="top10" dxfId="1622" priority="40" rank="1"/>
  </conditionalFormatting>
  <conditionalFormatting sqref="K29:K30">
    <cfRule type="top10" dxfId="1621" priority="39" rank="1"/>
  </conditionalFormatting>
  <conditionalFormatting sqref="M29:M30">
    <cfRule type="top10" dxfId="1620" priority="38" rank="1"/>
  </conditionalFormatting>
  <conditionalFormatting sqref="O29:O30">
    <cfRule type="top10" dxfId="1619" priority="37" rank="1"/>
  </conditionalFormatting>
  <conditionalFormatting sqref="E29:O30">
    <cfRule type="cellIs" dxfId="1618" priority="36" operator="greaterThanOrEqual">
      <formula>193</formula>
    </cfRule>
  </conditionalFormatting>
  <conditionalFormatting sqref="E31">
    <cfRule type="top10" dxfId="1617" priority="35" rank="1"/>
  </conditionalFormatting>
  <conditionalFormatting sqref="G31">
    <cfRule type="top10" dxfId="1616" priority="34" rank="1"/>
  </conditionalFormatting>
  <conditionalFormatting sqref="I31">
    <cfRule type="top10" dxfId="1615" priority="33" rank="1"/>
  </conditionalFormatting>
  <conditionalFormatting sqref="K31">
    <cfRule type="top10" dxfId="1614" priority="32" rank="1"/>
  </conditionalFormatting>
  <conditionalFormatting sqref="M31">
    <cfRule type="top10" dxfId="1613" priority="31" rank="1"/>
  </conditionalFormatting>
  <conditionalFormatting sqref="O31">
    <cfRule type="top10" dxfId="1612" priority="30" rank="1"/>
  </conditionalFormatting>
  <conditionalFormatting sqref="E31:O31">
    <cfRule type="cellIs" dxfId="1611" priority="29" operator="greaterThanOrEqual">
      <formula>193</formula>
    </cfRule>
  </conditionalFormatting>
  <conditionalFormatting sqref="E32">
    <cfRule type="top10" dxfId="1610" priority="28" rank="1"/>
  </conditionalFormatting>
  <conditionalFormatting sqref="G32">
    <cfRule type="top10" dxfId="1609" priority="27" rank="1"/>
  </conditionalFormatting>
  <conditionalFormatting sqref="I32">
    <cfRule type="top10" dxfId="1608" priority="26" rank="1"/>
  </conditionalFormatting>
  <conditionalFormatting sqref="K32">
    <cfRule type="top10" dxfId="1607" priority="25" rank="1"/>
  </conditionalFormatting>
  <conditionalFormatting sqref="M32">
    <cfRule type="top10" dxfId="1606" priority="24" rank="1"/>
  </conditionalFormatting>
  <conditionalFormatting sqref="O32">
    <cfRule type="top10" dxfId="1605" priority="23" rank="1"/>
  </conditionalFormatting>
  <conditionalFormatting sqref="E32:P32">
    <cfRule type="cellIs" dxfId="1604" priority="22" operator="greaterThanOrEqual">
      <formula>200</formula>
    </cfRule>
  </conditionalFormatting>
  <conditionalFormatting sqref="E33:P34">
    <cfRule type="cellIs" dxfId="1603" priority="15" operator="greaterThanOrEqual">
      <formula>200</formula>
    </cfRule>
  </conditionalFormatting>
  <conditionalFormatting sqref="E33:E34">
    <cfRule type="top10" dxfId="1602" priority="16" rank="1"/>
  </conditionalFormatting>
  <conditionalFormatting sqref="G33:G34">
    <cfRule type="top10" dxfId="1601" priority="17" rank="1"/>
  </conditionalFormatting>
  <conditionalFormatting sqref="I33:I34">
    <cfRule type="top10" dxfId="1600" priority="18" rank="1"/>
  </conditionalFormatting>
  <conditionalFormatting sqref="K33:K34">
    <cfRule type="top10" dxfId="1599" priority="19" rank="1"/>
  </conditionalFormatting>
  <conditionalFormatting sqref="M33:M34">
    <cfRule type="top10" dxfId="1598" priority="20" rank="1"/>
  </conditionalFormatting>
  <conditionalFormatting sqref="O33:O34">
    <cfRule type="top10" dxfId="1597" priority="21" rank="1"/>
  </conditionalFormatting>
  <conditionalFormatting sqref="E35:E37">
    <cfRule type="top10" dxfId="1596" priority="14" rank="1"/>
  </conditionalFormatting>
  <conditionalFormatting sqref="G35:G37">
    <cfRule type="top10" dxfId="1595" priority="13" rank="1"/>
  </conditionalFormatting>
  <conditionalFormatting sqref="I35:I37">
    <cfRule type="top10" dxfId="1594" priority="12" rank="1"/>
  </conditionalFormatting>
  <conditionalFormatting sqref="K35:K37">
    <cfRule type="top10" dxfId="1593" priority="11" rank="1"/>
  </conditionalFormatting>
  <conditionalFormatting sqref="M35:M37">
    <cfRule type="top10" dxfId="1592" priority="10" rank="1"/>
  </conditionalFormatting>
  <conditionalFormatting sqref="O35:O37">
    <cfRule type="top10" dxfId="1591" priority="9" rank="1"/>
  </conditionalFormatting>
  <conditionalFormatting sqref="E35:P37">
    <cfRule type="cellIs" dxfId="1590" priority="8" operator="greaterThanOrEqual">
      <formula>200</formula>
    </cfRule>
  </conditionalFormatting>
  <conditionalFormatting sqref="G38:G39">
    <cfRule type="top10" dxfId="1589" priority="7" rank="1"/>
  </conditionalFormatting>
  <conditionalFormatting sqref="I38:I39">
    <cfRule type="top10" dxfId="1588" priority="6" rank="1"/>
  </conditionalFormatting>
  <conditionalFormatting sqref="E38:E39">
    <cfRule type="top10" dxfId="1587" priority="5" rank="1"/>
  </conditionalFormatting>
  <conditionalFormatting sqref="M38:M39">
    <cfRule type="top10" dxfId="1586" priority="4" rank="1"/>
  </conditionalFormatting>
  <conditionalFormatting sqref="O38:O39">
    <cfRule type="top10" dxfId="1585" priority="3" rank="1"/>
  </conditionalFormatting>
  <conditionalFormatting sqref="E38:O39">
    <cfRule type="cellIs" dxfId="1584" priority="2" operator="greaterThanOrEqual">
      <formula>200</formula>
    </cfRule>
  </conditionalFormatting>
  <conditionalFormatting sqref="K38:K39">
    <cfRule type="top10" dxfId="1583" priority="1" rank="1"/>
  </conditionalFormatting>
  <hyperlinks>
    <hyperlink ref="X1" location="'OLF 2025'!A1" display="Return to Rankings" xr:uid="{5B3B9B78-6A05-4FB5-8001-180C436855E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DE28B62-E7E8-4DF4-B56A-B6CE11BC03A6}">
          <x14:formula1>
            <xm:f>'C:\Users\jmfg1\Downloads\[SAGC_10-25-25-ABRA 2025 San Angelo Texas Scoring.xlsm]DATA'!#REF!</xm:f>
          </x14:formula1>
          <xm:sqref>B25:B27 D25:D27</xm:sqref>
        </x14:dataValidation>
        <x14:dataValidation type="list" allowBlank="1" showInputMessage="1" showErrorMessage="1" xr:uid="{2A1F4481-E035-4E4E-ABA3-46AF643D9207}">
          <x14:formula1>
            <xm:f>'C:\Users\jmfg1\Downloads\[10-31.xlsm]DATA'!#REF!</xm:f>
          </x14:formula1>
          <xm:sqref>B28:B30 D28:D30</xm:sqref>
        </x14:dataValidation>
        <x14:dataValidation type="list" allowBlank="1" showInputMessage="1" showErrorMessage="1" xr:uid="{07399988-18F6-4C1D-8C8F-08C198CC9ADC}">
          <x14:formula1>
            <xm:f>'C:\Users\jmfg1\Downloads\[11-7 (1).xlsm]DATA'!#REF!</xm:f>
          </x14:formula1>
          <xm:sqref>B31:B32 D31:D32</xm:sqref>
        </x14:dataValidation>
        <x14:dataValidation type="list" allowBlank="1" showInputMessage="1" showErrorMessage="1" xr:uid="{F81650D9-E070-49B8-931D-903443387753}">
          <x14:formula1>
            <xm:f>'[ctr abra 11-19-25.xlsm]DATA'!#REF!</xm:f>
          </x14:formula1>
          <xm:sqref>D35:D39</xm:sqref>
        </x14:dataValidation>
        <x14:dataValidation type="list" allowBlank="1" showInputMessage="1" showErrorMessage="1" xr:uid="{01793B1C-E8AA-4A7C-B19D-F27579A33F17}">
          <x14:formula1>
            <xm:f>'[ctr abra 11-19-25.xlsm]DATA'!#REF!</xm:f>
          </x14:formula1>
          <xm:sqref>B35:B39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B435C-8484-4354-A63A-025094C17C37}">
  <dimension ref="A1:X7"/>
  <sheetViews>
    <sheetView workbookViewId="0">
      <selection activeCell="D12" sqref="D1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81</v>
      </c>
      <c r="C2" s="3">
        <v>45760</v>
      </c>
      <c r="D2" s="4" t="s">
        <v>70</v>
      </c>
      <c r="E2" s="5">
        <v>186</v>
      </c>
      <c r="F2" s="18">
        <v>1</v>
      </c>
      <c r="G2" s="33">
        <v>187</v>
      </c>
      <c r="H2" s="18"/>
      <c r="I2" s="5">
        <v>187</v>
      </c>
      <c r="J2" s="18">
        <v>1</v>
      </c>
      <c r="K2" s="5">
        <v>189</v>
      </c>
      <c r="L2" s="18">
        <v>5</v>
      </c>
      <c r="M2" s="5"/>
      <c r="N2" s="18"/>
      <c r="O2" s="5"/>
      <c r="P2" s="18"/>
      <c r="Q2" s="6">
        <v>4</v>
      </c>
      <c r="R2" s="6">
        <v>749</v>
      </c>
      <c r="S2" s="7">
        <v>187.25</v>
      </c>
      <c r="T2" s="35">
        <v>7</v>
      </c>
      <c r="U2" s="8">
        <v>5</v>
      </c>
      <c r="V2" s="9">
        <v>192.25</v>
      </c>
    </row>
    <row r="3" spans="1:24" ht="15" customHeight="1" x14ac:dyDescent="0.25">
      <c r="A3" s="1" t="s">
        <v>22</v>
      </c>
      <c r="B3" s="2" t="s">
        <v>81</v>
      </c>
      <c r="C3" s="3">
        <v>45809</v>
      </c>
      <c r="D3" s="4" t="s">
        <v>70</v>
      </c>
      <c r="E3" s="5">
        <v>191</v>
      </c>
      <c r="F3" s="18">
        <v>1</v>
      </c>
      <c r="G3" s="33">
        <v>188</v>
      </c>
      <c r="H3" s="18">
        <v>0</v>
      </c>
      <c r="I3" s="5">
        <v>191</v>
      </c>
      <c r="J3" s="18">
        <v>2</v>
      </c>
      <c r="K3" s="5">
        <v>192</v>
      </c>
      <c r="L3" s="18">
        <v>3</v>
      </c>
      <c r="M3" s="5"/>
      <c r="N3" s="18"/>
      <c r="O3" s="5"/>
      <c r="P3" s="18"/>
      <c r="Q3" s="6">
        <v>4</v>
      </c>
      <c r="R3" s="6">
        <v>762</v>
      </c>
      <c r="S3" s="7">
        <v>190.5</v>
      </c>
      <c r="T3" s="35">
        <v>6</v>
      </c>
      <c r="U3" s="8">
        <v>5</v>
      </c>
      <c r="V3" s="9">
        <v>195.5</v>
      </c>
    </row>
    <row r="4" spans="1:24" x14ac:dyDescent="0.25">
      <c r="A4" s="1" t="s">
        <v>22</v>
      </c>
      <c r="B4" s="2" t="s">
        <v>81</v>
      </c>
      <c r="C4" s="3">
        <v>42176</v>
      </c>
      <c r="D4" s="4" t="s">
        <v>127</v>
      </c>
      <c r="E4" s="5">
        <v>184</v>
      </c>
      <c r="F4" s="18">
        <v>1</v>
      </c>
      <c r="G4" s="33">
        <v>191</v>
      </c>
      <c r="H4" s="18">
        <v>1</v>
      </c>
      <c r="I4" s="5">
        <v>191</v>
      </c>
      <c r="J4" s="18">
        <v>3</v>
      </c>
      <c r="K4" s="5">
        <v>191</v>
      </c>
      <c r="L4" s="18">
        <v>0</v>
      </c>
      <c r="M4" s="5">
        <v>192</v>
      </c>
      <c r="N4" s="18">
        <v>1</v>
      </c>
      <c r="O4" s="5">
        <v>186</v>
      </c>
      <c r="P4" s="18">
        <v>0</v>
      </c>
      <c r="Q4" s="6">
        <v>6</v>
      </c>
      <c r="R4" s="6">
        <v>1135</v>
      </c>
      <c r="S4" s="7">
        <v>189.16666666666666</v>
      </c>
      <c r="T4" s="35">
        <v>6</v>
      </c>
      <c r="U4" s="8">
        <v>10</v>
      </c>
      <c r="V4" s="9">
        <v>199.16666666666666</v>
      </c>
    </row>
    <row r="5" spans="1:24" x14ac:dyDescent="0.25">
      <c r="A5" s="66" t="s">
        <v>22</v>
      </c>
      <c r="B5" s="2" t="s">
        <v>81</v>
      </c>
      <c r="C5" s="3">
        <v>45990</v>
      </c>
      <c r="D5" s="65" t="s">
        <v>38</v>
      </c>
      <c r="E5" s="5">
        <v>193</v>
      </c>
      <c r="F5" s="18">
        <v>2</v>
      </c>
      <c r="G5" s="33">
        <v>193</v>
      </c>
      <c r="H5" s="18"/>
      <c r="I5" s="5">
        <v>193</v>
      </c>
      <c r="J5" s="18">
        <v>1</v>
      </c>
      <c r="K5" s="5">
        <v>195</v>
      </c>
      <c r="L5" s="18">
        <v>5</v>
      </c>
      <c r="M5" s="5"/>
      <c r="N5" s="18"/>
      <c r="O5" s="5"/>
      <c r="P5" s="18"/>
      <c r="Q5" s="8">
        <v>4</v>
      </c>
      <c r="R5" s="8">
        <v>774</v>
      </c>
      <c r="S5" s="7">
        <v>193.5</v>
      </c>
      <c r="T5" s="35">
        <v>8</v>
      </c>
      <c r="U5" s="8">
        <v>9</v>
      </c>
      <c r="V5" s="7">
        <v>202.5</v>
      </c>
    </row>
    <row r="7" spans="1:24" x14ac:dyDescent="0.25">
      <c r="Q7" s="29">
        <f>SUM(Q2:Q6)</f>
        <v>18</v>
      </c>
      <c r="R7" s="29">
        <f>SUM(R2:R6)</f>
        <v>3420</v>
      </c>
      <c r="S7" s="30">
        <f>SUM(R7/Q7)</f>
        <v>190</v>
      </c>
      <c r="T7" s="29">
        <f>SUM(T2:T6)</f>
        <v>27</v>
      </c>
      <c r="U7" s="29">
        <f>SUM(U2:U6)</f>
        <v>29</v>
      </c>
      <c r="V7" s="31">
        <f>SUM(S7+U7)</f>
        <v>219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3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T3" name="Range1_3_5_2"/>
    <protectedRange algorithmName="SHA-512" hashValue="ON39YdpmFHfN9f47KpiRvqrKx0V9+erV1CNkpWzYhW/Qyc6aT8rEyCrvauWSYGZK2ia3o7vd3akF07acHAFpOA==" saltValue="yVW9XmDwTqEnmpSGai0KYg==" spinCount="100000" sqref="B5:C5" name="Range1_9"/>
    <protectedRange algorithmName="SHA-512" hashValue="ON39YdpmFHfN9f47KpiRvqrKx0V9+erV1CNkpWzYhW/Qyc6aT8rEyCrvauWSYGZK2ia3o7vd3akF07acHAFpOA==" saltValue="yVW9XmDwTqEnmpSGai0KYg==" spinCount="100000" sqref="D5" name="Range1_1_6"/>
    <protectedRange algorithmName="SHA-512" hashValue="ON39YdpmFHfN9f47KpiRvqrKx0V9+erV1CNkpWzYhW/Qyc6aT8rEyCrvauWSYGZK2ia3o7vd3akF07acHAFpOA==" saltValue="yVW9XmDwTqEnmpSGai0KYg==" spinCount="100000" sqref="T5" name="Range1_3_5_5"/>
  </protectedRanges>
  <conditionalFormatting sqref="E5">
    <cfRule type="top10" dxfId="1582" priority="7" rank="1"/>
  </conditionalFormatting>
  <conditionalFormatting sqref="G5">
    <cfRule type="top10" dxfId="1581" priority="6" rank="1"/>
  </conditionalFormatting>
  <conditionalFormatting sqref="I5">
    <cfRule type="top10" dxfId="1580" priority="5" rank="1"/>
  </conditionalFormatting>
  <conditionalFormatting sqref="K5">
    <cfRule type="top10" dxfId="1579" priority="4" rank="1"/>
  </conditionalFormatting>
  <conditionalFormatting sqref="M5">
    <cfRule type="top10" dxfId="1578" priority="3" rank="1"/>
  </conditionalFormatting>
  <conditionalFormatting sqref="O5">
    <cfRule type="top10" dxfId="1577" priority="2" rank="1"/>
  </conditionalFormatting>
  <conditionalFormatting sqref="E5:P5">
    <cfRule type="cellIs" dxfId="1576" priority="1" operator="greaterThanOrEqual">
      <formula>200</formula>
    </cfRule>
  </conditionalFormatting>
  <hyperlinks>
    <hyperlink ref="X1" location="'OLF 2025'!A1" display="Return to Rankings" xr:uid="{6CA54599-4E45-4D8E-B2A9-A356382672A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C9DE35-EB4F-4C99-8253-F36DDCAA518F}">
          <x14:formula1>
            <xm:f>'C:\Users\jmfg1\Downloads\[_11-20-25-ABRA Edinburg TX Results.xlsm]DATA'!#REF!</xm:f>
          </x14:formula1>
          <xm:sqref>D5 B5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C1EEF-00E7-4574-AC13-31003A2B00EC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198</v>
      </c>
      <c r="C2" s="3">
        <v>45885</v>
      </c>
      <c r="D2" s="4" t="s">
        <v>147</v>
      </c>
      <c r="E2" s="5">
        <v>192</v>
      </c>
      <c r="F2" s="18">
        <v>1</v>
      </c>
      <c r="G2" s="33">
        <v>189</v>
      </c>
      <c r="H2" s="18">
        <v>3</v>
      </c>
      <c r="I2" s="5">
        <v>192</v>
      </c>
      <c r="J2" s="18">
        <v>2</v>
      </c>
      <c r="K2" s="5">
        <v>180</v>
      </c>
      <c r="L2" s="18">
        <v>0</v>
      </c>
      <c r="M2" s="5">
        <v>191</v>
      </c>
      <c r="N2" s="18">
        <v>0</v>
      </c>
      <c r="O2" s="5">
        <v>187</v>
      </c>
      <c r="P2" s="18">
        <v>3</v>
      </c>
      <c r="Q2" s="6">
        <v>6</v>
      </c>
      <c r="R2" s="6">
        <v>1131</v>
      </c>
      <c r="S2" s="7">
        <v>188.5</v>
      </c>
      <c r="T2" s="35">
        <v>9</v>
      </c>
      <c r="U2" s="8">
        <v>30</v>
      </c>
      <c r="V2" s="9">
        <v>218.5</v>
      </c>
    </row>
    <row r="4" spans="1:24" x14ac:dyDescent="0.25">
      <c r="Q4" s="29">
        <f>SUM(Q2:Q3)</f>
        <v>6</v>
      </c>
      <c r="R4" s="29">
        <f>SUM(R2:R3)</f>
        <v>1131</v>
      </c>
      <c r="S4" s="30">
        <f>SUM(R4/Q4)</f>
        <v>188.5</v>
      </c>
      <c r="T4" s="29">
        <f>SUM(T2:T3)</f>
        <v>9</v>
      </c>
      <c r="U4" s="29">
        <f>SUM(U2:U3)</f>
        <v>30</v>
      </c>
      <c r="V4" s="31">
        <f>SUM(S4+U4)</f>
        <v>218.5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6A74B907-5B18-441F-8B43-FB2DE163FB62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7C43C-EEBA-428A-BF3B-AD82E3A029CE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2" t="s">
        <v>253</v>
      </c>
      <c r="C2" s="3">
        <v>45975</v>
      </c>
      <c r="D2" s="65" t="s">
        <v>18</v>
      </c>
      <c r="E2" s="5">
        <v>185</v>
      </c>
      <c r="F2" s="18">
        <v>2</v>
      </c>
      <c r="G2" s="33">
        <v>186</v>
      </c>
      <c r="H2" s="18">
        <v>3</v>
      </c>
      <c r="I2" s="5">
        <v>183</v>
      </c>
      <c r="J2" s="18">
        <v>1</v>
      </c>
      <c r="K2" s="5">
        <v>177</v>
      </c>
      <c r="L2" s="18">
        <v>1</v>
      </c>
      <c r="M2" s="5"/>
      <c r="N2" s="18"/>
      <c r="O2" s="5"/>
      <c r="P2" s="18"/>
      <c r="Q2" s="8">
        <v>4</v>
      </c>
      <c r="R2" s="8">
        <v>731</v>
      </c>
      <c r="S2" s="7">
        <v>182.75</v>
      </c>
      <c r="T2" s="35">
        <v>7</v>
      </c>
      <c r="U2" s="8">
        <v>4</v>
      </c>
      <c r="V2" s="7">
        <v>186.75</v>
      </c>
    </row>
    <row r="4" spans="1:24" x14ac:dyDescent="0.25">
      <c r="Q4" s="29">
        <f>SUM(Q2:Q3)</f>
        <v>4</v>
      </c>
      <c r="R4" s="29">
        <f>SUM(R2:R3)</f>
        <v>731</v>
      </c>
      <c r="S4" s="30">
        <f>SUM(R4/Q4)</f>
        <v>182.75</v>
      </c>
      <c r="T4" s="29">
        <f>SUM(T2:T3)</f>
        <v>7</v>
      </c>
      <c r="U4" s="29">
        <f>SUM(U2:U3)</f>
        <v>4</v>
      </c>
      <c r="V4" s="29">
        <f>+S4+U4</f>
        <v>186.75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2"/>
    <protectedRange algorithmName="SHA-512" hashValue="ON39YdpmFHfN9f47KpiRvqrKx0V9+erV1CNkpWzYhW/Qyc6aT8rEyCrvauWSYGZK2ia3o7vd3akF07acHAFpOA==" saltValue="yVW9XmDwTqEnmpSGai0KYg==" spinCount="100000" sqref="D2" name="Range1_1_3_2"/>
    <protectedRange algorithmName="SHA-512" hashValue="ON39YdpmFHfN9f47KpiRvqrKx0V9+erV1CNkpWzYhW/Qyc6aT8rEyCrvauWSYGZK2ia3o7vd3akF07acHAFpOA==" saltValue="yVW9XmDwTqEnmpSGai0KYg==" spinCount="100000" sqref="E2:P2 T2" name="Range1_3_5_3_2"/>
  </protectedRanges>
  <conditionalFormatting sqref="E2:P2">
    <cfRule type="cellIs" dxfId="1575" priority="1" operator="greaterThanOrEqual">
      <formula>200</formula>
    </cfRule>
  </conditionalFormatting>
  <conditionalFormatting sqref="E2">
    <cfRule type="top10" dxfId="1574" priority="2" rank="1"/>
  </conditionalFormatting>
  <conditionalFormatting sqref="G2">
    <cfRule type="top10" dxfId="1573" priority="3" rank="1"/>
  </conditionalFormatting>
  <conditionalFormatting sqref="I2">
    <cfRule type="top10" dxfId="1572" priority="4" rank="1"/>
  </conditionalFormatting>
  <conditionalFormatting sqref="K2">
    <cfRule type="top10" dxfId="1571" priority="5" rank="1"/>
  </conditionalFormatting>
  <conditionalFormatting sqref="M2">
    <cfRule type="top10" dxfId="1570" priority="6" rank="1"/>
  </conditionalFormatting>
  <conditionalFormatting sqref="O2">
    <cfRule type="top10" dxfId="1569" priority="7" rank="1"/>
  </conditionalFormatting>
  <hyperlinks>
    <hyperlink ref="X1" location="'OLF 2025'!A1" display="Return to Rankings" xr:uid="{8BABBB4B-6BB2-4EE2-AF5D-044BB1865C55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AEC14-3F8C-40D4-813D-DD51805C9277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156</v>
      </c>
      <c r="C2" s="3">
        <v>45844</v>
      </c>
      <c r="D2" s="4" t="s">
        <v>96</v>
      </c>
      <c r="E2" s="33">
        <v>185</v>
      </c>
      <c r="F2" s="18">
        <v>4</v>
      </c>
      <c r="G2" s="33">
        <v>181</v>
      </c>
      <c r="H2" s="18">
        <v>0</v>
      </c>
      <c r="I2" s="5">
        <v>184</v>
      </c>
      <c r="J2" s="18">
        <v>2</v>
      </c>
      <c r="K2" s="34">
        <v>180</v>
      </c>
      <c r="L2" s="18">
        <v>0</v>
      </c>
      <c r="M2" s="34">
        <v>186</v>
      </c>
      <c r="N2" s="18">
        <v>1</v>
      </c>
      <c r="O2" s="5">
        <v>180</v>
      </c>
      <c r="P2" s="18">
        <v>1</v>
      </c>
      <c r="Q2" s="6">
        <v>6</v>
      </c>
      <c r="R2" s="6">
        <v>1096</v>
      </c>
      <c r="S2" s="7">
        <v>182.66666666666666</v>
      </c>
      <c r="T2" s="35">
        <v>8</v>
      </c>
      <c r="U2" s="8">
        <v>4</v>
      </c>
      <c r="V2" s="9">
        <v>186.66666666666666</v>
      </c>
    </row>
    <row r="4" spans="1:24" x14ac:dyDescent="0.25">
      <c r="Q4" s="29">
        <f>SUM(Q2:Q3)</f>
        <v>6</v>
      </c>
      <c r="R4" s="29">
        <f>SUM(R2:R3)</f>
        <v>1096</v>
      </c>
      <c r="S4" s="30">
        <f>SUM(R4/Q4)</f>
        <v>182.66666666666666</v>
      </c>
      <c r="T4" s="29">
        <f>SUM(T2:T3)</f>
        <v>8</v>
      </c>
      <c r="U4" s="29">
        <f>SUM(U2:U3)</f>
        <v>4</v>
      </c>
      <c r="V4" s="31">
        <f>SUM(S4+U4)</f>
        <v>186.66666666666666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2_1"/>
    <protectedRange algorithmName="SHA-512" hashValue="ON39YdpmFHfN9f47KpiRvqrKx0V9+erV1CNkpWzYhW/Qyc6aT8rEyCrvauWSYGZK2ia3o7vd3akF07acHAFpOA==" saltValue="yVW9XmDwTqEnmpSGai0KYg==" spinCount="100000" sqref="D2" name="Range1_1_8_1"/>
    <protectedRange algorithmName="SHA-512" hashValue="ON39YdpmFHfN9f47KpiRvqrKx0V9+erV1CNkpWzYhW/Qyc6aT8rEyCrvauWSYGZK2ia3o7vd3akF07acHAFpOA==" saltValue="yVW9XmDwTqEnmpSGai0KYg==" spinCount="100000" sqref="T2" name="Range1_3_5_7_1"/>
  </protectedRanges>
  <hyperlinks>
    <hyperlink ref="X1" location="'OLF 2025'!A1" display="Return to Rankings" xr:uid="{7F9247A7-2ECC-41E9-AD08-0AA2F2008F95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49F1D-5995-4FCD-AB8F-7626694C24FF}">
  <dimension ref="A1:X48"/>
  <sheetViews>
    <sheetView topLeftCell="A28" workbookViewId="0">
      <selection activeCell="A45" sqref="A45:V4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x14ac:dyDescent="0.25">
      <c r="A2" s="1" t="s">
        <v>22</v>
      </c>
      <c r="B2" s="2" t="s">
        <v>27</v>
      </c>
      <c r="C2" s="3">
        <v>45693</v>
      </c>
      <c r="D2" s="4" t="s">
        <v>38</v>
      </c>
      <c r="E2" s="5">
        <v>172</v>
      </c>
      <c r="F2" s="18">
        <v>0</v>
      </c>
      <c r="G2" s="5">
        <v>177</v>
      </c>
      <c r="H2" s="18">
        <v>1</v>
      </c>
      <c r="I2" s="5">
        <v>184</v>
      </c>
      <c r="J2" s="18">
        <v>1</v>
      </c>
      <c r="K2" s="5">
        <v>190</v>
      </c>
      <c r="L2" s="18">
        <v>1</v>
      </c>
      <c r="M2" s="5"/>
      <c r="N2" s="18"/>
      <c r="O2" s="5"/>
      <c r="P2" s="18"/>
      <c r="Q2" s="6">
        <v>4</v>
      </c>
      <c r="R2" s="6">
        <v>723</v>
      </c>
      <c r="S2" s="7">
        <v>180.75</v>
      </c>
      <c r="T2" s="19">
        <v>3</v>
      </c>
      <c r="U2" s="8">
        <v>5</v>
      </c>
      <c r="V2" s="9">
        <v>185.75</v>
      </c>
    </row>
    <row r="3" spans="1:24" x14ac:dyDescent="0.25">
      <c r="A3" s="1" t="s">
        <v>22</v>
      </c>
      <c r="B3" s="2" t="s">
        <v>27</v>
      </c>
      <c r="C3" s="3">
        <v>45696</v>
      </c>
      <c r="D3" s="4" t="s">
        <v>38</v>
      </c>
      <c r="E3" s="33">
        <v>177</v>
      </c>
      <c r="F3" s="18">
        <v>0</v>
      </c>
      <c r="G3" s="33">
        <v>181</v>
      </c>
      <c r="H3" s="18">
        <v>1</v>
      </c>
      <c r="I3" s="5">
        <v>186</v>
      </c>
      <c r="J3" s="18">
        <v>1</v>
      </c>
      <c r="K3" s="34">
        <v>185</v>
      </c>
      <c r="L3" s="18">
        <v>0</v>
      </c>
      <c r="M3" s="34"/>
      <c r="N3" s="18"/>
      <c r="O3" s="5"/>
      <c r="P3" s="18"/>
      <c r="Q3" s="6">
        <v>4</v>
      </c>
      <c r="R3" s="6">
        <v>729</v>
      </c>
      <c r="S3" s="7">
        <v>182.25</v>
      </c>
      <c r="T3" s="35">
        <v>2</v>
      </c>
      <c r="U3" s="8">
        <v>5</v>
      </c>
      <c r="V3" s="9">
        <v>187.25</v>
      </c>
    </row>
    <row r="4" spans="1:24" x14ac:dyDescent="0.25">
      <c r="A4" s="1" t="s">
        <v>22</v>
      </c>
      <c r="B4" s="2" t="s">
        <v>27</v>
      </c>
      <c r="C4" s="3">
        <v>45700</v>
      </c>
      <c r="D4" s="4" t="s">
        <v>38</v>
      </c>
      <c r="E4" s="5">
        <v>188</v>
      </c>
      <c r="F4" s="18">
        <v>3</v>
      </c>
      <c r="G4" s="33">
        <v>186</v>
      </c>
      <c r="H4" s="18">
        <v>1</v>
      </c>
      <c r="I4" s="5">
        <v>189</v>
      </c>
      <c r="J4" s="18">
        <v>1</v>
      </c>
      <c r="K4" s="5">
        <v>182</v>
      </c>
      <c r="L4" s="18"/>
      <c r="M4" s="5"/>
      <c r="N4" s="18"/>
      <c r="O4" s="5"/>
      <c r="P4" s="18"/>
      <c r="Q4" s="6">
        <v>4</v>
      </c>
      <c r="R4" s="6">
        <v>745</v>
      </c>
      <c r="S4" s="7">
        <v>186.25</v>
      </c>
      <c r="T4" s="35">
        <v>5</v>
      </c>
      <c r="U4" s="8">
        <v>13</v>
      </c>
      <c r="V4" s="9">
        <v>199.25</v>
      </c>
    </row>
    <row r="5" spans="1:24" x14ac:dyDescent="0.25">
      <c r="A5" s="1" t="s">
        <v>22</v>
      </c>
      <c r="B5" s="2" t="s">
        <v>27</v>
      </c>
      <c r="C5" s="3">
        <v>45721</v>
      </c>
      <c r="D5" s="4" t="s">
        <v>38</v>
      </c>
      <c r="E5" s="33">
        <v>171</v>
      </c>
      <c r="F5" s="18">
        <v>1</v>
      </c>
      <c r="G5" s="33">
        <v>180</v>
      </c>
      <c r="H5" s="18">
        <v>0</v>
      </c>
      <c r="I5" s="5">
        <v>178</v>
      </c>
      <c r="J5" s="18"/>
      <c r="K5" s="34">
        <v>181</v>
      </c>
      <c r="L5" s="18"/>
      <c r="M5" s="34"/>
      <c r="N5" s="18"/>
      <c r="O5" s="5"/>
      <c r="P5" s="18"/>
      <c r="Q5" s="6">
        <v>4</v>
      </c>
      <c r="R5" s="6">
        <v>710</v>
      </c>
      <c r="S5" s="7">
        <v>177.5</v>
      </c>
      <c r="T5" s="35">
        <v>1</v>
      </c>
      <c r="U5" s="8">
        <v>4</v>
      </c>
      <c r="V5" s="9">
        <v>181.5</v>
      </c>
    </row>
    <row r="6" spans="1:24" x14ac:dyDescent="0.25">
      <c r="A6" s="1" t="s">
        <v>22</v>
      </c>
      <c r="B6" s="2" t="s">
        <v>27</v>
      </c>
      <c r="C6" s="3">
        <v>45728</v>
      </c>
      <c r="D6" s="4" t="s">
        <v>38</v>
      </c>
      <c r="E6" s="5">
        <v>171</v>
      </c>
      <c r="F6" s="18"/>
      <c r="G6" s="33">
        <v>169</v>
      </c>
      <c r="H6" s="18"/>
      <c r="I6" s="5">
        <v>170</v>
      </c>
      <c r="J6" s="18"/>
      <c r="K6" s="5">
        <v>181</v>
      </c>
      <c r="L6" s="18">
        <v>1</v>
      </c>
      <c r="M6" s="5"/>
      <c r="N6" s="18"/>
      <c r="O6" s="5"/>
      <c r="P6" s="18"/>
      <c r="Q6" s="6">
        <v>4</v>
      </c>
      <c r="R6" s="6">
        <v>691</v>
      </c>
      <c r="S6" s="7">
        <v>172.75</v>
      </c>
      <c r="T6" s="35">
        <v>1</v>
      </c>
      <c r="U6" s="8">
        <v>2</v>
      </c>
      <c r="V6" s="9">
        <v>174.75</v>
      </c>
    </row>
    <row r="7" spans="1:24" x14ac:dyDescent="0.25">
      <c r="A7" s="1" t="s">
        <v>22</v>
      </c>
      <c r="B7" s="2" t="s">
        <v>27</v>
      </c>
      <c r="C7" s="3">
        <v>45731</v>
      </c>
      <c r="D7" s="4" t="s">
        <v>38</v>
      </c>
      <c r="E7" s="5">
        <v>178</v>
      </c>
      <c r="F7" s="18">
        <v>1</v>
      </c>
      <c r="G7" s="33">
        <v>184</v>
      </c>
      <c r="H7" s="18">
        <v>1</v>
      </c>
      <c r="I7" s="5">
        <v>180</v>
      </c>
      <c r="J7" s="18"/>
      <c r="K7" s="5">
        <v>182</v>
      </c>
      <c r="L7" s="18"/>
      <c r="M7" s="5"/>
      <c r="N7" s="18"/>
      <c r="O7" s="5"/>
      <c r="P7" s="18"/>
      <c r="Q7" s="6">
        <v>4</v>
      </c>
      <c r="R7" s="6">
        <v>724</v>
      </c>
      <c r="S7" s="7">
        <v>181</v>
      </c>
      <c r="T7" s="35">
        <v>2</v>
      </c>
      <c r="U7" s="8">
        <v>11</v>
      </c>
      <c r="V7" s="9">
        <v>192</v>
      </c>
    </row>
    <row r="8" spans="1:24" x14ac:dyDescent="0.25">
      <c r="A8" s="1" t="s">
        <v>22</v>
      </c>
      <c r="B8" s="2" t="s">
        <v>27</v>
      </c>
      <c r="C8" s="3">
        <v>45735</v>
      </c>
      <c r="D8" s="4" t="s">
        <v>38</v>
      </c>
      <c r="E8" s="5">
        <v>159</v>
      </c>
      <c r="F8" s="18"/>
      <c r="G8" s="33">
        <v>177</v>
      </c>
      <c r="H8" s="18"/>
      <c r="I8" s="5">
        <v>170</v>
      </c>
      <c r="J8" s="18"/>
      <c r="K8" s="5">
        <v>177</v>
      </c>
      <c r="L8" s="18">
        <v>1</v>
      </c>
      <c r="M8" s="5"/>
      <c r="N8" s="18"/>
      <c r="O8" s="5"/>
      <c r="P8" s="18"/>
      <c r="Q8" s="6">
        <v>4</v>
      </c>
      <c r="R8" s="6">
        <v>683</v>
      </c>
      <c r="S8" s="7">
        <v>170.75</v>
      </c>
      <c r="T8" s="35">
        <v>1</v>
      </c>
      <c r="U8" s="8">
        <v>3</v>
      </c>
      <c r="V8" s="9">
        <v>173.75</v>
      </c>
    </row>
    <row r="9" spans="1:24" x14ac:dyDescent="0.25">
      <c r="A9" s="1" t="s">
        <v>22</v>
      </c>
      <c r="B9" s="2" t="s">
        <v>27</v>
      </c>
      <c r="C9" s="3">
        <v>45749</v>
      </c>
      <c r="D9" s="4" t="s">
        <v>38</v>
      </c>
      <c r="E9" s="33">
        <v>187</v>
      </c>
      <c r="F9" s="18">
        <v>1</v>
      </c>
      <c r="G9" s="33">
        <v>177</v>
      </c>
      <c r="H9" s="18">
        <v>1</v>
      </c>
      <c r="I9" s="5">
        <v>181</v>
      </c>
      <c r="J9" s="18">
        <v>1</v>
      </c>
      <c r="K9" s="34">
        <v>183</v>
      </c>
      <c r="L9" s="18">
        <v>1</v>
      </c>
      <c r="M9" s="34"/>
      <c r="N9" s="18"/>
      <c r="O9" s="5"/>
      <c r="P9" s="18"/>
      <c r="Q9" s="6">
        <v>4</v>
      </c>
      <c r="R9" s="6">
        <v>728</v>
      </c>
      <c r="S9" s="7">
        <v>182</v>
      </c>
      <c r="T9" s="35">
        <v>4</v>
      </c>
      <c r="U9" s="8">
        <v>9</v>
      </c>
      <c r="V9" s="9">
        <v>191</v>
      </c>
    </row>
    <row r="10" spans="1:24" x14ac:dyDescent="0.25">
      <c r="A10" s="1" t="s">
        <v>22</v>
      </c>
      <c r="B10" s="2" t="s">
        <v>27</v>
      </c>
      <c r="C10" s="3">
        <v>45752</v>
      </c>
      <c r="D10" s="4" t="s">
        <v>38</v>
      </c>
      <c r="E10" s="33">
        <v>190</v>
      </c>
      <c r="F10" s="18">
        <v>2</v>
      </c>
      <c r="G10" s="33">
        <v>191</v>
      </c>
      <c r="H10" s="18">
        <v>1</v>
      </c>
      <c r="I10" s="5">
        <v>191</v>
      </c>
      <c r="J10" s="18">
        <v>1</v>
      </c>
      <c r="K10" s="34">
        <v>191</v>
      </c>
      <c r="L10" s="18">
        <v>2</v>
      </c>
      <c r="M10" s="34"/>
      <c r="N10" s="18"/>
      <c r="O10" s="5"/>
      <c r="P10" s="18"/>
      <c r="Q10" s="6">
        <v>4</v>
      </c>
      <c r="R10" s="6">
        <v>763</v>
      </c>
      <c r="S10" s="7">
        <v>190.75</v>
      </c>
      <c r="T10" s="35">
        <v>6</v>
      </c>
      <c r="U10" s="8">
        <v>9</v>
      </c>
      <c r="V10" s="9">
        <v>199.75</v>
      </c>
    </row>
    <row r="11" spans="1:24" x14ac:dyDescent="0.25">
      <c r="A11" s="1" t="s">
        <v>22</v>
      </c>
      <c r="B11" s="2" t="s">
        <v>27</v>
      </c>
      <c r="C11" s="3">
        <v>45756</v>
      </c>
      <c r="D11" s="4" t="s">
        <v>38</v>
      </c>
      <c r="E11" s="33">
        <v>184</v>
      </c>
      <c r="F11" s="18"/>
      <c r="G11" s="33">
        <v>186</v>
      </c>
      <c r="H11" s="18">
        <v>2</v>
      </c>
      <c r="I11" s="5">
        <v>185</v>
      </c>
      <c r="J11" s="18">
        <v>2</v>
      </c>
      <c r="K11" s="34">
        <v>192</v>
      </c>
      <c r="L11" s="18">
        <v>2</v>
      </c>
      <c r="M11" s="34"/>
      <c r="N11" s="18"/>
      <c r="O11" s="5"/>
      <c r="P11" s="18"/>
      <c r="Q11" s="6">
        <v>4</v>
      </c>
      <c r="R11" s="6">
        <v>747</v>
      </c>
      <c r="S11" s="7">
        <v>186.75</v>
      </c>
      <c r="T11" s="35">
        <v>6</v>
      </c>
      <c r="U11" s="8">
        <v>3</v>
      </c>
      <c r="V11" s="9">
        <v>189.75</v>
      </c>
    </row>
    <row r="12" spans="1:24" x14ac:dyDescent="0.25">
      <c r="A12" s="1" t="s">
        <v>22</v>
      </c>
      <c r="B12" s="2" t="s">
        <v>27</v>
      </c>
      <c r="C12" s="3">
        <v>45763</v>
      </c>
      <c r="D12" s="4" t="s">
        <v>38</v>
      </c>
      <c r="E12" s="5">
        <v>185</v>
      </c>
      <c r="F12" s="18">
        <v>1</v>
      </c>
      <c r="G12" s="33">
        <v>192</v>
      </c>
      <c r="H12" s="18">
        <v>1</v>
      </c>
      <c r="I12" s="5">
        <v>187</v>
      </c>
      <c r="J12" s="18">
        <v>1</v>
      </c>
      <c r="K12" s="5">
        <v>187</v>
      </c>
      <c r="L12" s="18">
        <v>5</v>
      </c>
      <c r="M12" s="5"/>
      <c r="N12" s="18"/>
      <c r="O12" s="5"/>
      <c r="P12" s="18"/>
      <c r="Q12" s="6">
        <v>4</v>
      </c>
      <c r="R12" s="6">
        <v>751</v>
      </c>
      <c r="S12" s="7">
        <v>187.75</v>
      </c>
      <c r="T12" s="35">
        <v>8</v>
      </c>
      <c r="U12" s="8">
        <v>6</v>
      </c>
      <c r="V12" s="9">
        <v>193.75</v>
      </c>
    </row>
    <row r="13" spans="1:24" x14ac:dyDescent="0.25">
      <c r="A13" s="1" t="s">
        <v>22</v>
      </c>
      <c r="B13" s="2" t="s">
        <v>27</v>
      </c>
      <c r="C13" s="3">
        <v>45777</v>
      </c>
      <c r="D13" s="4" t="s">
        <v>38</v>
      </c>
      <c r="E13" s="5">
        <v>191.001</v>
      </c>
      <c r="F13" s="18">
        <v>1</v>
      </c>
      <c r="G13" s="33">
        <v>192.001</v>
      </c>
      <c r="H13" s="18">
        <v>6</v>
      </c>
      <c r="I13" s="5">
        <v>192</v>
      </c>
      <c r="J13" s="18"/>
      <c r="K13" s="5">
        <v>184</v>
      </c>
      <c r="L13" s="18"/>
      <c r="M13" s="5"/>
      <c r="N13" s="18"/>
      <c r="O13" s="5"/>
      <c r="P13" s="18"/>
      <c r="Q13" s="6">
        <v>4</v>
      </c>
      <c r="R13" s="6">
        <v>759.00199999999995</v>
      </c>
      <c r="S13" s="7">
        <v>189.75049999999999</v>
      </c>
      <c r="T13" s="35">
        <v>7</v>
      </c>
      <c r="U13" s="8">
        <v>11</v>
      </c>
      <c r="V13" s="9">
        <v>200.75049999999999</v>
      </c>
    </row>
    <row r="14" spans="1:24" x14ac:dyDescent="0.25">
      <c r="A14" s="1" t="s">
        <v>22</v>
      </c>
      <c r="B14" s="2" t="s">
        <v>27</v>
      </c>
      <c r="C14" s="3">
        <v>45781</v>
      </c>
      <c r="D14" s="4" t="s">
        <v>96</v>
      </c>
      <c r="E14" s="5">
        <v>186</v>
      </c>
      <c r="F14" s="18">
        <v>2</v>
      </c>
      <c r="G14" s="33">
        <v>192</v>
      </c>
      <c r="H14" s="18">
        <v>2</v>
      </c>
      <c r="I14" s="5">
        <v>186</v>
      </c>
      <c r="J14" s="18">
        <v>1</v>
      </c>
      <c r="K14" s="5">
        <v>190</v>
      </c>
      <c r="L14" s="18">
        <v>2</v>
      </c>
      <c r="M14" s="5"/>
      <c r="N14" s="18"/>
      <c r="O14" s="5"/>
      <c r="P14" s="18"/>
      <c r="Q14" s="6">
        <v>4</v>
      </c>
      <c r="R14" s="6">
        <v>754</v>
      </c>
      <c r="S14" s="7">
        <v>188.5</v>
      </c>
      <c r="T14" s="35">
        <v>7</v>
      </c>
      <c r="U14" s="8">
        <v>13</v>
      </c>
      <c r="V14" s="9">
        <v>201.5</v>
      </c>
    </row>
    <row r="15" spans="1:24" x14ac:dyDescent="0.25">
      <c r="A15" s="1" t="s">
        <v>22</v>
      </c>
      <c r="B15" s="2" t="s">
        <v>27</v>
      </c>
      <c r="C15" s="3">
        <v>45784</v>
      </c>
      <c r="D15" s="4" t="s">
        <v>38</v>
      </c>
      <c r="E15" s="33">
        <v>181</v>
      </c>
      <c r="F15" s="18"/>
      <c r="G15" s="33">
        <v>188</v>
      </c>
      <c r="H15" s="18"/>
      <c r="I15" s="5">
        <v>189</v>
      </c>
      <c r="J15" s="18"/>
      <c r="K15" s="34">
        <v>194</v>
      </c>
      <c r="L15" s="18"/>
      <c r="M15" s="34"/>
      <c r="N15" s="18"/>
      <c r="O15" s="5"/>
      <c r="P15" s="18"/>
      <c r="Q15" s="6">
        <v>4</v>
      </c>
      <c r="R15" s="6">
        <v>752</v>
      </c>
      <c r="S15" s="7">
        <v>188</v>
      </c>
      <c r="T15" s="35">
        <v>0</v>
      </c>
      <c r="U15" s="8">
        <v>6</v>
      </c>
      <c r="V15" s="9">
        <v>194</v>
      </c>
    </row>
    <row r="16" spans="1:24" x14ac:dyDescent="0.25">
      <c r="A16" s="1" t="s">
        <v>22</v>
      </c>
      <c r="B16" s="2" t="s">
        <v>27</v>
      </c>
      <c r="C16" s="3">
        <v>45787</v>
      </c>
      <c r="D16" s="4" t="s">
        <v>38</v>
      </c>
      <c r="E16" s="33">
        <v>192</v>
      </c>
      <c r="F16" s="18">
        <v>3</v>
      </c>
      <c r="G16" s="33">
        <v>190</v>
      </c>
      <c r="H16" s="18">
        <v>4</v>
      </c>
      <c r="I16" s="5">
        <v>190</v>
      </c>
      <c r="J16" s="18">
        <v>2</v>
      </c>
      <c r="K16" s="34">
        <v>188</v>
      </c>
      <c r="L16" s="18">
        <v>1</v>
      </c>
      <c r="M16" s="34"/>
      <c r="N16" s="18"/>
      <c r="O16" s="5"/>
      <c r="P16" s="18"/>
      <c r="Q16" s="6">
        <v>4</v>
      </c>
      <c r="R16" s="6">
        <v>760</v>
      </c>
      <c r="S16" s="7">
        <v>190</v>
      </c>
      <c r="T16" s="35">
        <v>10</v>
      </c>
      <c r="U16" s="8">
        <v>7</v>
      </c>
      <c r="V16" s="9">
        <v>197</v>
      </c>
    </row>
    <row r="17" spans="1:22" x14ac:dyDescent="0.25">
      <c r="A17" s="1" t="s">
        <v>22</v>
      </c>
      <c r="B17" s="2" t="s">
        <v>27</v>
      </c>
      <c r="C17" s="3">
        <v>45791</v>
      </c>
      <c r="D17" s="4" t="s">
        <v>38</v>
      </c>
      <c r="E17" s="5">
        <v>185</v>
      </c>
      <c r="F17" s="18"/>
      <c r="G17" s="33">
        <v>187</v>
      </c>
      <c r="H17" s="18"/>
      <c r="I17" s="5">
        <v>190</v>
      </c>
      <c r="J17" s="18">
        <v>1</v>
      </c>
      <c r="K17" s="5">
        <v>190</v>
      </c>
      <c r="L17" s="18">
        <v>2</v>
      </c>
      <c r="M17" s="5"/>
      <c r="N17" s="18"/>
      <c r="O17" s="5"/>
      <c r="P17" s="18"/>
      <c r="Q17" s="6">
        <v>4</v>
      </c>
      <c r="R17" s="6">
        <v>752</v>
      </c>
      <c r="S17" s="7">
        <v>188</v>
      </c>
      <c r="T17" s="35">
        <v>3</v>
      </c>
      <c r="U17" s="8">
        <v>11</v>
      </c>
      <c r="V17" s="9">
        <v>199</v>
      </c>
    </row>
    <row r="18" spans="1:22" x14ac:dyDescent="0.25">
      <c r="A18" s="1" t="s">
        <v>22</v>
      </c>
      <c r="B18" s="2" t="s">
        <v>27</v>
      </c>
      <c r="C18" s="3">
        <v>45798</v>
      </c>
      <c r="D18" s="4" t="s">
        <v>38</v>
      </c>
      <c r="E18" s="33">
        <v>179</v>
      </c>
      <c r="F18" s="18"/>
      <c r="G18" s="33">
        <v>189</v>
      </c>
      <c r="H18" s="18">
        <v>2</v>
      </c>
      <c r="I18" s="5">
        <v>189</v>
      </c>
      <c r="J18" s="18">
        <v>2</v>
      </c>
      <c r="K18" s="34">
        <v>189</v>
      </c>
      <c r="L18" s="18">
        <v>1</v>
      </c>
      <c r="M18" s="34"/>
      <c r="N18" s="18"/>
      <c r="O18" s="5"/>
      <c r="P18" s="18"/>
      <c r="Q18" s="6">
        <v>4</v>
      </c>
      <c r="R18" s="6">
        <v>746</v>
      </c>
      <c r="S18" s="7">
        <v>186.5</v>
      </c>
      <c r="T18" s="35">
        <v>5</v>
      </c>
      <c r="U18" s="8">
        <v>6</v>
      </c>
      <c r="V18" s="9">
        <v>192.5</v>
      </c>
    </row>
    <row r="19" spans="1:22" x14ac:dyDescent="0.25">
      <c r="A19" s="1" t="s">
        <v>22</v>
      </c>
      <c r="B19" s="2" t="s">
        <v>27</v>
      </c>
      <c r="C19" s="3">
        <v>45812</v>
      </c>
      <c r="D19" s="4" t="s">
        <v>38</v>
      </c>
      <c r="E19" s="33">
        <v>185</v>
      </c>
      <c r="F19" s="18"/>
      <c r="G19" s="33">
        <v>187</v>
      </c>
      <c r="H19" s="18">
        <v>1</v>
      </c>
      <c r="I19" s="5">
        <v>177</v>
      </c>
      <c r="J19" s="18">
        <v>0</v>
      </c>
      <c r="K19" s="34">
        <v>191</v>
      </c>
      <c r="L19" s="18"/>
      <c r="M19" s="34"/>
      <c r="N19" s="18"/>
      <c r="O19" s="5"/>
      <c r="P19" s="18"/>
      <c r="Q19" s="6">
        <v>4</v>
      </c>
      <c r="R19" s="6">
        <v>740</v>
      </c>
      <c r="S19" s="7">
        <v>185</v>
      </c>
      <c r="T19" s="35">
        <v>1</v>
      </c>
      <c r="U19" s="8">
        <v>3</v>
      </c>
      <c r="V19" s="9">
        <v>188</v>
      </c>
    </row>
    <row r="20" spans="1:22" x14ac:dyDescent="0.25">
      <c r="A20" s="1" t="s">
        <v>22</v>
      </c>
      <c r="B20" s="2" t="s">
        <v>27</v>
      </c>
      <c r="C20" s="3">
        <v>45815</v>
      </c>
      <c r="D20" s="4" t="s">
        <v>38</v>
      </c>
      <c r="E20" s="33">
        <v>188</v>
      </c>
      <c r="F20" s="18">
        <v>1</v>
      </c>
      <c r="G20" s="33">
        <v>186</v>
      </c>
      <c r="H20" s="18">
        <v>1</v>
      </c>
      <c r="I20" s="5">
        <v>188</v>
      </c>
      <c r="J20" s="18"/>
      <c r="K20" s="34">
        <v>194</v>
      </c>
      <c r="L20" s="18"/>
      <c r="M20" s="34"/>
      <c r="N20" s="18"/>
      <c r="O20" s="5"/>
      <c r="P20" s="18"/>
      <c r="Q20" s="6">
        <v>4</v>
      </c>
      <c r="R20" s="6">
        <v>756</v>
      </c>
      <c r="S20" s="7">
        <v>189</v>
      </c>
      <c r="T20" s="35">
        <v>2</v>
      </c>
      <c r="U20" s="8">
        <v>2</v>
      </c>
      <c r="V20" s="9">
        <v>191</v>
      </c>
    </row>
    <row r="21" spans="1:22" x14ac:dyDescent="0.25">
      <c r="A21" s="1" t="s">
        <v>22</v>
      </c>
      <c r="B21" s="2" t="s">
        <v>27</v>
      </c>
      <c r="C21" s="3">
        <v>45819</v>
      </c>
      <c r="D21" s="4" t="s">
        <v>38</v>
      </c>
      <c r="E21" s="5">
        <v>183</v>
      </c>
      <c r="F21" s="18"/>
      <c r="G21" s="33">
        <v>188</v>
      </c>
      <c r="H21" s="18"/>
      <c r="I21" s="5">
        <v>193</v>
      </c>
      <c r="J21" s="18"/>
      <c r="K21" s="5">
        <v>193</v>
      </c>
      <c r="L21" s="18">
        <v>1</v>
      </c>
      <c r="M21" s="5"/>
      <c r="N21" s="18"/>
      <c r="O21" s="5"/>
      <c r="P21" s="18"/>
      <c r="Q21" s="6">
        <v>4</v>
      </c>
      <c r="R21" s="6">
        <v>757</v>
      </c>
      <c r="S21" s="7">
        <v>189.25</v>
      </c>
      <c r="T21" s="35">
        <v>1</v>
      </c>
      <c r="U21" s="8">
        <v>13</v>
      </c>
      <c r="V21" s="9">
        <v>202.25</v>
      </c>
    </row>
    <row r="22" spans="1:22" x14ac:dyDescent="0.25">
      <c r="A22" s="1" t="s">
        <v>22</v>
      </c>
      <c r="B22" s="2" t="s">
        <v>27</v>
      </c>
      <c r="C22" s="3">
        <v>45826</v>
      </c>
      <c r="D22" s="4" t="s">
        <v>38</v>
      </c>
      <c r="E22" s="33">
        <v>189</v>
      </c>
      <c r="F22" s="18"/>
      <c r="G22" s="33">
        <v>185</v>
      </c>
      <c r="H22" s="18"/>
      <c r="I22" s="5">
        <v>181</v>
      </c>
      <c r="J22" s="18"/>
      <c r="K22" s="34">
        <v>189</v>
      </c>
      <c r="L22" s="18"/>
      <c r="M22" s="34"/>
      <c r="N22" s="18"/>
      <c r="O22" s="5"/>
      <c r="P22" s="18"/>
      <c r="Q22" s="6">
        <v>4</v>
      </c>
      <c r="R22" s="6">
        <v>744</v>
      </c>
      <c r="S22" s="7">
        <v>186</v>
      </c>
      <c r="T22" s="35">
        <v>0</v>
      </c>
      <c r="U22" s="8">
        <v>13</v>
      </c>
      <c r="V22" s="9">
        <v>199</v>
      </c>
    </row>
    <row r="23" spans="1:22" x14ac:dyDescent="0.25">
      <c r="A23" s="1" t="s">
        <v>22</v>
      </c>
      <c r="B23" s="2" t="s">
        <v>27</v>
      </c>
      <c r="C23" s="3">
        <v>45840</v>
      </c>
      <c r="D23" s="4" t="s">
        <v>38</v>
      </c>
      <c r="E23" s="5">
        <v>185</v>
      </c>
      <c r="F23" s="18">
        <v>1</v>
      </c>
      <c r="G23" s="33">
        <v>184</v>
      </c>
      <c r="H23" s="18">
        <v>1</v>
      </c>
      <c r="I23" s="5">
        <v>192</v>
      </c>
      <c r="J23" s="18"/>
      <c r="K23" s="5">
        <v>193</v>
      </c>
      <c r="L23" s="18">
        <v>2</v>
      </c>
      <c r="M23" s="5"/>
      <c r="N23" s="18"/>
      <c r="O23" s="5"/>
      <c r="P23" s="18"/>
      <c r="Q23" s="6">
        <v>4</v>
      </c>
      <c r="R23" s="6">
        <v>754</v>
      </c>
      <c r="S23" s="7">
        <v>188.5</v>
      </c>
      <c r="T23" s="35">
        <v>4</v>
      </c>
      <c r="U23" s="8">
        <v>6</v>
      </c>
      <c r="V23" s="9">
        <v>194.5</v>
      </c>
    </row>
    <row r="24" spans="1:22" x14ac:dyDescent="0.25">
      <c r="A24" s="1" t="s">
        <v>22</v>
      </c>
      <c r="B24" s="2" t="s">
        <v>27</v>
      </c>
      <c r="C24" s="3">
        <v>45844</v>
      </c>
      <c r="D24" s="4" t="s">
        <v>96</v>
      </c>
      <c r="E24" s="5">
        <v>182</v>
      </c>
      <c r="F24" s="18">
        <v>0</v>
      </c>
      <c r="G24" s="33">
        <v>185</v>
      </c>
      <c r="H24" s="18">
        <v>2</v>
      </c>
      <c r="I24" s="5">
        <v>182</v>
      </c>
      <c r="J24" s="18">
        <v>3</v>
      </c>
      <c r="K24" s="5">
        <v>185</v>
      </c>
      <c r="L24" s="18">
        <v>1</v>
      </c>
      <c r="M24" s="5">
        <v>189.001</v>
      </c>
      <c r="N24" s="18">
        <v>1</v>
      </c>
      <c r="O24" s="5">
        <v>189.001</v>
      </c>
      <c r="P24" s="18">
        <v>3</v>
      </c>
      <c r="Q24" s="6">
        <v>6</v>
      </c>
      <c r="R24" s="6">
        <v>1112.002</v>
      </c>
      <c r="S24" s="7">
        <v>185.33366666666666</v>
      </c>
      <c r="T24" s="35">
        <v>10</v>
      </c>
      <c r="U24" s="8">
        <v>12</v>
      </c>
      <c r="V24" s="9">
        <v>197.33366666666666</v>
      </c>
    </row>
    <row r="25" spans="1:22" x14ac:dyDescent="0.25">
      <c r="A25" s="1" t="s">
        <v>22</v>
      </c>
      <c r="B25" s="2" t="s">
        <v>27</v>
      </c>
      <c r="C25" s="3">
        <v>45847</v>
      </c>
      <c r="D25" s="4" t="s">
        <v>38</v>
      </c>
      <c r="E25" s="33">
        <v>180</v>
      </c>
      <c r="F25" s="18">
        <v>2</v>
      </c>
      <c r="G25" s="33">
        <v>185</v>
      </c>
      <c r="H25" s="18">
        <v>1</v>
      </c>
      <c r="I25" s="5">
        <v>178</v>
      </c>
      <c r="J25" s="18"/>
      <c r="K25" s="34">
        <v>182</v>
      </c>
      <c r="L25" s="18">
        <v>1</v>
      </c>
      <c r="M25" s="34"/>
      <c r="N25" s="18"/>
      <c r="O25" s="5"/>
      <c r="P25" s="18"/>
      <c r="Q25" s="6">
        <v>4</v>
      </c>
      <c r="R25" s="6">
        <v>725</v>
      </c>
      <c r="S25" s="7">
        <v>181.25</v>
      </c>
      <c r="T25" s="35">
        <v>4</v>
      </c>
      <c r="U25" s="8">
        <v>4</v>
      </c>
      <c r="V25" s="9">
        <v>185.25</v>
      </c>
    </row>
    <row r="26" spans="1:22" x14ac:dyDescent="0.25">
      <c r="A26" s="1" t="s">
        <v>22</v>
      </c>
      <c r="B26" s="2" t="s">
        <v>27</v>
      </c>
      <c r="C26" s="3">
        <v>45850</v>
      </c>
      <c r="D26" s="4" t="s">
        <v>38</v>
      </c>
      <c r="E26" s="5">
        <v>190</v>
      </c>
      <c r="F26" s="18"/>
      <c r="G26" s="33">
        <v>188</v>
      </c>
      <c r="H26" s="18">
        <v>2</v>
      </c>
      <c r="I26" s="5">
        <v>193</v>
      </c>
      <c r="J26" s="18"/>
      <c r="K26" s="5">
        <v>187</v>
      </c>
      <c r="L26" s="18"/>
      <c r="M26" s="5"/>
      <c r="N26" s="18"/>
      <c r="O26" s="5"/>
      <c r="P26" s="18"/>
      <c r="Q26" s="6">
        <v>4</v>
      </c>
      <c r="R26" s="6">
        <v>758</v>
      </c>
      <c r="S26" s="7">
        <v>189.5</v>
      </c>
      <c r="T26" s="35">
        <v>2</v>
      </c>
      <c r="U26" s="8">
        <v>8</v>
      </c>
      <c r="V26" s="9">
        <v>197.5</v>
      </c>
    </row>
    <row r="27" spans="1:22" x14ac:dyDescent="0.25">
      <c r="A27" s="1" t="s">
        <v>22</v>
      </c>
      <c r="B27" s="2" t="s">
        <v>27</v>
      </c>
      <c r="C27" s="3">
        <v>45854</v>
      </c>
      <c r="D27" s="4" t="s">
        <v>38</v>
      </c>
      <c r="E27" s="33">
        <v>181</v>
      </c>
      <c r="F27" s="18"/>
      <c r="G27" s="33">
        <v>191</v>
      </c>
      <c r="H27" s="18">
        <v>1</v>
      </c>
      <c r="I27" s="5">
        <v>184</v>
      </c>
      <c r="J27" s="18">
        <v>1</v>
      </c>
      <c r="K27" s="34">
        <v>189</v>
      </c>
      <c r="L27" s="18"/>
      <c r="M27" s="34"/>
      <c r="N27" s="18"/>
      <c r="O27" s="5"/>
      <c r="P27" s="18"/>
      <c r="Q27" s="6">
        <v>4</v>
      </c>
      <c r="R27" s="6">
        <v>745</v>
      </c>
      <c r="S27" s="7">
        <v>186.25</v>
      </c>
      <c r="T27" s="35">
        <v>2</v>
      </c>
      <c r="U27" s="8">
        <v>7</v>
      </c>
      <c r="V27" s="9">
        <v>193.25</v>
      </c>
    </row>
    <row r="28" spans="1:22" x14ac:dyDescent="0.25">
      <c r="A28" s="1" t="s">
        <v>22</v>
      </c>
      <c r="B28" s="2" t="s">
        <v>27</v>
      </c>
      <c r="C28" s="3">
        <v>45868</v>
      </c>
      <c r="D28" s="4" t="s">
        <v>38</v>
      </c>
      <c r="E28" s="33">
        <v>181</v>
      </c>
      <c r="F28" s="18">
        <v>2</v>
      </c>
      <c r="G28" s="33">
        <v>191</v>
      </c>
      <c r="H28" s="18"/>
      <c r="I28" s="5">
        <v>184</v>
      </c>
      <c r="J28" s="18"/>
      <c r="K28" s="34">
        <v>188</v>
      </c>
      <c r="L28" s="18">
        <v>1</v>
      </c>
      <c r="M28" s="34"/>
      <c r="N28" s="18"/>
      <c r="O28" s="5"/>
      <c r="P28" s="18"/>
      <c r="Q28" s="6">
        <v>4</v>
      </c>
      <c r="R28" s="6">
        <v>744</v>
      </c>
      <c r="S28" s="7">
        <v>186</v>
      </c>
      <c r="T28" s="35">
        <v>3</v>
      </c>
      <c r="U28" s="8">
        <v>4</v>
      </c>
      <c r="V28" s="9">
        <v>190</v>
      </c>
    </row>
    <row r="29" spans="1:22" x14ac:dyDescent="0.25">
      <c r="A29" s="1" t="s">
        <v>22</v>
      </c>
      <c r="B29" s="2" t="s">
        <v>27</v>
      </c>
      <c r="C29" s="3">
        <v>45875</v>
      </c>
      <c r="D29" s="4" t="s">
        <v>38</v>
      </c>
      <c r="E29" s="33">
        <v>188</v>
      </c>
      <c r="F29" s="18">
        <v>1</v>
      </c>
      <c r="G29" s="33">
        <v>185</v>
      </c>
      <c r="H29" s="18"/>
      <c r="I29" s="5">
        <v>188</v>
      </c>
      <c r="J29" s="18"/>
      <c r="K29" s="34">
        <v>183</v>
      </c>
      <c r="L29" s="18"/>
      <c r="M29" s="34"/>
      <c r="N29" s="18"/>
      <c r="O29" s="5"/>
      <c r="P29" s="18"/>
      <c r="Q29" s="6">
        <v>4</v>
      </c>
      <c r="R29" s="6">
        <v>744</v>
      </c>
      <c r="S29" s="7">
        <v>186</v>
      </c>
      <c r="T29" s="35">
        <v>1</v>
      </c>
      <c r="U29" s="8">
        <v>4</v>
      </c>
      <c r="V29" s="9">
        <v>190</v>
      </c>
    </row>
    <row r="30" spans="1:22" x14ac:dyDescent="0.25">
      <c r="A30" s="1" t="s">
        <v>22</v>
      </c>
      <c r="B30" s="2" t="s">
        <v>27</v>
      </c>
      <c r="C30" s="3">
        <v>45879</v>
      </c>
      <c r="D30" s="4" t="s">
        <v>38</v>
      </c>
      <c r="E30" s="33">
        <v>185</v>
      </c>
      <c r="F30" s="18">
        <v>1</v>
      </c>
      <c r="G30" s="33">
        <v>182</v>
      </c>
      <c r="H30" s="18">
        <v>2</v>
      </c>
      <c r="I30" s="5">
        <v>183</v>
      </c>
      <c r="J30" s="18">
        <v>0</v>
      </c>
      <c r="K30" s="5">
        <v>186</v>
      </c>
      <c r="L30" s="18">
        <v>3</v>
      </c>
      <c r="M30" s="5">
        <v>179</v>
      </c>
      <c r="N30" s="18">
        <v>1</v>
      </c>
      <c r="O30" s="5">
        <v>185</v>
      </c>
      <c r="P30" s="18"/>
      <c r="Q30" s="6">
        <v>6</v>
      </c>
      <c r="R30" s="6">
        <v>1100</v>
      </c>
      <c r="S30" s="7">
        <v>183.33333333333334</v>
      </c>
      <c r="T30" s="35">
        <v>7</v>
      </c>
      <c r="U30" s="8">
        <v>4</v>
      </c>
      <c r="V30" s="9">
        <v>187.33333333333334</v>
      </c>
    </row>
    <row r="31" spans="1:22" x14ac:dyDescent="0.25">
      <c r="A31" s="1" t="s">
        <v>22</v>
      </c>
      <c r="B31" s="2" t="s">
        <v>27</v>
      </c>
      <c r="C31" s="3">
        <v>45882</v>
      </c>
      <c r="D31" s="4" t="s">
        <v>38</v>
      </c>
      <c r="E31" s="33">
        <v>187</v>
      </c>
      <c r="F31" s="18"/>
      <c r="G31" s="33">
        <v>191</v>
      </c>
      <c r="H31" s="18">
        <v>1</v>
      </c>
      <c r="I31" s="5">
        <v>186</v>
      </c>
      <c r="J31" s="18">
        <v>1</v>
      </c>
      <c r="K31" s="34">
        <v>191</v>
      </c>
      <c r="L31" s="18">
        <v>3</v>
      </c>
      <c r="M31" s="34"/>
      <c r="N31" s="18"/>
      <c r="O31" s="5"/>
      <c r="P31" s="18"/>
      <c r="Q31" s="6">
        <v>4</v>
      </c>
      <c r="R31" s="6">
        <v>755</v>
      </c>
      <c r="S31" s="7">
        <v>188.75</v>
      </c>
      <c r="T31" s="35">
        <v>5</v>
      </c>
      <c r="U31" s="8">
        <v>5</v>
      </c>
      <c r="V31" s="9">
        <v>193.75</v>
      </c>
    </row>
    <row r="32" spans="1:22" x14ac:dyDescent="0.25">
      <c r="A32" s="1" t="s">
        <v>22</v>
      </c>
      <c r="B32" s="2" t="s">
        <v>27</v>
      </c>
      <c r="C32" s="3">
        <v>45889</v>
      </c>
      <c r="D32" s="4" t="s">
        <v>38</v>
      </c>
      <c r="E32" s="33">
        <v>182</v>
      </c>
      <c r="F32" s="18">
        <v>2</v>
      </c>
      <c r="G32" s="33">
        <v>193</v>
      </c>
      <c r="H32" s="18"/>
      <c r="I32" s="5">
        <v>185</v>
      </c>
      <c r="J32" s="18"/>
      <c r="K32" s="34">
        <v>191</v>
      </c>
      <c r="L32" s="18">
        <v>5</v>
      </c>
      <c r="M32" s="34"/>
      <c r="N32" s="18"/>
      <c r="O32" s="5"/>
      <c r="P32" s="18"/>
      <c r="Q32" s="6">
        <v>4</v>
      </c>
      <c r="R32" s="6">
        <v>751</v>
      </c>
      <c r="S32" s="7">
        <v>187.75</v>
      </c>
      <c r="T32" s="35">
        <v>7</v>
      </c>
      <c r="U32" s="8">
        <v>8</v>
      </c>
      <c r="V32" s="9">
        <v>195.75</v>
      </c>
    </row>
    <row r="33" spans="1:22" x14ac:dyDescent="0.25">
      <c r="A33" s="1" t="s">
        <v>22</v>
      </c>
      <c r="B33" s="2" t="s">
        <v>27</v>
      </c>
      <c r="C33" s="3">
        <v>45903</v>
      </c>
      <c r="D33" s="4" t="s">
        <v>38</v>
      </c>
      <c r="E33" s="33">
        <v>187</v>
      </c>
      <c r="F33" s="18">
        <v>2</v>
      </c>
      <c r="G33" s="33">
        <v>189</v>
      </c>
      <c r="H33" s="18">
        <v>1</v>
      </c>
      <c r="I33" s="5">
        <v>195</v>
      </c>
      <c r="J33" s="18">
        <v>3</v>
      </c>
      <c r="K33" s="34">
        <v>188.001</v>
      </c>
      <c r="L33" s="18">
        <v>1</v>
      </c>
      <c r="M33" s="34"/>
      <c r="N33" s="18"/>
      <c r="O33" s="5"/>
      <c r="P33" s="18"/>
      <c r="Q33" s="6">
        <v>4</v>
      </c>
      <c r="R33" s="6">
        <v>759.00099999999998</v>
      </c>
      <c r="S33" s="7">
        <v>189.75024999999999</v>
      </c>
      <c r="T33" s="35">
        <v>7</v>
      </c>
      <c r="U33" s="8">
        <v>13</v>
      </c>
      <c r="V33" s="9">
        <v>202.75024999999999</v>
      </c>
    </row>
    <row r="34" spans="1:22" x14ac:dyDescent="0.25">
      <c r="A34" s="1" t="s">
        <v>22</v>
      </c>
      <c r="B34" s="2" t="s">
        <v>27</v>
      </c>
      <c r="C34" s="3">
        <v>45907</v>
      </c>
      <c r="D34" s="4" t="s">
        <v>38</v>
      </c>
      <c r="E34" s="33">
        <v>188</v>
      </c>
      <c r="F34" s="18">
        <v>1</v>
      </c>
      <c r="G34" s="33">
        <v>183</v>
      </c>
      <c r="H34" s="18">
        <v>1</v>
      </c>
      <c r="I34" s="5">
        <v>195</v>
      </c>
      <c r="J34" s="18">
        <v>2</v>
      </c>
      <c r="K34" s="5">
        <v>186</v>
      </c>
      <c r="L34" s="18">
        <v>2</v>
      </c>
      <c r="M34" s="5">
        <v>184</v>
      </c>
      <c r="N34" s="18">
        <v>1</v>
      </c>
      <c r="O34" s="5">
        <v>186</v>
      </c>
      <c r="P34" s="18">
        <v>2</v>
      </c>
      <c r="Q34" s="6">
        <v>6</v>
      </c>
      <c r="R34" s="6">
        <v>1122</v>
      </c>
      <c r="S34" s="7">
        <v>187</v>
      </c>
      <c r="T34" s="35">
        <v>9</v>
      </c>
      <c r="U34" s="8">
        <v>4</v>
      </c>
      <c r="V34" s="9">
        <v>191</v>
      </c>
    </row>
    <row r="35" spans="1:22" x14ac:dyDescent="0.25">
      <c r="A35" s="64" t="s">
        <v>22</v>
      </c>
      <c r="B35" s="2" t="s">
        <v>27</v>
      </c>
      <c r="C35" s="3">
        <v>45910</v>
      </c>
      <c r="D35" s="4" t="s">
        <v>38</v>
      </c>
      <c r="E35" s="33">
        <v>183</v>
      </c>
      <c r="F35" s="18">
        <v>2</v>
      </c>
      <c r="G35" s="33">
        <v>185</v>
      </c>
      <c r="H35" s="18">
        <v>1</v>
      </c>
      <c r="I35" s="5">
        <v>186</v>
      </c>
      <c r="J35" s="18"/>
      <c r="K35" s="34">
        <v>188</v>
      </c>
      <c r="L35" s="18">
        <v>1</v>
      </c>
      <c r="M35" s="34"/>
      <c r="N35" s="18"/>
      <c r="O35" s="5"/>
      <c r="P35" s="18"/>
      <c r="Q35" s="6">
        <v>4</v>
      </c>
      <c r="R35" s="6">
        <v>742</v>
      </c>
      <c r="S35" s="7">
        <v>185.5</v>
      </c>
      <c r="T35" s="35">
        <v>4</v>
      </c>
      <c r="U35" s="8">
        <v>5</v>
      </c>
      <c r="V35" s="9">
        <v>190.5</v>
      </c>
    </row>
    <row r="36" spans="1:22" x14ac:dyDescent="0.25">
      <c r="A36" s="66" t="s">
        <v>22</v>
      </c>
      <c r="B36" s="2" t="s">
        <v>27</v>
      </c>
      <c r="C36" s="3">
        <v>45917</v>
      </c>
      <c r="D36" s="65" t="s">
        <v>38</v>
      </c>
      <c r="E36" s="5">
        <v>187</v>
      </c>
      <c r="F36" s="18"/>
      <c r="G36" s="33">
        <v>187</v>
      </c>
      <c r="H36" s="18">
        <v>1</v>
      </c>
      <c r="I36" s="5">
        <v>185</v>
      </c>
      <c r="J36" s="18">
        <v>1</v>
      </c>
      <c r="K36" s="5">
        <v>185</v>
      </c>
      <c r="L36" s="18"/>
      <c r="M36" s="5"/>
      <c r="N36" s="18"/>
      <c r="O36" s="5"/>
      <c r="P36" s="18"/>
      <c r="Q36" s="8">
        <v>4</v>
      </c>
      <c r="R36" s="8">
        <v>744</v>
      </c>
      <c r="S36" s="7">
        <v>186</v>
      </c>
      <c r="T36" s="35">
        <v>2</v>
      </c>
      <c r="U36" s="8">
        <v>6</v>
      </c>
      <c r="V36" s="7">
        <v>192</v>
      </c>
    </row>
    <row r="37" spans="1:22" x14ac:dyDescent="0.25">
      <c r="A37" s="1" t="s">
        <v>22</v>
      </c>
      <c r="B37" s="2" t="s">
        <v>27</v>
      </c>
      <c r="C37" s="3">
        <v>45931</v>
      </c>
      <c r="D37" s="4" t="s">
        <v>38</v>
      </c>
      <c r="E37" s="33">
        <v>185</v>
      </c>
      <c r="F37" s="18">
        <v>2</v>
      </c>
      <c r="G37" s="33">
        <v>187</v>
      </c>
      <c r="H37" s="18">
        <v>1</v>
      </c>
      <c r="I37" s="5">
        <v>190</v>
      </c>
      <c r="J37" s="18">
        <v>1</v>
      </c>
      <c r="K37" s="34">
        <v>187</v>
      </c>
      <c r="L37" s="18">
        <v>2</v>
      </c>
      <c r="M37" s="34"/>
      <c r="N37" s="18"/>
      <c r="O37" s="5"/>
      <c r="P37" s="18"/>
      <c r="Q37" s="6">
        <v>4</v>
      </c>
      <c r="R37" s="6">
        <v>749</v>
      </c>
      <c r="S37" s="7">
        <v>187.25</v>
      </c>
      <c r="T37" s="35">
        <v>6</v>
      </c>
      <c r="U37" s="8">
        <v>5</v>
      </c>
      <c r="V37" s="9">
        <v>192.25</v>
      </c>
    </row>
    <row r="38" spans="1:22" x14ac:dyDescent="0.25">
      <c r="A38" s="66" t="s">
        <v>22</v>
      </c>
      <c r="B38" s="2" t="s">
        <v>27</v>
      </c>
      <c r="C38" s="3">
        <v>45935</v>
      </c>
      <c r="D38" s="65" t="s">
        <v>96</v>
      </c>
      <c r="E38" s="5">
        <v>183.9</v>
      </c>
      <c r="F38" s="18">
        <v>3</v>
      </c>
      <c r="G38" s="33">
        <v>182</v>
      </c>
      <c r="H38" s="18">
        <v>2</v>
      </c>
      <c r="I38" s="5">
        <v>188</v>
      </c>
      <c r="J38" s="18">
        <v>2</v>
      </c>
      <c r="K38" s="5">
        <v>181</v>
      </c>
      <c r="L38" s="18">
        <v>1</v>
      </c>
      <c r="M38" s="5"/>
      <c r="N38" s="18"/>
      <c r="O38" s="5"/>
      <c r="P38" s="18"/>
      <c r="Q38" s="8">
        <v>4</v>
      </c>
      <c r="R38" s="8">
        <v>734.9</v>
      </c>
      <c r="S38" s="7">
        <v>183.72499999999999</v>
      </c>
      <c r="T38" s="35">
        <v>8</v>
      </c>
      <c r="U38" s="8">
        <v>3</v>
      </c>
      <c r="V38" s="7">
        <v>187.75</v>
      </c>
    </row>
    <row r="39" spans="1:22" x14ac:dyDescent="0.25">
      <c r="A39" s="66" t="s">
        <v>22</v>
      </c>
      <c r="B39" s="2" t="s">
        <v>27</v>
      </c>
      <c r="C39" s="3">
        <v>45938</v>
      </c>
      <c r="D39" s="65" t="s">
        <v>38</v>
      </c>
      <c r="E39" s="33">
        <v>182</v>
      </c>
      <c r="F39" s="18">
        <v>1</v>
      </c>
      <c r="G39" s="33">
        <v>192</v>
      </c>
      <c r="H39" s="18">
        <v>1</v>
      </c>
      <c r="I39" s="5">
        <v>185</v>
      </c>
      <c r="J39" s="18">
        <v>1</v>
      </c>
      <c r="K39" s="34">
        <v>192</v>
      </c>
      <c r="L39" s="18">
        <v>1</v>
      </c>
      <c r="M39" s="34"/>
      <c r="N39" s="18"/>
      <c r="O39" s="5"/>
      <c r="P39" s="18"/>
      <c r="Q39" s="8">
        <v>4</v>
      </c>
      <c r="R39" s="8">
        <v>751</v>
      </c>
      <c r="S39" s="7">
        <v>187.75</v>
      </c>
      <c r="T39" s="35">
        <v>4</v>
      </c>
      <c r="U39" s="8">
        <v>13</v>
      </c>
      <c r="V39" s="7">
        <v>186.5</v>
      </c>
    </row>
    <row r="40" spans="1:22" x14ac:dyDescent="0.25">
      <c r="A40" s="66" t="s">
        <v>22</v>
      </c>
      <c r="B40" s="67" t="s">
        <v>27</v>
      </c>
      <c r="C40" s="3">
        <v>45941</v>
      </c>
      <c r="D40" s="65" t="s">
        <v>38</v>
      </c>
      <c r="E40" s="33">
        <v>185</v>
      </c>
      <c r="F40" s="18">
        <v>2</v>
      </c>
      <c r="G40" s="68">
        <v>190</v>
      </c>
      <c r="H40" s="18">
        <v>3</v>
      </c>
      <c r="I40" s="5">
        <v>180</v>
      </c>
      <c r="J40" s="18"/>
      <c r="K40" s="34">
        <v>183</v>
      </c>
      <c r="L40" s="18">
        <v>1</v>
      </c>
      <c r="M40" s="34">
        <v>186</v>
      </c>
      <c r="N40" s="18">
        <v>2</v>
      </c>
      <c r="O40" s="5">
        <v>184</v>
      </c>
      <c r="P40" s="18">
        <v>0</v>
      </c>
      <c r="Q40" s="8">
        <v>6</v>
      </c>
      <c r="R40" s="8">
        <v>1108</v>
      </c>
      <c r="S40" s="7">
        <v>184.66666666666666</v>
      </c>
      <c r="T40" s="35">
        <v>8</v>
      </c>
      <c r="U40" s="8">
        <v>10</v>
      </c>
      <c r="V40" s="7">
        <v>194.66666666666666</v>
      </c>
    </row>
    <row r="41" spans="1:22" x14ac:dyDescent="0.25">
      <c r="A41" s="66" t="s">
        <v>22</v>
      </c>
      <c r="B41" s="2" t="s">
        <v>27</v>
      </c>
      <c r="C41" s="3">
        <v>45945</v>
      </c>
      <c r="D41" s="65" t="s">
        <v>38</v>
      </c>
      <c r="E41" s="33">
        <v>187</v>
      </c>
      <c r="F41" s="18">
        <v>1</v>
      </c>
      <c r="G41" s="33">
        <v>186</v>
      </c>
      <c r="H41" s="18"/>
      <c r="I41" s="5">
        <v>190</v>
      </c>
      <c r="J41" s="18"/>
      <c r="K41" s="34">
        <v>196</v>
      </c>
      <c r="L41" s="18">
        <v>3</v>
      </c>
      <c r="M41" s="34"/>
      <c r="N41" s="18"/>
      <c r="O41" s="5"/>
      <c r="P41" s="18"/>
      <c r="Q41" s="8">
        <v>4</v>
      </c>
      <c r="R41" s="8">
        <v>759</v>
      </c>
      <c r="S41" s="7">
        <v>189.75</v>
      </c>
      <c r="T41" s="35">
        <v>4</v>
      </c>
      <c r="U41" s="8">
        <v>9</v>
      </c>
      <c r="V41" s="7">
        <v>198.75</v>
      </c>
    </row>
    <row r="42" spans="1:22" x14ac:dyDescent="0.25">
      <c r="A42" s="66" t="s">
        <v>22</v>
      </c>
      <c r="B42" s="2" t="s">
        <v>27</v>
      </c>
      <c r="C42" s="3">
        <v>45959</v>
      </c>
      <c r="D42" s="65" t="s">
        <v>38</v>
      </c>
      <c r="E42" s="5">
        <v>182</v>
      </c>
      <c r="F42" s="18">
        <v>2</v>
      </c>
      <c r="G42" s="33">
        <v>196</v>
      </c>
      <c r="H42" s="18">
        <v>4</v>
      </c>
      <c r="I42" s="5">
        <v>187</v>
      </c>
      <c r="J42" s="18">
        <v>2</v>
      </c>
      <c r="K42" s="5">
        <v>190</v>
      </c>
      <c r="L42" s="18">
        <v>1</v>
      </c>
      <c r="M42" s="5"/>
      <c r="N42" s="18"/>
      <c r="O42" s="5"/>
      <c r="P42" s="18"/>
      <c r="Q42" s="8">
        <v>4</v>
      </c>
      <c r="R42" s="8">
        <v>755</v>
      </c>
      <c r="S42" s="7">
        <v>188.75</v>
      </c>
      <c r="T42" s="35">
        <v>9</v>
      </c>
      <c r="U42" s="8">
        <v>6</v>
      </c>
      <c r="V42" s="7">
        <v>194.75</v>
      </c>
    </row>
    <row r="43" spans="1:22" x14ac:dyDescent="0.25">
      <c r="A43" s="66" t="s">
        <v>22</v>
      </c>
      <c r="B43" s="2" t="s">
        <v>27</v>
      </c>
      <c r="C43" s="3">
        <v>45966</v>
      </c>
      <c r="D43" s="65" t="s">
        <v>38</v>
      </c>
      <c r="E43" s="5">
        <v>187</v>
      </c>
      <c r="F43" s="18">
        <v>2</v>
      </c>
      <c r="G43" s="33">
        <v>192</v>
      </c>
      <c r="H43" s="18"/>
      <c r="I43" s="5">
        <v>191</v>
      </c>
      <c r="J43" s="18">
        <v>1</v>
      </c>
      <c r="K43" s="5">
        <v>191</v>
      </c>
      <c r="L43" s="18">
        <v>1</v>
      </c>
      <c r="M43" s="5"/>
      <c r="N43" s="18"/>
      <c r="O43" s="5"/>
      <c r="P43" s="18"/>
      <c r="Q43" s="8">
        <v>4</v>
      </c>
      <c r="R43" s="8">
        <v>761</v>
      </c>
      <c r="S43" s="7">
        <v>190.25</v>
      </c>
      <c r="T43" s="35">
        <v>4</v>
      </c>
      <c r="U43" s="8">
        <v>9</v>
      </c>
      <c r="V43" s="7">
        <v>199.25</v>
      </c>
    </row>
    <row r="44" spans="1:22" x14ac:dyDescent="0.25">
      <c r="A44" s="66" t="s">
        <v>22</v>
      </c>
      <c r="B44" s="2" t="s">
        <v>27</v>
      </c>
      <c r="C44" s="3">
        <v>45973</v>
      </c>
      <c r="D44" s="65" t="s">
        <v>38</v>
      </c>
      <c r="E44" s="33">
        <v>188</v>
      </c>
      <c r="F44" s="18">
        <v>1</v>
      </c>
      <c r="G44" s="33">
        <v>186.001</v>
      </c>
      <c r="H44" s="18">
        <v>2</v>
      </c>
      <c r="I44" s="5">
        <v>192</v>
      </c>
      <c r="J44" s="18">
        <v>1</v>
      </c>
      <c r="K44" s="34">
        <v>196</v>
      </c>
      <c r="L44" s="18">
        <v>3</v>
      </c>
      <c r="M44" s="34"/>
      <c r="N44" s="18"/>
      <c r="O44" s="5"/>
      <c r="P44" s="18"/>
      <c r="Q44" s="8">
        <v>4</v>
      </c>
      <c r="R44" s="8">
        <v>762.00099999999998</v>
      </c>
      <c r="S44" s="7">
        <v>190.50024999999999</v>
      </c>
      <c r="T44" s="35">
        <v>7</v>
      </c>
      <c r="U44" s="8">
        <v>11</v>
      </c>
      <c r="V44" s="7">
        <v>201.50024999999999</v>
      </c>
    </row>
    <row r="45" spans="1:22" x14ac:dyDescent="0.25">
      <c r="A45" s="66" t="s">
        <v>22</v>
      </c>
      <c r="B45" s="2" t="s">
        <v>27</v>
      </c>
      <c r="C45" s="3">
        <v>45980</v>
      </c>
      <c r="D45" s="65" t="s">
        <v>38</v>
      </c>
      <c r="E45" s="33">
        <v>192</v>
      </c>
      <c r="F45" s="18">
        <v>1</v>
      </c>
      <c r="G45" s="33">
        <v>192</v>
      </c>
      <c r="H45" s="18">
        <v>1</v>
      </c>
      <c r="I45" s="5">
        <v>190</v>
      </c>
      <c r="J45" s="18">
        <v>3</v>
      </c>
      <c r="K45" s="34">
        <v>191</v>
      </c>
      <c r="L45" s="18">
        <v>1</v>
      </c>
      <c r="M45" s="34"/>
      <c r="N45" s="18"/>
      <c r="O45" s="5"/>
      <c r="P45" s="18"/>
      <c r="Q45" s="8">
        <v>4</v>
      </c>
      <c r="R45" s="8">
        <v>765</v>
      </c>
      <c r="S45" s="7">
        <v>191.25</v>
      </c>
      <c r="T45" s="35">
        <v>6</v>
      </c>
      <c r="U45" s="8">
        <v>3</v>
      </c>
      <c r="V45" s="7">
        <v>194.25</v>
      </c>
    </row>
    <row r="46" spans="1:22" x14ac:dyDescent="0.25">
      <c r="A46" s="66" t="s">
        <v>22</v>
      </c>
      <c r="B46" s="2" t="s">
        <v>27</v>
      </c>
      <c r="C46" s="3">
        <v>45990</v>
      </c>
      <c r="D46" s="65" t="s">
        <v>38</v>
      </c>
      <c r="E46" s="33">
        <v>194</v>
      </c>
      <c r="F46" s="18">
        <v>1</v>
      </c>
      <c r="G46" s="33">
        <v>195</v>
      </c>
      <c r="H46" s="18">
        <v>1</v>
      </c>
      <c r="I46" s="5">
        <v>190</v>
      </c>
      <c r="J46" s="18">
        <v>1</v>
      </c>
      <c r="K46" s="34">
        <v>193</v>
      </c>
      <c r="L46" s="18">
        <v>2</v>
      </c>
      <c r="M46" s="34"/>
      <c r="N46" s="18"/>
      <c r="O46" s="5"/>
      <c r="P46" s="18"/>
      <c r="Q46" s="8">
        <v>4</v>
      </c>
      <c r="R46" s="8">
        <v>772</v>
      </c>
      <c r="S46" s="7">
        <v>193</v>
      </c>
      <c r="T46" s="35">
        <v>5</v>
      </c>
      <c r="U46" s="8">
        <v>8</v>
      </c>
      <c r="V46" s="7">
        <v>201</v>
      </c>
    </row>
    <row r="48" spans="1:22" x14ac:dyDescent="0.25">
      <c r="Q48" s="29">
        <f>SUM(Q2:Q47)</f>
        <v>188</v>
      </c>
      <c r="R48" s="29">
        <f>SUM(R2:R47)</f>
        <v>34985.906000000003</v>
      </c>
      <c r="S48" s="30">
        <f>SUM(R48/Q48)</f>
        <v>186.09524468085107</v>
      </c>
      <c r="T48" s="29">
        <f>SUM(T2:T47)</f>
        <v>203</v>
      </c>
      <c r="U48" s="29">
        <f>SUM(U2:U47)</f>
        <v>322</v>
      </c>
      <c r="V48" s="31">
        <f>SUM(S48+U48)</f>
        <v>508.09524468085107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 L4:P4 E4:J4 E5:J5 L5:P5 B5:C5" name="Range1_3_1"/>
    <protectedRange sqref="D4 D5" name="Range1_1_2_1"/>
    <protectedRange sqref="K4 K5" name="Range1_3"/>
    <protectedRange sqref="T4 T5" name="Range1_3_5_2"/>
    <protectedRange algorithmName="SHA-512" hashValue="ON39YdpmFHfN9f47KpiRvqrKx0V9+erV1CNkpWzYhW/Qyc6aT8rEyCrvauWSYGZK2ia3o7vd3akF07acHAFpOA==" saltValue="yVW9XmDwTqEnmpSGai0KYg==" spinCount="100000" sqref="B14:C14" name="Range1_3_2"/>
    <protectedRange algorithmName="SHA-512" hashValue="ON39YdpmFHfN9f47KpiRvqrKx0V9+erV1CNkpWzYhW/Qyc6aT8rEyCrvauWSYGZK2ia3o7vd3akF07acHAFpOA==" saltValue="yVW9XmDwTqEnmpSGai0KYg==" spinCount="100000" sqref="D14" name="Range1_1_2_1_1"/>
    <protectedRange algorithmName="SHA-512" hashValue="ON39YdpmFHfN9f47KpiRvqrKx0V9+erV1CNkpWzYhW/Qyc6aT8rEyCrvauWSYGZK2ia3o7vd3akF07acHAFpOA==" saltValue="yVW9XmDwTqEnmpSGai0KYg==" spinCount="100000" sqref="D28" name="Range1_1_23"/>
    <protectedRange algorithmName="SHA-512" hashValue="ON39YdpmFHfN9f47KpiRvqrKx0V9+erV1CNkpWzYhW/Qyc6aT8rEyCrvauWSYGZK2ia3o7vd3akF07acHAFpOA==" saltValue="yVW9XmDwTqEnmpSGai0KYg==" spinCount="100000" sqref="T28" name="Range1_3_5_21"/>
    <protectedRange algorithmName="SHA-512" hashValue="ON39YdpmFHfN9f47KpiRvqrKx0V9+erV1CNkpWzYhW/Qyc6aT8rEyCrvauWSYGZK2ia3o7vd3akF07acHAFpOA==" saltValue="yVW9XmDwTqEnmpSGai0KYg==" spinCount="100000" sqref="E29:P29 B29:C29" name="Range1_29"/>
    <protectedRange algorithmName="SHA-512" hashValue="ON39YdpmFHfN9f47KpiRvqrKx0V9+erV1CNkpWzYhW/Qyc6aT8rEyCrvauWSYGZK2ia3o7vd3akF07acHAFpOA==" saltValue="yVW9XmDwTqEnmpSGai0KYg==" spinCount="100000" sqref="D29" name="Range1_1_19"/>
    <protectedRange algorithmName="SHA-512" hashValue="ON39YdpmFHfN9f47KpiRvqrKx0V9+erV1CNkpWzYhW/Qyc6aT8rEyCrvauWSYGZK2ia3o7vd3akF07acHAFpOA==" saltValue="yVW9XmDwTqEnmpSGai0KYg==" spinCount="100000" sqref="T29" name="Range1_3_5_25"/>
    <protectedRange sqref="E30:P30 B30:C30" name="Range1_27_1"/>
    <protectedRange sqref="D30" name="Range1_1_28"/>
    <protectedRange sqref="T30" name="Range1_3_5_26_1"/>
    <protectedRange algorithmName="SHA-512" hashValue="ON39YdpmFHfN9f47KpiRvqrKx0V9+erV1CNkpWzYhW/Qyc6aT8rEyCrvauWSYGZK2ia3o7vd3akF07acHAFpOA==" saltValue="yVW9XmDwTqEnmpSGai0KYg==" spinCount="100000" sqref="B33:C34" name="Range1"/>
    <protectedRange algorithmName="SHA-512" hashValue="ON39YdpmFHfN9f47KpiRvqrKx0V9+erV1CNkpWzYhW/Qyc6aT8rEyCrvauWSYGZK2ia3o7vd3akF07acHAFpOA==" saltValue="yVW9XmDwTqEnmpSGai0KYg==" spinCount="100000" sqref="D33:D34" name="Range1_1"/>
    <protectedRange algorithmName="SHA-512" hashValue="ON39YdpmFHfN9f47KpiRvqrKx0V9+erV1CNkpWzYhW/Qyc6aT8rEyCrvauWSYGZK2ia3o7vd3akF07acHAFpOA==" saltValue="yVW9XmDwTqEnmpSGai0KYg==" spinCount="100000" sqref="E33:P34 T33:T34" name="Range1_3_5"/>
    <protectedRange algorithmName="SHA-512" hashValue="ON39YdpmFHfN9f47KpiRvqrKx0V9+erV1CNkpWzYhW/Qyc6aT8rEyCrvauWSYGZK2ia3o7vd3akF07acHAFpOA==" saltValue="yVW9XmDwTqEnmpSGai0KYg==" spinCount="100000" sqref="E35 H35:L35 N35 B35:C35" name="Range1_13_2_1"/>
    <protectedRange algorithmName="SHA-512" hashValue="ON39YdpmFHfN9f47KpiRvqrKx0V9+erV1CNkpWzYhW/Qyc6aT8rEyCrvauWSYGZK2ia3o7vd3akF07acHAFpOA==" saltValue="yVW9XmDwTqEnmpSGai0KYg==" spinCount="100000" sqref="D35" name="Range1_1_4_3_1"/>
    <protectedRange algorithmName="SHA-512" hashValue="ON39YdpmFHfN9f47KpiRvqrKx0V9+erV1CNkpWzYhW/Qyc6aT8rEyCrvauWSYGZK2ia3o7vd3akF07acHAFpOA==" saltValue="yVW9XmDwTqEnmpSGai0KYg==" spinCount="100000" sqref="G35 O35 M35" name="Range1_33_1_9_1"/>
    <protectedRange algorithmName="SHA-512" hashValue="ON39YdpmFHfN9f47KpiRvqrKx0V9+erV1CNkpWzYhW/Qyc6aT8rEyCrvauWSYGZK2ia3o7vd3akF07acHAFpOA==" saltValue="yVW9XmDwTqEnmpSGai0KYg==" spinCount="100000" sqref="T35" name="Range1_3_5_4_3_1"/>
    <protectedRange algorithmName="SHA-512" hashValue="ON39YdpmFHfN9f47KpiRvqrKx0V9+erV1CNkpWzYhW/Qyc6aT8rEyCrvauWSYGZK2ia3o7vd3akF07acHAFpOA==" saltValue="yVW9XmDwTqEnmpSGai0KYg==" spinCount="100000" sqref="B36:C36" name="Range1_13_6"/>
    <protectedRange algorithmName="SHA-512" hashValue="ON39YdpmFHfN9f47KpiRvqrKx0V9+erV1CNkpWzYhW/Qyc6aT8rEyCrvauWSYGZK2ia3o7vd3akF07acHAFpOA==" saltValue="yVW9XmDwTqEnmpSGai0KYg==" spinCount="100000" sqref="D36" name="Range1_1_4_6"/>
    <protectedRange algorithmName="SHA-512" hashValue="ON39YdpmFHfN9f47KpiRvqrKx0V9+erV1CNkpWzYhW/Qyc6aT8rEyCrvauWSYGZK2ia3o7vd3akF07acHAFpOA==" saltValue="yVW9XmDwTqEnmpSGai0KYg==" spinCount="100000" sqref="T36" name="Range1_3_5_4_6"/>
    <protectedRange algorithmName="SHA-512" hashValue="ON39YdpmFHfN9f47KpiRvqrKx0V9+erV1CNkpWzYhW/Qyc6aT8rEyCrvauWSYGZK2ia3o7vd3akF07acHAFpOA==" saltValue="yVW9XmDwTqEnmpSGai0KYg==" spinCount="100000" sqref="B37:C37" name="Range1_27"/>
    <protectedRange algorithmName="SHA-512" hashValue="ON39YdpmFHfN9f47KpiRvqrKx0V9+erV1CNkpWzYhW/Qyc6aT8rEyCrvauWSYGZK2ia3o7vd3akF07acHAFpOA==" saltValue="yVW9XmDwTqEnmpSGai0KYg==" spinCount="100000" sqref="D37" name="Range1_1_17"/>
    <protectedRange algorithmName="SHA-512" hashValue="ON39YdpmFHfN9f47KpiRvqrKx0V9+erV1CNkpWzYhW/Qyc6aT8rEyCrvauWSYGZK2ia3o7vd3akF07acHAFpOA==" saltValue="yVW9XmDwTqEnmpSGai0KYg==" spinCount="100000" sqref="T37" name="Range1_3_5_17"/>
    <protectedRange algorithmName="SHA-512" hashValue="ON39YdpmFHfN9f47KpiRvqrKx0V9+erV1CNkpWzYhW/Qyc6aT8rEyCrvauWSYGZK2ia3o7vd3akF07acHAFpOA==" saltValue="yVW9XmDwTqEnmpSGai0KYg==" spinCount="100000" sqref="B38:C39 E38:P39" name="Range1_10"/>
    <protectedRange algorithmName="SHA-512" hashValue="ON39YdpmFHfN9f47KpiRvqrKx0V9+erV1CNkpWzYhW/Qyc6aT8rEyCrvauWSYGZK2ia3o7vd3akF07acHAFpOA==" saltValue="yVW9XmDwTqEnmpSGai0KYg==" spinCount="100000" sqref="D38:D39" name="Range1_1_15"/>
    <protectedRange algorithmName="SHA-512" hashValue="ON39YdpmFHfN9f47KpiRvqrKx0V9+erV1CNkpWzYhW/Qyc6aT8rEyCrvauWSYGZK2ia3o7vd3akF07acHAFpOA==" saltValue="yVW9XmDwTqEnmpSGai0KYg==" spinCount="100000" sqref="T38:T39" name="Range1_3_5_10"/>
    <protectedRange algorithmName="SHA-512" hashValue="ON39YdpmFHfN9f47KpiRvqrKx0V9+erV1CNkpWzYhW/Qyc6aT8rEyCrvauWSYGZK2ia3o7vd3akF07acHAFpOA==" saltValue="yVW9XmDwTqEnmpSGai0KYg==" spinCount="100000" sqref="B40:C40" name="Range1_26"/>
    <protectedRange algorithmName="SHA-512" hashValue="ON39YdpmFHfN9f47KpiRvqrKx0V9+erV1CNkpWzYhW/Qyc6aT8rEyCrvauWSYGZK2ia3o7vd3akF07acHAFpOA==" saltValue="yVW9XmDwTqEnmpSGai0KYg==" spinCount="100000" sqref="D40" name="Range1_1_21"/>
    <protectedRange algorithmName="SHA-512" hashValue="ON39YdpmFHfN9f47KpiRvqrKx0V9+erV1CNkpWzYhW/Qyc6aT8rEyCrvauWSYGZK2ia3o7vd3akF07acHAFpOA==" saltValue="yVW9XmDwTqEnmpSGai0KYg==" spinCount="100000" sqref="T40" name="Range1_3_5_20"/>
    <protectedRange algorithmName="SHA-512" hashValue="ON39YdpmFHfN9f47KpiRvqrKx0V9+erV1CNkpWzYhW/Qyc6aT8rEyCrvauWSYGZK2ia3o7vd3akF07acHAFpOA==" saltValue="yVW9XmDwTqEnmpSGai0KYg==" spinCount="100000" sqref="E41:P41 B41:C41" name="Range1_10_2"/>
    <protectedRange algorithmName="SHA-512" hashValue="ON39YdpmFHfN9f47KpiRvqrKx0V9+erV1CNkpWzYhW/Qyc6aT8rEyCrvauWSYGZK2ia3o7vd3akF07acHAFpOA==" saltValue="yVW9XmDwTqEnmpSGai0KYg==" spinCount="100000" sqref="D41" name="Range1_1_15_1"/>
    <protectedRange algorithmName="SHA-512" hashValue="ON39YdpmFHfN9f47KpiRvqrKx0V9+erV1CNkpWzYhW/Qyc6aT8rEyCrvauWSYGZK2ia3o7vd3akF07acHAFpOA==" saltValue="yVW9XmDwTqEnmpSGai0KYg==" spinCount="100000" sqref="T41" name="Range1_3_5_10_1"/>
    <protectedRange algorithmName="SHA-512" hashValue="ON39YdpmFHfN9f47KpiRvqrKx0V9+erV1CNkpWzYhW/Qyc6aT8rEyCrvauWSYGZK2ia3o7vd3akF07acHAFpOA==" saltValue="yVW9XmDwTqEnmpSGai0KYg==" spinCount="100000" sqref="E42:P42 B42:C42" name="Range1_10_1"/>
    <protectedRange algorithmName="SHA-512" hashValue="ON39YdpmFHfN9f47KpiRvqrKx0V9+erV1CNkpWzYhW/Qyc6aT8rEyCrvauWSYGZK2ia3o7vd3akF07acHAFpOA==" saltValue="yVW9XmDwTqEnmpSGai0KYg==" spinCount="100000" sqref="D42" name="Range1_1_12"/>
    <protectedRange algorithmName="SHA-512" hashValue="ON39YdpmFHfN9f47KpiRvqrKx0V9+erV1CNkpWzYhW/Qyc6aT8rEyCrvauWSYGZK2ia3o7vd3akF07acHAFpOA==" saltValue="yVW9XmDwTqEnmpSGai0KYg==" spinCount="100000" sqref="T42" name="Range1_3_5_8"/>
    <protectedRange algorithmName="SHA-512" hashValue="ON39YdpmFHfN9f47KpiRvqrKx0V9+erV1CNkpWzYhW/Qyc6aT8rEyCrvauWSYGZK2ia3o7vd3akF07acHAFpOA==" saltValue="yVW9XmDwTqEnmpSGai0KYg==" spinCount="100000" sqref="B43:C43" name="Range1_12_2"/>
    <protectedRange algorithmName="SHA-512" hashValue="ON39YdpmFHfN9f47KpiRvqrKx0V9+erV1CNkpWzYhW/Qyc6aT8rEyCrvauWSYGZK2ia3o7vd3akF07acHAFpOA==" saltValue="yVW9XmDwTqEnmpSGai0KYg==" spinCount="100000" sqref="D43" name="Range1_1_3_2"/>
    <protectedRange algorithmName="SHA-512" hashValue="ON39YdpmFHfN9f47KpiRvqrKx0V9+erV1CNkpWzYhW/Qyc6aT8rEyCrvauWSYGZK2ia3o7vd3akF07acHAFpOA==" saltValue="yVW9XmDwTqEnmpSGai0KYg==" spinCount="100000" sqref="E43:P43 T43" name="Range1_3_5_3_2"/>
    <protectedRange algorithmName="SHA-512" hashValue="ON39YdpmFHfN9f47KpiRvqrKx0V9+erV1CNkpWzYhW/Qyc6aT8rEyCrvauWSYGZK2ia3o7vd3akF07acHAFpOA==" saltValue="yVW9XmDwTqEnmpSGai0KYg==" spinCount="100000" sqref="B44:C44" name="Range1_12_2_1"/>
    <protectedRange algorithmName="SHA-512" hashValue="ON39YdpmFHfN9f47KpiRvqrKx0V9+erV1CNkpWzYhW/Qyc6aT8rEyCrvauWSYGZK2ia3o7vd3akF07acHAFpOA==" saltValue="yVW9XmDwTqEnmpSGai0KYg==" spinCount="100000" sqref="D44" name="Range1_1_3_2_1"/>
    <protectedRange algorithmName="SHA-512" hashValue="ON39YdpmFHfN9f47KpiRvqrKx0V9+erV1CNkpWzYhW/Qyc6aT8rEyCrvauWSYGZK2ia3o7vd3akF07acHAFpOA==" saltValue="yVW9XmDwTqEnmpSGai0KYg==" spinCount="100000" sqref="T44 E44:P44" name="Range1_3_5_3_2_1"/>
    <protectedRange algorithmName="SHA-512" hashValue="ON39YdpmFHfN9f47KpiRvqrKx0V9+erV1CNkpWzYhW/Qyc6aT8rEyCrvauWSYGZK2ia3o7vd3akF07acHAFpOA==" saltValue="yVW9XmDwTqEnmpSGai0KYg==" spinCount="100000" sqref="B45:C45" name="Range1_9"/>
    <protectedRange algorithmName="SHA-512" hashValue="ON39YdpmFHfN9f47KpiRvqrKx0V9+erV1CNkpWzYhW/Qyc6aT8rEyCrvauWSYGZK2ia3o7vd3akF07acHAFpOA==" saltValue="yVW9XmDwTqEnmpSGai0KYg==" spinCount="100000" sqref="D45" name="Range1_1_6"/>
    <protectedRange algorithmName="SHA-512" hashValue="ON39YdpmFHfN9f47KpiRvqrKx0V9+erV1CNkpWzYhW/Qyc6aT8rEyCrvauWSYGZK2ia3o7vd3akF07acHAFpOA==" saltValue="yVW9XmDwTqEnmpSGai0KYg==" spinCount="100000" sqref="E45 G45:O45" name="Range1_33_1_1"/>
    <protectedRange algorithmName="SHA-512" hashValue="ON39YdpmFHfN9f47KpiRvqrKx0V9+erV1CNkpWzYhW/Qyc6aT8rEyCrvauWSYGZK2ia3o7vd3akF07acHAFpOA==" saltValue="yVW9XmDwTqEnmpSGai0KYg==" spinCount="100000" sqref="T45" name="Range1_3_5_5"/>
    <protectedRange algorithmName="SHA-512" hashValue="ON39YdpmFHfN9f47KpiRvqrKx0V9+erV1CNkpWzYhW/Qyc6aT8rEyCrvauWSYGZK2ia3o7vd3akF07acHAFpOA==" saltValue="yVW9XmDwTqEnmpSGai0KYg==" spinCount="100000" sqref="B46:C46 E46:P46" name="Range1_10_3"/>
    <protectedRange algorithmName="SHA-512" hashValue="ON39YdpmFHfN9f47KpiRvqrKx0V9+erV1CNkpWzYhW/Qyc6aT8rEyCrvauWSYGZK2ia3o7vd3akF07acHAFpOA==" saltValue="yVW9XmDwTqEnmpSGai0KYg==" spinCount="100000" sqref="D46" name="Range1_1_7_1"/>
    <protectedRange algorithmName="SHA-512" hashValue="ON39YdpmFHfN9f47KpiRvqrKx0V9+erV1CNkpWzYhW/Qyc6aT8rEyCrvauWSYGZK2ia3o7vd3akF07acHAFpOA==" saltValue="yVW9XmDwTqEnmpSGai0KYg==" spinCount="100000" sqref="T46" name="Range1_3_5_6"/>
  </protectedRanges>
  <conditionalFormatting sqref="E33:P34">
    <cfRule type="cellIs" dxfId="1568" priority="78" operator="greaterThanOrEqual">
      <formula>200</formula>
    </cfRule>
  </conditionalFormatting>
  <conditionalFormatting sqref="E33:E34">
    <cfRule type="top10" dxfId="1567" priority="79" rank="1"/>
  </conditionalFormatting>
  <conditionalFormatting sqref="G33:G34">
    <cfRule type="top10" dxfId="1566" priority="80" rank="1"/>
  </conditionalFormatting>
  <conditionalFormatting sqref="I33:I34">
    <cfRule type="top10" dxfId="1565" priority="81" rank="1"/>
  </conditionalFormatting>
  <conditionalFormatting sqref="K33:K34">
    <cfRule type="top10" dxfId="1564" priority="82" rank="1"/>
  </conditionalFormatting>
  <conditionalFormatting sqref="M33:M34">
    <cfRule type="top10" dxfId="1563" priority="83" rank="1"/>
  </conditionalFormatting>
  <conditionalFormatting sqref="O33:O34">
    <cfRule type="top10" dxfId="1562" priority="84" rank="1"/>
  </conditionalFormatting>
  <conditionalFormatting sqref="E35:P35">
    <cfRule type="cellIs" dxfId="1561" priority="71" operator="greaterThanOrEqual">
      <formula>200</formula>
    </cfRule>
  </conditionalFormatting>
  <conditionalFormatting sqref="E35">
    <cfRule type="top10" dxfId="1560" priority="72" rank="1"/>
  </conditionalFormatting>
  <conditionalFormatting sqref="G35">
    <cfRule type="top10" dxfId="1559" priority="73" rank="1"/>
  </conditionalFormatting>
  <conditionalFormatting sqref="I35">
    <cfRule type="top10" dxfId="1558" priority="74" rank="1"/>
  </conditionalFormatting>
  <conditionalFormatting sqref="K35">
    <cfRule type="top10" dxfId="1557" priority="75" rank="1"/>
  </conditionalFormatting>
  <conditionalFormatting sqref="M35">
    <cfRule type="top10" dxfId="1556" priority="76" rank="1"/>
  </conditionalFormatting>
  <conditionalFormatting sqref="O35">
    <cfRule type="top10" dxfId="1555" priority="77" rank="1"/>
  </conditionalFormatting>
  <conditionalFormatting sqref="E36">
    <cfRule type="top10" dxfId="1554" priority="70" rank="1"/>
  </conditionalFormatting>
  <conditionalFormatting sqref="G36">
    <cfRule type="top10" dxfId="1553" priority="69" rank="1"/>
  </conditionalFormatting>
  <conditionalFormatting sqref="I36">
    <cfRule type="top10" dxfId="1552" priority="68" rank="1"/>
  </conditionalFormatting>
  <conditionalFormatting sqref="K36">
    <cfRule type="top10" dxfId="1551" priority="67" rank="1"/>
  </conditionalFormatting>
  <conditionalFormatting sqref="M36">
    <cfRule type="top10" dxfId="1550" priority="66" rank="1"/>
  </conditionalFormatting>
  <conditionalFormatting sqref="O36">
    <cfRule type="top10" dxfId="1549" priority="65" rank="1"/>
  </conditionalFormatting>
  <conditionalFormatting sqref="E36:P36">
    <cfRule type="cellIs" dxfId="1548" priority="64" operator="greaterThanOrEqual">
      <formula>200</formula>
    </cfRule>
  </conditionalFormatting>
  <conditionalFormatting sqref="G37">
    <cfRule type="top10" dxfId="1547" priority="63" rank="1"/>
  </conditionalFormatting>
  <conditionalFormatting sqref="I37">
    <cfRule type="top10" dxfId="1546" priority="62" rank="1"/>
  </conditionalFormatting>
  <conditionalFormatting sqref="E37">
    <cfRule type="top10" dxfId="1545" priority="61" rank="1"/>
  </conditionalFormatting>
  <conditionalFormatting sqref="M37">
    <cfRule type="top10" dxfId="1544" priority="60" rank="1"/>
  </conditionalFormatting>
  <conditionalFormatting sqref="O37">
    <cfRule type="top10" dxfId="1543" priority="59" rank="1"/>
  </conditionalFormatting>
  <conditionalFormatting sqref="E37:O37">
    <cfRule type="cellIs" dxfId="1542" priority="58" operator="greaterThanOrEqual">
      <formula>200</formula>
    </cfRule>
  </conditionalFormatting>
  <conditionalFormatting sqref="K37">
    <cfRule type="top10" dxfId="1541" priority="57" rank="1"/>
  </conditionalFormatting>
  <conditionalFormatting sqref="E38:E39">
    <cfRule type="top10" dxfId="1540" priority="56" rank="1"/>
  </conditionalFormatting>
  <conditionalFormatting sqref="G38:G39">
    <cfRule type="top10" dxfId="1539" priority="55" rank="1"/>
  </conditionalFormatting>
  <conditionalFormatting sqref="I38:I39">
    <cfRule type="top10" dxfId="1538" priority="54" rank="1"/>
  </conditionalFormatting>
  <conditionalFormatting sqref="K38:K39">
    <cfRule type="top10" dxfId="1537" priority="53" rank="1"/>
  </conditionalFormatting>
  <conditionalFormatting sqref="M38:M39">
    <cfRule type="top10" dxfId="1536" priority="52" rank="1"/>
  </conditionalFormatting>
  <conditionalFormatting sqref="O38:O39">
    <cfRule type="top10" dxfId="1535" priority="51" rank="1"/>
  </conditionalFormatting>
  <conditionalFormatting sqref="E38:P39">
    <cfRule type="cellIs" dxfId="1534" priority="50" operator="greaterThanOrEqual">
      <formula>200</formula>
    </cfRule>
  </conditionalFormatting>
  <conditionalFormatting sqref="G40">
    <cfRule type="top10" dxfId="1533" priority="49" rank="1"/>
  </conditionalFormatting>
  <conditionalFormatting sqref="I40">
    <cfRule type="top10" dxfId="1532" priority="48" rank="1"/>
  </conditionalFormatting>
  <conditionalFormatting sqref="E40">
    <cfRule type="top10" dxfId="1531" priority="47" rank="1"/>
  </conditionalFormatting>
  <conditionalFormatting sqref="M40">
    <cfRule type="top10" dxfId="1530" priority="46" rank="1"/>
  </conditionalFormatting>
  <conditionalFormatting sqref="O40">
    <cfRule type="top10" dxfId="1529" priority="45" rank="1"/>
  </conditionalFormatting>
  <conditionalFormatting sqref="E40:O40">
    <cfRule type="cellIs" dxfId="1528" priority="44" operator="greaterThanOrEqual">
      <formula>200</formula>
    </cfRule>
  </conditionalFormatting>
  <conditionalFormatting sqref="K40">
    <cfRule type="top10" dxfId="1527" priority="43" rank="1"/>
  </conditionalFormatting>
  <conditionalFormatting sqref="E41">
    <cfRule type="top10" dxfId="1526" priority="42" rank="1"/>
  </conditionalFormatting>
  <conditionalFormatting sqref="G41">
    <cfRule type="top10" dxfId="1525" priority="41" rank="1"/>
  </conditionalFormatting>
  <conditionalFormatting sqref="I41">
    <cfRule type="top10" dxfId="1524" priority="40" rank="1"/>
  </conditionalFormatting>
  <conditionalFormatting sqref="K41">
    <cfRule type="top10" dxfId="1523" priority="39" rank="1"/>
  </conditionalFormatting>
  <conditionalFormatting sqref="M41">
    <cfRule type="top10" dxfId="1522" priority="38" rank="1"/>
  </conditionalFormatting>
  <conditionalFormatting sqref="O41">
    <cfRule type="top10" dxfId="1521" priority="37" rank="1"/>
  </conditionalFormatting>
  <conditionalFormatting sqref="E41:P41">
    <cfRule type="cellIs" dxfId="1520" priority="36" operator="greaterThanOrEqual">
      <formula>200</formula>
    </cfRule>
  </conditionalFormatting>
  <conditionalFormatting sqref="E42">
    <cfRule type="top10" dxfId="1519" priority="35" rank="1"/>
  </conditionalFormatting>
  <conditionalFormatting sqref="G42">
    <cfRule type="top10" dxfId="1518" priority="34" rank="1"/>
  </conditionalFormatting>
  <conditionalFormatting sqref="I42">
    <cfRule type="top10" dxfId="1517" priority="33" rank="1"/>
  </conditionalFormatting>
  <conditionalFormatting sqref="K42">
    <cfRule type="top10" dxfId="1516" priority="32" rank="1"/>
  </conditionalFormatting>
  <conditionalFormatting sqref="M42">
    <cfRule type="top10" dxfId="1515" priority="31" rank="1"/>
  </conditionalFormatting>
  <conditionalFormatting sqref="O42">
    <cfRule type="top10" dxfId="1514" priority="30" rank="1"/>
  </conditionalFormatting>
  <conditionalFormatting sqref="E42:P42">
    <cfRule type="cellIs" dxfId="1513" priority="29" operator="greaterThanOrEqual">
      <formula>200</formula>
    </cfRule>
  </conditionalFormatting>
  <conditionalFormatting sqref="E43">
    <cfRule type="top10" dxfId="1512" priority="28" rank="1"/>
  </conditionalFormatting>
  <conditionalFormatting sqref="G43">
    <cfRule type="top10" dxfId="1511" priority="27" rank="1"/>
  </conditionalFormatting>
  <conditionalFormatting sqref="E43:P43">
    <cfRule type="cellIs" dxfId="1510" priority="26" operator="greaterThanOrEqual">
      <formula>200</formula>
    </cfRule>
  </conditionalFormatting>
  <conditionalFormatting sqref="I43">
    <cfRule type="top10" dxfId="1509" priority="25" rank="1"/>
  </conditionalFormatting>
  <conditionalFormatting sqref="K43">
    <cfRule type="top10" dxfId="1508" priority="24" rank="1"/>
  </conditionalFormatting>
  <conditionalFormatting sqref="M43">
    <cfRule type="top10" dxfId="1507" priority="23" rank="1"/>
  </conditionalFormatting>
  <conditionalFormatting sqref="O43">
    <cfRule type="top10" dxfId="1506" priority="22" rank="1"/>
  </conditionalFormatting>
  <conditionalFormatting sqref="E44:P44">
    <cfRule type="cellIs" dxfId="1505" priority="15" operator="greaterThanOrEqual">
      <formula>200</formula>
    </cfRule>
  </conditionalFormatting>
  <conditionalFormatting sqref="E44">
    <cfRule type="top10" dxfId="1504" priority="16" rank="1"/>
  </conditionalFormatting>
  <conditionalFormatting sqref="G44">
    <cfRule type="top10" dxfId="1503" priority="17" rank="1"/>
  </conditionalFormatting>
  <conditionalFormatting sqref="I44">
    <cfRule type="top10" dxfId="1502" priority="18" rank="1"/>
  </conditionalFormatting>
  <conditionalFormatting sqref="K44">
    <cfRule type="top10" dxfId="1501" priority="19" rank="1"/>
  </conditionalFormatting>
  <conditionalFormatting sqref="M44">
    <cfRule type="top10" dxfId="1500" priority="20" rank="1"/>
  </conditionalFormatting>
  <conditionalFormatting sqref="O44">
    <cfRule type="top10" dxfId="1499" priority="21" rank="1"/>
  </conditionalFormatting>
  <conditionalFormatting sqref="E45">
    <cfRule type="top10" dxfId="1498" priority="14" rank="1"/>
  </conditionalFormatting>
  <conditionalFormatting sqref="G45">
    <cfRule type="top10" dxfId="1497" priority="13" rank="1"/>
  </conditionalFormatting>
  <conditionalFormatting sqref="I45">
    <cfRule type="top10" dxfId="1496" priority="12" rank="1"/>
  </conditionalFormatting>
  <conditionalFormatting sqref="K45">
    <cfRule type="top10" dxfId="1495" priority="11" rank="1"/>
  </conditionalFormatting>
  <conditionalFormatting sqref="M45">
    <cfRule type="top10" dxfId="1494" priority="10" rank="1"/>
  </conditionalFormatting>
  <conditionalFormatting sqref="O45">
    <cfRule type="top10" dxfId="1493" priority="9" rank="1"/>
  </conditionalFormatting>
  <conditionalFormatting sqref="E45:P45">
    <cfRule type="cellIs" dxfId="1492" priority="8" operator="greaterThanOrEqual">
      <formula>200</formula>
    </cfRule>
  </conditionalFormatting>
  <conditionalFormatting sqref="E46">
    <cfRule type="top10" dxfId="1491" priority="7" rank="1"/>
  </conditionalFormatting>
  <conditionalFormatting sqref="G46">
    <cfRule type="top10" dxfId="1490" priority="6" rank="1"/>
  </conditionalFormatting>
  <conditionalFormatting sqref="I46">
    <cfRule type="top10" dxfId="1489" priority="5" rank="1"/>
  </conditionalFormatting>
  <conditionalFormatting sqref="K46">
    <cfRule type="top10" dxfId="1488" priority="4" rank="1"/>
  </conditionalFormatting>
  <conditionalFormatting sqref="M46">
    <cfRule type="top10" dxfId="1487" priority="3" rank="1"/>
  </conditionalFormatting>
  <conditionalFormatting sqref="O46">
    <cfRule type="top10" dxfId="1486" priority="2" rank="1"/>
  </conditionalFormatting>
  <conditionalFormatting sqref="E46:P46">
    <cfRule type="cellIs" dxfId="1485" priority="1" operator="greaterThanOrEqual">
      <formula>193</formula>
    </cfRule>
  </conditionalFormatting>
  <hyperlinks>
    <hyperlink ref="X1" location="'OLF 2025'!A1" display="Return to Rankings" xr:uid="{C5318B45-707E-4A01-B671-590317AE9F7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DE28B62-E7E8-4DF4-B56A-B6CE11BC03A6}">
          <x14:formula1>
            <xm:f>'C:\Users\jmfg1\Downloads\[SAGC_10-25-25-ABRA 2025 San Angelo Texas Scoring.xlsm]DATA'!#REF!</xm:f>
          </x14:formula1>
          <xm:sqref>B42 D42</xm:sqref>
        </x14:dataValidation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B43 D43</xm:sqref>
        </x14:dataValidation>
        <x14:dataValidation type="list" allowBlank="1" showInputMessage="1" showErrorMessage="1" xr:uid="{F9C9DE35-EB4F-4C99-8253-F36DDCAA518F}">
          <x14:formula1>
            <xm:f>'C:\Users\jmfg1\Downloads\[_11-20-25-ABRA Edinburg TX Results.xlsm]DATA'!#REF!</xm:f>
          </x14:formula1>
          <xm:sqref>D45:D46 B45:B46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B6C30-A1DA-4D49-8CBA-A7446FE37518}">
  <dimension ref="A1:X4"/>
  <sheetViews>
    <sheetView workbookViewId="0">
      <selection activeCell="V2" sqref="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161</v>
      </c>
      <c r="C2" s="3">
        <v>45850</v>
      </c>
      <c r="D2" s="4" t="s">
        <v>154</v>
      </c>
      <c r="E2" s="5">
        <v>163</v>
      </c>
      <c r="F2" s="18">
        <v>0</v>
      </c>
      <c r="G2" s="33">
        <v>173</v>
      </c>
      <c r="H2" s="18">
        <v>1</v>
      </c>
      <c r="I2" s="5">
        <v>171</v>
      </c>
      <c r="J2" s="18">
        <v>0</v>
      </c>
      <c r="K2" s="5"/>
      <c r="L2" s="18"/>
      <c r="M2" s="5"/>
      <c r="N2" s="18"/>
      <c r="O2" s="5"/>
      <c r="P2" s="18"/>
      <c r="Q2" s="6">
        <v>3</v>
      </c>
      <c r="R2" s="6">
        <v>507</v>
      </c>
      <c r="S2" s="7">
        <v>169</v>
      </c>
      <c r="T2" s="35">
        <v>1</v>
      </c>
      <c r="U2" s="8">
        <v>2</v>
      </c>
      <c r="V2" s="9">
        <v>171</v>
      </c>
    </row>
    <row r="4" spans="1:24" x14ac:dyDescent="0.25">
      <c r="Q4" s="29">
        <f>SUM(Q2:Q3)</f>
        <v>3</v>
      </c>
      <c r="R4" s="29">
        <f>SUM(R2:R3)</f>
        <v>507</v>
      </c>
      <c r="S4" s="30">
        <f>SUM(R4/Q4)</f>
        <v>169</v>
      </c>
      <c r="T4" s="29">
        <f>SUM(T2:T3)</f>
        <v>1</v>
      </c>
      <c r="U4" s="29">
        <f>SUM(U2:U3)</f>
        <v>2</v>
      </c>
      <c r="V4" s="29">
        <f>+S4+U4</f>
        <v>171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2D65772C-81FE-446F-9E9A-6AC786EDC79A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35788-2392-4EDE-BD0F-ECC8F0A61395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162</v>
      </c>
      <c r="C2" s="3">
        <v>45850</v>
      </c>
      <c r="D2" s="4" t="s">
        <v>38</v>
      </c>
      <c r="E2" s="33">
        <v>183</v>
      </c>
      <c r="F2" s="18">
        <v>1</v>
      </c>
      <c r="G2" s="33">
        <v>184</v>
      </c>
      <c r="H2" s="18">
        <v>1</v>
      </c>
      <c r="I2" s="5">
        <v>182</v>
      </c>
      <c r="J2" s="18"/>
      <c r="K2" s="34">
        <v>187</v>
      </c>
      <c r="L2" s="18">
        <v>1</v>
      </c>
      <c r="M2" s="34"/>
      <c r="N2" s="18"/>
      <c r="O2" s="5"/>
      <c r="P2" s="18"/>
      <c r="Q2" s="6">
        <v>4</v>
      </c>
      <c r="R2" s="6">
        <v>736</v>
      </c>
      <c r="S2" s="7">
        <v>184</v>
      </c>
      <c r="T2" s="35">
        <v>3</v>
      </c>
      <c r="U2" s="8">
        <v>3</v>
      </c>
      <c r="V2" s="9">
        <v>187</v>
      </c>
    </row>
    <row r="4" spans="1:24" x14ac:dyDescent="0.25">
      <c r="Q4" s="29">
        <f>SUM(Q2:Q3)</f>
        <v>4</v>
      </c>
      <c r="R4" s="29">
        <f>SUM(R2:R3)</f>
        <v>736</v>
      </c>
      <c r="S4" s="30">
        <f>SUM(R4/Q4)</f>
        <v>184</v>
      </c>
      <c r="T4" s="29">
        <f>SUM(T2:T3)</f>
        <v>3</v>
      </c>
      <c r="U4" s="29">
        <f>SUM(U2:U3)</f>
        <v>3</v>
      </c>
      <c r="V4" s="31">
        <f>SUM(S4+U4)</f>
        <v>187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3E16643-8AFD-4CCA-AEE6-F017CE47CEC1}"/>
  </hyperlinks>
  <pageMargins left="0.7" right="0.7" top="0.75" bottom="0.75" header="0.3" footer="0.3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F2C16-896F-4F2C-A743-F7169DA8DC6E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192</v>
      </c>
      <c r="C2" s="3">
        <v>45879</v>
      </c>
      <c r="D2" s="4" t="s">
        <v>38</v>
      </c>
      <c r="E2" s="33">
        <v>185</v>
      </c>
      <c r="F2" s="18"/>
      <c r="G2" s="33">
        <v>185</v>
      </c>
      <c r="H2" s="18">
        <v>1</v>
      </c>
      <c r="I2" s="5">
        <v>179</v>
      </c>
      <c r="J2" s="18">
        <v>1</v>
      </c>
      <c r="K2" s="34">
        <v>179</v>
      </c>
      <c r="L2" s="18">
        <v>1</v>
      </c>
      <c r="M2" s="34">
        <v>184</v>
      </c>
      <c r="N2" s="18">
        <v>1</v>
      </c>
      <c r="O2" s="5">
        <v>182</v>
      </c>
      <c r="P2" s="18">
        <v>1</v>
      </c>
      <c r="Q2" s="6">
        <v>6</v>
      </c>
      <c r="R2" s="6">
        <v>1094</v>
      </c>
      <c r="S2" s="7">
        <v>182.33333333333334</v>
      </c>
      <c r="T2" s="35">
        <v>5</v>
      </c>
      <c r="U2" s="8">
        <v>4</v>
      </c>
      <c r="V2" s="9">
        <v>186.33333333333334</v>
      </c>
    </row>
    <row r="4" spans="1:24" x14ac:dyDescent="0.25">
      <c r="Q4" s="29">
        <f>SUM(Q2:Q3)</f>
        <v>6</v>
      </c>
      <c r="R4" s="29">
        <f>SUM(R2:R3)</f>
        <v>1094</v>
      </c>
      <c r="S4" s="30">
        <f>SUM(R4/Q4)</f>
        <v>182.33333333333334</v>
      </c>
      <c r="T4" s="29">
        <f>SUM(T2:T3)</f>
        <v>5</v>
      </c>
      <c r="U4" s="29">
        <f>SUM(U2:U3)</f>
        <v>4</v>
      </c>
      <c r="V4" s="31">
        <f>SUM(S4+U4)</f>
        <v>186.33333333333334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 B2:C2" name="Range1_27_1"/>
    <protectedRange sqref="D2" name="Range1_1_28"/>
    <protectedRange sqref="T2" name="Range1_3_5_26_1"/>
  </protectedRanges>
  <hyperlinks>
    <hyperlink ref="X1" location="'OLF 2025'!A1" display="Return to Rankings" xr:uid="{6D047050-C1B0-4DCE-8A03-AE594D7D21A2}"/>
  </hyperlink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35DB-75B8-407D-A3B1-990639217077}">
  <dimension ref="A1:X5"/>
  <sheetViews>
    <sheetView workbookViewId="0">
      <selection activeCell="V5" sqref="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131</v>
      </c>
      <c r="C2" s="3">
        <v>45809</v>
      </c>
      <c r="D2" s="4" t="s">
        <v>107</v>
      </c>
      <c r="E2" s="33">
        <v>171</v>
      </c>
      <c r="F2" s="18">
        <v>0</v>
      </c>
      <c r="G2" s="33">
        <v>173</v>
      </c>
      <c r="H2" s="18">
        <v>0</v>
      </c>
      <c r="I2" s="5">
        <v>181</v>
      </c>
      <c r="J2" s="18">
        <v>0</v>
      </c>
      <c r="K2" s="34">
        <v>174</v>
      </c>
      <c r="L2" s="18">
        <v>1</v>
      </c>
      <c r="M2" s="34"/>
      <c r="N2" s="18"/>
      <c r="O2" s="5"/>
      <c r="P2" s="18"/>
      <c r="Q2" s="6">
        <v>4</v>
      </c>
      <c r="R2" s="6">
        <v>699</v>
      </c>
      <c r="S2" s="7">
        <v>174.75</v>
      </c>
      <c r="T2" s="35">
        <v>1</v>
      </c>
      <c r="U2" s="8">
        <v>2</v>
      </c>
      <c r="V2" s="9">
        <v>176.75</v>
      </c>
    </row>
    <row r="3" spans="1:24" x14ac:dyDescent="0.25">
      <c r="A3" s="1" t="s">
        <v>22</v>
      </c>
      <c r="B3" s="2" t="s">
        <v>131</v>
      </c>
      <c r="C3" s="3">
        <v>45879</v>
      </c>
      <c r="D3" s="4" t="s">
        <v>107</v>
      </c>
      <c r="E3" s="5">
        <v>181</v>
      </c>
      <c r="F3" s="18">
        <v>0</v>
      </c>
      <c r="G3" s="33">
        <v>181</v>
      </c>
      <c r="H3" s="18">
        <v>1</v>
      </c>
      <c r="I3" s="5">
        <v>186</v>
      </c>
      <c r="J3" s="18">
        <v>1</v>
      </c>
      <c r="K3" s="5">
        <v>192</v>
      </c>
      <c r="L3" s="18">
        <v>0</v>
      </c>
      <c r="M3" s="5"/>
      <c r="N3" s="18"/>
      <c r="O3" s="5"/>
      <c r="P3" s="18"/>
      <c r="Q3" s="6">
        <v>4</v>
      </c>
      <c r="R3" s="6">
        <v>740</v>
      </c>
      <c r="S3" s="7">
        <v>185</v>
      </c>
      <c r="T3" s="35">
        <v>2</v>
      </c>
      <c r="U3" s="8">
        <v>4</v>
      </c>
      <c r="V3" s="9">
        <v>189</v>
      </c>
    </row>
    <row r="5" spans="1:24" x14ac:dyDescent="0.25">
      <c r="Q5" s="29">
        <f>SUM(Q2:Q4)</f>
        <v>8</v>
      </c>
      <c r="R5" s="29">
        <f>SUM(R2:R4)</f>
        <v>1439</v>
      </c>
      <c r="S5" s="30">
        <f>SUM(R5/Q5)</f>
        <v>179.875</v>
      </c>
      <c r="T5" s="29">
        <f>SUM(T2:T4)</f>
        <v>3</v>
      </c>
      <c r="U5" s="29">
        <f>SUM(U2:U4)</f>
        <v>6</v>
      </c>
      <c r="V5" s="31">
        <f>SUM(S5+U5)</f>
        <v>185.875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3:P3 B3:C3" name="Range1_27_1"/>
    <protectedRange sqref="D3" name="Range1_1_28"/>
    <protectedRange sqref="T3" name="Range1_3_5_26_1"/>
  </protectedRanges>
  <hyperlinks>
    <hyperlink ref="X1" location="'OLF 2025'!A1" display="Return to Rankings" xr:uid="{417A2E61-8521-4CFC-8436-14045FB468B7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D5B5C-6DA7-426D-8C89-A14BFD0E609C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58</v>
      </c>
      <c r="C2" s="3">
        <v>45728</v>
      </c>
      <c r="D2" s="4" t="s">
        <v>38</v>
      </c>
      <c r="E2" s="33">
        <v>181</v>
      </c>
      <c r="F2" s="18"/>
      <c r="G2" s="33">
        <v>179</v>
      </c>
      <c r="H2" s="18">
        <v>1</v>
      </c>
      <c r="I2" s="5">
        <v>186</v>
      </c>
      <c r="J2" s="18"/>
      <c r="K2" s="34">
        <v>186</v>
      </c>
      <c r="L2" s="18">
        <v>1</v>
      </c>
      <c r="M2" s="34"/>
      <c r="N2" s="18"/>
      <c r="O2" s="5"/>
      <c r="P2" s="18"/>
      <c r="Q2" s="6">
        <v>4</v>
      </c>
      <c r="R2" s="6">
        <v>732</v>
      </c>
      <c r="S2" s="7">
        <v>183</v>
      </c>
      <c r="T2" s="35">
        <v>2</v>
      </c>
      <c r="U2" s="8">
        <v>13</v>
      </c>
      <c r="V2" s="9">
        <v>196</v>
      </c>
    </row>
    <row r="3" spans="1:24" x14ac:dyDescent="0.25">
      <c r="A3" s="1" t="s">
        <v>22</v>
      </c>
      <c r="B3" s="2" t="s">
        <v>58</v>
      </c>
      <c r="C3" s="3">
        <v>45752</v>
      </c>
      <c r="D3" s="4" t="s">
        <v>38</v>
      </c>
      <c r="E3" s="33">
        <v>190.001</v>
      </c>
      <c r="F3" s="18">
        <v>3</v>
      </c>
      <c r="G3" s="33">
        <v>185</v>
      </c>
      <c r="H3" s="18">
        <v>1</v>
      </c>
      <c r="I3" s="5">
        <v>191</v>
      </c>
      <c r="J3" s="18">
        <v>2</v>
      </c>
      <c r="K3" s="34">
        <v>190</v>
      </c>
      <c r="L3" s="18">
        <v>1</v>
      </c>
      <c r="M3" s="34"/>
      <c r="N3" s="18"/>
      <c r="O3" s="5"/>
      <c r="P3" s="18"/>
      <c r="Q3" s="6">
        <v>4</v>
      </c>
      <c r="R3" s="6">
        <v>756.00099999999998</v>
      </c>
      <c r="S3" s="7">
        <v>189.00024999999999</v>
      </c>
      <c r="T3" s="35">
        <v>7</v>
      </c>
      <c r="U3" s="8">
        <v>6</v>
      </c>
      <c r="V3" s="9">
        <v>195.00024999999999</v>
      </c>
    </row>
    <row r="4" spans="1:24" x14ac:dyDescent="0.25">
      <c r="A4" s="1" t="s">
        <v>22</v>
      </c>
      <c r="B4" s="2" t="s">
        <v>58</v>
      </c>
      <c r="C4" s="3">
        <v>45763</v>
      </c>
      <c r="D4" s="4" t="s">
        <v>38</v>
      </c>
      <c r="E4" s="33">
        <v>175</v>
      </c>
      <c r="F4" s="18"/>
      <c r="G4" s="33">
        <v>185</v>
      </c>
      <c r="H4" s="18"/>
      <c r="I4" s="5">
        <v>186</v>
      </c>
      <c r="J4" s="18"/>
      <c r="K4" s="34">
        <v>181</v>
      </c>
      <c r="L4" s="18">
        <v>1</v>
      </c>
      <c r="M4" s="34"/>
      <c r="N4" s="18"/>
      <c r="O4" s="5"/>
      <c r="P4" s="18"/>
      <c r="Q4" s="6">
        <v>4</v>
      </c>
      <c r="R4" s="6">
        <v>727</v>
      </c>
      <c r="S4" s="7">
        <v>181.75</v>
      </c>
      <c r="T4" s="35">
        <v>1</v>
      </c>
      <c r="U4" s="8">
        <v>2</v>
      </c>
      <c r="V4" s="9">
        <v>183.75</v>
      </c>
    </row>
    <row r="5" spans="1:24" x14ac:dyDescent="0.25">
      <c r="A5" s="1" t="s">
        <v>22</v>
      </c>
      <c r="B5" s="2" t="s">
        <v>58</v>
      </c>
      <c r="C5" s="3">
        <v>45777</v>
      </c>
      <c r="D5" s="4" t="s">
        <v>38</v>
      </c>
      <c r="E5" s="5">
        <v>187</v>
      </c>
      <c r="F5" s="18"/>
      <c r="G5" s="33">
        <v>192</v>
      </c>
      <c r="H5" s="18"/>
      <c r="I5" s="5">
        <v>186</v>
      </c>
      <c r="J5" s="18">
        <v>1</v>
      </c>
      <c r="K5" s="5">
        <v>192</v>
      </c>
      <c r="L5" s="18"/>
      <c r="M5" s="5"/>
      <c r="N5" s="18"/>
      <c r="O5" s="5"/>
      <c r="P5" s="18"/>
      <c r="Q5" s="6">
        <v>4</v>
      </c>
      <c r="R5" s="6">
        <v>757</v>
      </c>
      <c r="S5" s="7">
        <v>189.25</v>
      </c>
      <c r="T5" s="35">
        <v>1</v>
      </c>
      <c r="U5" s="8">
        <v>6</v>
      </c>
      <c r="V5" s="9">
        <v>195.25</v>
      </c>
    </row>
    <row r="6" spans="1:24" x14ac:dyDescent="0.25">
      <c r="A6" s="1" t="s">
        <v>22</v>
      </c>
      <c r="B6" s="2" t="s">
        <v>58</v>
      </c>
      <c r="C6" s="3">
        <v>45784</v>
      </c>
      <c r="D6" s="4" t="s">
        <v>38</v>
      </c>
      <c r="E6" s="33">
        <v>185</v>
      </c>
      <c r="F6" s="18">
        <v>1</v>
      </c>
      <c r="G6" s="33">
        <v>190</v>
      </c>
      <c r="H6" s="18">
        <v>2</v>
      </c>
      <c r="I6" s="5">
        <v>184</v>
      </c>
      <c r="J6" s="18"/>
      <c r="K6" s="34">
        <v>186</v>
      </c>
      <c r="L6" s="18">
        <v>1</v>
      </c>
      <c r="M6" s="34"/>
      <c r="N6" s="18"/>
      <c r="O6" s="5"/>
      <c r="P6" s="18"/>
      <c r="Q6" s="6">
        <v>4</v>
      </c>
      <c r="R6" s="6">
        <v>745</v>
      </c>
      <c r="S6" s="7">
        <v>186.25</v>
      </c>
      <c r="T6" s="35">
        <v>4</v>
      </c>
      <c r="U6" s="8">
        <v>5</v>
      </c>
      <c r="V6" s="9">
        <v>191.25</v>
      </c>
    </row>
    <row r="7" spans="1:24" x14ac:dyDescent="0.25">
      <c r="A7" s="1" t="s">
        <v>22</v>
      </c>
      <c r="B7" s="2" t="s">
        <v>58</v>
      </c>
      <c r="C7" s="3">
        <v>45787</v>
      </c>
      <c r="D7" s="4" t="s">
        <v>38</v>
      </c>
      <c r="E7" s="5">
        <v>191</v>
      </c>
      <c r="F7" s="18">
        <v>2</v>
      </c>
      <c r="G7" s="33">
        <v>188</v>
      </c>
      <c r="H7" s="18"/>
      <c r="I7" s="5">
        <v>188</v>
      </c>
      <c r="J7" s="18">
        <v>1</v>
      </c>
      <c r="K7" s="5">
        <v>192.001</v>
      </c>
      <c r="L7" s="18">
        <v>2</v>
      </c>
      <c r="M7" s="5"/>
      <c r="N7" s="18"/>
      <c r="O7" s="5"/>
      <c r="P7" s="18"/>
      <c r="Q7" s="6">
        <v>4</v>
      </c>
      <c r="R7" s="6">
        <v>759.00099999999998</v>
      </c>
      <c r="S7" s="7">
        <v>189.75024999999999</v>
      </c>
      <c r="T7" s="35">
        <v>5</v>
      </c>
      <c r="U7" s="8">
        <v>5</v>
      </c>
      <c r="V7" s="9">
        <v>194.75024999999999</v>
      </c>
    </row>
    <row r="8" spans="1:24" x14ac:dyDescent="0.25">
      <c r="A8" s="1" t="s">
        <v>22</v>
      </c>
      <c r="B8" s="2" t="s">
        <v>58</v>
      </c>
      <c r="C8" s="3">
        <v>45791</v>
      </c>
      <c r="D8" s="4" t="s">
        <v>38</v>
      </c>
      <c r="E8" s="33">
        <v>189</v>
      </c>
      <c r="F8" s="18">
        <v>2</v>
      </c>
      <c r="G8" s="33">
        <v>184</v>
      </c>
      <c r="H8" s="18"/>
      <c r="I8" s="5">
        <v>181</v>
      </c>
      <c r="J8" s="18">
        <v>2</v>
      </c>
      <c r="K8" s="34">
        <v>187</v>
      </c>
      <c r="L8" s="18">
        <v>1</v>
      </c>
      <c r="M8" s="34"/>
      <c r="N8" s="18"/>
      <c r="O8" s="5"/>
      <c r="P8" s="18"/>
      <c r="Q8" s="6">
        <v>4</v>
      </c>
      <c r="R8" s="6">
        <v>741</v>
      </c>
      <c r="S8" s="7">
        <v>185.25</v>
      </c>
      <c r="T8" s="35">
        <v>5</v>
      </c>
      <c r="U8" s="8">
        <v>6</v>
      </c>
      <c r="V8" s="9">
        <v>191.25</v>
      </c>
    </row>
    <row r="9" spans="1:24" x14ac:dyDescent="0.25">
      <c r="A9" s="66" t="s">
        <v>22</v>
      </c>
      <c r="B9" s="2" t="s">
        <v>58</v>
      </c>
      <c r="C9" s="3">
        <v>45945</v>
      </c>
      <c r="D9" s="65" t="s">
        <v>38</v>
      </c>
      <c r="E9" s="5">
        <v>190</v>
      </c>
      <c r="F9" s="18">
        <v>3</v>
      </c>
      <c r="G9" s="33">
        <v>189</v>
      </c>
      <c r="H9" s="18">
        <v>1</v>
      </c>
      <c r="I9" s="5">
        <v>189</v>
      </c>
      <c r="J9" s="18"/>
      <c r="K9" s="5">
        <v>189</v>
      </c>
      <c r="L9" s="18"/>
      <c r="M9" s="5"/>
      <c r="N9" s="18"/>
      <c r="O9" s="5"/>
      <c r="P9" s="18"/>
      <c r="Q9" s="8">
        <v>4</v>
      </c>
      <c r="R9" s="8">
        <v>757</v>
      </c>
      <c r="S9" s="7">
        <v>189.25</v>
      </c>
      <c r="T9" s="35">
        <v>4</v>
      </c>
      <c r="U9" s="8">
        <v>8</v>
      </c>
      <c r="V9" s="7">
        <v>197.25</v>
      </c>
    </row>
    <row r="11" spans="1:24" x14ac:dyDescent="0.25">
      <c r="Q11" s="29">
        <f>SUM(Q2:Q10)</f>
        <v>32</v>
      </c>
      <c r="R11" s="29">
        <f>SUM(R2:R10)</f>
        <v>5974.0020000000004</v>
      </c>
      <c r="S11" s="30">
        <f>SUM(R11/Q11)</f>
        <v>186.68756250000001</v>
      </c>
      <c r="T11" s="29">
        <f>SUM(T2:T10)</f>
        <v>29</v>
      </c>
      <c r="U11" s="29">
        <f>SUM(U2:U10)</f>
        <v>51</v>
      </c>
      <c r="V11" s="31">
        <f>SUM(S11+U11)</f>
        <v>237.68756250000001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_4"/>
    <protectedRange sqref="D2" name="Range1_1_3"/>
    <protectedRange algorithmName="SHA-512" hashValue="ON39YdpmFHfN9f47KpiRvqrKx0V9+erV1CNkpWzYhW/Qyc6aT8rEyCrvauWSYGZK2ia3o7vd3akF07acHAFpOA==" saltValue="yVW9XmDwTqEnmpSGai0KYg==" spinCount="100000" sqref="B9:C9" name="Range1_12_1"/>
    <protectedRange algorithmName="SHA-512" hashValue="ON39YdpmFHfN9f47KpiRvqrKx0V9+erV1CNkpWzYhW/Qyc6aT8rEyCrvauWSYGZK2ia3o7vd3akF07acHAFpOA==" saltValue="yVW9XmDwTqEnmpSGai0KYg==" spinCount="100000" sqref="D9" name="Range1_1_3_1"/>
    <protectedRange algorithmName="SHA-512" hashValue="ON39YdpmFHfN9f47KpiRvqrKx0V9+erV1CNkpWzYhW/Qyc6aT8rEyCrvauWSYGZK2ia3o7vd3akF07acHAFpOA==" saltValue="yVW9XmDwTqEnmpSGai0KYg==" spinCount="100000" sqref="E9:P9 T9" name="Range1_3_5_3_1"/>
  </protectedRanges>
  <conditionalFormatting sqref="E9">
    <cfRule type="top10" dxfId="1484" priority="7" rank="1"/>
  </conditionalFormatting>
  <conditionalFormatting sqref="G9">
    <cfRule type="top10" dxfId="1483" priority="6" rank="1"/>
  </conditionalFormatting>
  <conditionalFormatting sqref="E9:P9">
    <cfRule type="cellIs" dxfId="1482" priority="5" operator="greaterThanOrEqual">
      <formula>200</formula>
    </cfRule>
  </conditionalFormatting>
  <conditionalFormatting sqref="I9">
    <cfRule type="top10" dxfId="1481" priority="4" rank="1"/>
  </conditionalFormatting>
  <conditionalFormatting sqref="K9">
    <cfRule type="top10" dxfId="1480" priority="3" rank="1"/>
  </conditionalFormatting>
  <conditionalFormatting sqref="M9">
    <cfRule type="top10" dxfId="1479" priority="2" rank="1"/>
  </conditionalFormatting>
  <conditionalFormatting sqref="O9">
    <cfRule type="top10" dxfId="1478" priority="1" rank="1"/>
  </conditionalFormatting>
  <hyperlinks>
    <hyperlink ref="X1" location="'OLF 2025'!A1" display="Return to Rankings" xr:uid="{97816D00-2CEE-4270-B344-EACDFEBA7B58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531A3-609E-4158-952D-E463950A5C62}">
  <dimension ref="A1:X15"/>
  <sheetViews>
    <sheetView workbookViewId="0">
      <selection activeCell="V15" sqref="V1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110</v>
      </c>
      <c r="C2" s="3">
        <v>45783</v>
      </c>
      <c r="D2" s="4" t="s">
        <v>115</v>
      </c>
      <c r="E2" s="5">
        <v>189</v>
      </c>
      <c r="F2" s="18">
        <v>1</v>
      </c>
      <c r="G2" s="33">
        <v>192</v>
      </c>
      <c r="H2" s="18">
        <v>2</v>
      </c>
      <c r="I2" s="5">
        <v>191</v>
      </c>
      <c r="J2" s="18">
        <v>2</v>
      </c>
      <c r="K2" s="5"/>
      <c r="L2" s="18"/>
      <c r="M2" s="5"/>
      <c r="N2" s="18"/>
      <c r="O2" s="5"/>
      <c r="P2" s="18"/>
      <c r="Q2" s="6">
        <v>3</v>
      </c>
      <c r="R2" s="6">
        <v>572</v>
      </c>
      <c r="S2" s="7">
        <v>190.66666666666666</v>
      </c>
      <c r="T2" s="35">
        <v>5</v>
      </c>
      <c r="U2" s="8">
        <v>9</v>
      </c>
      <c r="V2" s="9">
        <v>199.66666666666666</v>
      </c>
    </row>
    <row r="3" spans="1:24" x14ac:dyDescent="0.25">
      <c r="A3" s="1" t="s">
        <v>22</v>
      </c>
      <c r="B3" s="2" t="s">
        <v>110</v>
      </c>
      <c r="C3" s="3">
        <v>45797</v>
      </c>
      <c r="D3" s="4" t="s">
        <v>127</v>
      </c>
      <c r="E3" s="33">
        <v>188</v>
      </c>
      <c r="F3" s="18">
        <v>1</v>
      </c>
      <c r="G3" s="33">
        <v>193</v>
      </c>
      <c r="H3" s="18">
        <v>2</v>
      </c>
      <c r="I3" s="5">
        <v>196</v>
      </c>
      <c r="J3" s="18">
        <v>1</v>
      </c>
      <c r="K3" s="34"/>
      <c r="L3" s="18"/>
      <c r="M3" s="34"/>
      <c r="N3" s="18"/>
      <c r="O3" s="5"/>
      <c r="P3" s="18"/>
      <c r="Q3" s="6">
        <v>3</v>
      </c>
      <c r="R3" s="6">
        <v>577</v>
      </c>
      <c r="S3" s="7">
        <v>192.33333333333334</v>
      </c>
      <c r="T3" s="35">
        <v>4</v>
      </c>
      <c r="U3" s="8">
        <v>11</v>
      </c>
      <c r="V3" s="9">
        <v>203.33333333333334</v>
      </c>
    </row>
    <row r="4" spans="1:24" x14ac:dyDescent="0.25">
      <c r="A4" s="1" t="s">
        <v>22</v>
      </c>
      <c r="B4" s="2" t="s">
        <v>110</v>
      </c>
      <c r="C4" s="3">
        <v>45811</v>
      </c>
      <c r="D4" s="4" t="s">
        <v>127</v>
      </c>
      <c r="E4" s="33">
        <v>193</v>
      </c>
      <c r="F4" s="18">
        <v>0</v>
      </c>
      <c r="G4" s="33">
        <v>197</v>
      </c>
      <c r="H4" s="18">
        <v>4</v>
      </c>
      <c r="I4" s="5">
        <v>193</v>
      </c>
      <c r="J4" s="18">
        <v>1</v>
      </c>
      <c r="K4" s="34"/>
      <c r="L4" s="18"/>
      <c r="M4" s="34"/>
      <c r="N4" s="18"/>
      <c r="O4" s="5"/>
      <c r="P4" s="18"/>
      <c r="Q4" s="6">
        <v>3</v>
      </c>
      <c r="R4" s="6">
        <v>583</v>
      </c>
      <c r="S4" s="7">
        <v>194.33333333333334</v>
      </c>
      <c r="T4" s="35">
        <v>5</v>
      </c>
      <c r="U4" s="8">
        <v>6</v>
      </c>
      <c r="V4" s="9">
        <v>200.33333333333334</v>
      </c>
    </row>
    <row r="5" spans="1:24" x14ac:dyDescent="0.25">
      <c r="A5" s="1" t="s">
        <v>22</v>
      </c>
      <c r="B5" s="2" t="s">
        <v>110</v>
      </c>
      <c r="C5" s="3">
        <v>42176</v>
      </c>
      <c r="D5" s="4" t="s">
        <v>127</v>
      </c>
      <c r="E5" s="33">
        <v>193</v>
      </c>
      <c r="F5" s="18">
        <v>2</v>
      </c>
      <c r="G5" s="33">
        <v>189</v>
      </c>
      <c r="H5" s="18">
        <v>1</v>
      </c>
      <c r="I5" s="5">
        <v>193</v>
      </c>
      <c r="J5" s="18">
        <v>0</v>
      </c>
      <c r="K5" s="34">
        <v>190</v>
      </c>
      <c r="L5" s="18">
        <v>3</v>
      </c>
      <c r="M5" s="34">
        <v>193.001</v>
      </c>
      <c r="N5" s="18">
        <v>3</v>
      </c>
      <c r="O5" s="5">
        <v>188</v>
      </c>
      <c r="P5" s="18">
        <v>3</v>
      </c>
      <c r="Q5" s="6">
        <v>6</v>
      </c>
      <c r="R5" s="6">
        <v>1146.001</v>
      </c>
      <c r="S5" s="7">
        <v>191.00016666666667</v>
      </c>
      <c r="T5" s="35">
        <v>12</v>
      </c>
      <c r="U5" s="8">
        <v>22</v>
      </c>
      <c r="V5" s="9">
        <v>213.00016666666667</v>
      </c>
    </row>
    <row r="6" spans="1:24" x14ac:dyDescent="0.25">
      <c r="A6" s="1" t="s">
        <v>22</v>
      </c>
      <c r="B6" s="2" t="s">
        <v>110</v>
      </c>
      <c r="C6" s="3">
        <v>45839</v>
      </c>
      <c r="D6" s="4" t="s">
        <v>127</v>
      </c>
      <c r="E6" s="5">
        <v>188</v>
      </c>
      <c r="F6" s="18">
        <v>0</v>
      </c>
      <c r="G6" s="33">
        <v>192</v>
      </c>
      <c r="H6" s="18">
        <v>1</v>
      </c>
      <c r="I6" s="5">
        <v>194.001</v>
      </c>
      <c r="J6" s="18">
        <v>3</v>
      </c>
      <c r="K6" s="5"/>
      <c r="L6" s="18"/>
      <c r="M6" s="5"/>
      <c r="N6" s="18"/>
      <c r="O6" s="5"/>
      <c r="P6" s="18"/>
      <c r="Q6" s="6">
        <v>3</v>
      </c>
      <c r="R6" s="6">
        <v>574.00099999999998</v>
      </c>
      <c r="S6" s="7">
        <v>191.33366666666666</v>
      </c>
      <c r="T6" s="35">
        <v>4</v>
      </c>
      <c r="U6" s="8">
        <v>11</v>
      </c>
      <c r="V6" s="9">
        <v>202.33366666666666</v>
      </c>
    </row>
    <row r="7" spans="1:24" x14ac:dyDescent="0.25">
      <c r="A7" s="1" t="s">
        <v>22</v>
      </c>
      <c r="B7" s="2" t="s">
        <v>110</v>
      </c>
      <c r="C7" s="3">
        <v>45843</v>
      </c>
      <c r="D7" s="4" t="s">
        <v>127</v>
      </c>
      <c r="E7" s="33">
        <v>194</v>
      </c>
      <c r="F7" s="18">
        <v>3</v>
      </c>
      <c r="G7" s="33">
        <v>197</v>
      </c>
      <c r="H7" s="18">
        <v>3</v>
      </c>
      <c r="I7" s="5">
        <v>190</v>
      </c>
      <c r="J7" s="18">
        <v>4</v>
      </c>
      <c r="K7" s="34">
        <v>192</v>
      </c>
      <c r="L7" s="18">
        <v>5</v>
      </c>
      <c r="M7" s="34">
        <v>193</v>
      </c>
      <c r="N7" s="18">
        <v>3</v>
      </c>
      <c r="O7" s="5"/>
      <c r="P7" s="18"/>
      <c r="Q7" s="6">
        <v>5</v>
      </c>
      <c r="R7" s="6">
        <v>966</v>
      </c>
      <c r="S7" s="7">
        <v>193.2</v>
      </c>
      <c r="T7" s="35">
        <v>18</v>
      </c>
      <c r="U7" s="8">
        <v>13</v>
      </c>
      <c r="V7" s="9">
        <v>206.2</v>
      </c>
    </row>
    <row r="8" spans="1:24" x14ac:dyDescent="0.25">
      <c r="A8" s="1" t="s">
        <v>22</v>
      </c>
      <c r="B8" s="2" t="s">
        <v>110</v>
      </c>
      <c r="C8" s="3">
        <v>45853</v>
      </c>
      <c r="D8" s="4" t="s">
        <v>127</v>
      </c>
      <c r="E8" s="5">
        <v>190</v>
      </c>
      <c r="F8" s="18">
        <v>0</v>
      </c>
      <c r="G8" s="33">
        <v>186</v>
      </c>
      <c r="H8" s="18">
        <v>1</v>
      </c>
      <c r="I8" s="5">
        <v>196</v>
      </c>
      <c r="J8" s="18">
        <v>2</v>
      </c>
      <c r="K8" s="5"/>
      <c r="L8" s="18"/>
      <c r="M8" s="5"/>
      <c r="N8" s="18"/>
      <c r="O8" s="5"/>
      <c r="P8" s="18"/>
      <c r="Q8" s="6">
        <v>3</v>
      </c>
      <c r="R8" s="6">
        <v>572</v>
      </c>
      <c r="S8" s="7">
        <v>190.66666666666666</v>
      </c>
      <c r="T8" s="35">
        <v>3</v>
      </c>
      <c r="U8" s="8">
        <v>8</v>
      </c>
      <c r="V8" s="9">
        <v>198.66666666666666</v>
      </c>
    </row>
    <row r="9" spans="1:24" x14ac:dyDescent="0.25">
      <c r="A9" s="1" t="s">
        <v>22</v>
      </c>
      <c r="B9" s="2" t="s">
        <v>110</v>
      </c>
      <c r="C9" s="3">
        <v>45867</v>
      </c>
      <c r="D9" s="4" t="s">
        <v>127</v>
      </c>
      <c r="E9" s="5">
        <v>192</v>
      </c>
      <c r="F9" s="18">
        <v>1</v>
      </c>
      <c r="G9" s="33">
        <v>196</v>
      </c>
      <c r="H9" s="18">
        <v>1</v>
      </c>
      <c r="I9" s="5">
        <v>191</v>
      </c>
      <c r="J9" s="18">
        <v>3</v>
      </c>
      <c r="K9" s="5"/>
      <c r="L9" s="18"/>
      <c r="M9" s="5"/>
      <c r="N9" s="18"/>
      <c r="O9" s="5"/>
      <c r="P9" s="18"/>
      <c r="Q9" s="6">
        <v>3</v>
      </c>
      <c r="R9" s="6">
        <v>579</v>
      </c>
      <c r="S9" s="7">
        <v>193</v>
      </c>
      <c r="T9" s="35">
        <v>5</v>
      </c>
      <c r="U9" s="8">
        <v>11</v>
      </c>
      <c r="V9" s="9">
        <v>204</v>
      </c>
    </row>
    <row r="10" spans="1:24" x14ac:dyDescent="0.25">
      <c r="A10" s="1" t="s">
        <v>22</v>
      </c>
      <c r="B10" s="2" t="s">
        <v>110</v>
      </c>
      <c r="C10" s="3">
        <v>45874</v>
      </c>
      <c r="D10" s="4" t="s">
        <v>127</v>
      </c>
      <c r="E10" s="5">
        <v>195</v>
      </c>
      <c r="F10" s="18">
        <v>3</v>
      </c>
      <c r="G10" s="33">
        <v>193</v>
      </c>
      <c r="H10" s="18">
        <v>5</v>
      </c>
      <c r="I10" s="5">
        <v>194</v>
      </c>
      <c r="J10" s="18">
        <v>2</v>
      </c>
      <c r="K10" s="5"/>
      <c r="L10" s="18"/>
      <c r="M10" s="5"/>
      <c r="N10" s="18"/>
      <c r="O10" s="5"/>
      <c r="P10" s="18"/>
      <c r="Q10" s="6">
        <v>3</v>
      </c>
      <c r="R10" s="6">
        <v>582</v>
      </c>
      <c r="S10" s="7">
        <v>194</v>
      </c>
      <c r="T10" s="35">
        <v>10</v>
      </c>
      <c r="U10" s="8">
        <v>9</v>
      </c>
      <c r="V10" s="9">
        <v>203</v>
      </c>
    </row>
    <row r="11" spans="1:24" x14ac:dyDescent="0.25">
      <c r="A11" s="1" t="s">
        <v>22</v>
      </c>
      <c r="B11" s="2" t="s">
        <v>110</v>
      </c>
      <c r="C11" s="3">
        <v>45892</v>
      </c>
      <c r="D11" s="4" t="s">
        <v>127</v>
      </c>
      <c r="E11" s="33">
        <v>188</v>
      </c>
      <c r="F11" s="18">
        <v>2</v>
      </c>
      <c r="G11" s="33">
        <v>196</v>
      </c>
      <c r="H11" s="18">
        <v>2</v>
      </c>
      <c r="I11" s="5">
        <v>194</v>
      </c>
      <c r="J11" s="18">
        <v>2</v>
      </c>
      <c r="K11" s="34">
        <v>191</v>
      </c>
      <c r="L11" s="18">
        <v>0</v>
      </c>
      <c r="M11" s="34">
        <v>192</v>
      </c>
      <c r="N11" s="18">
        <v>1</v>
      </c>
      <c r="O11" s="5">
        <v>191</v>
      </c>
      <c r="P11" s="18">
        <v>2</v>
      </c>
      <c r="Q11" s="6">
        <v>6</v>
      </c>
      <c r="R11" s="6">
        <v>1152</v>
      </c>
      <c r="S11" s="7">
        <v>192</v>
      </c>
      <c r="T11" s="35">
        <v>9</v>
      </c>
      <c r="U11" s="8">
        <v>18</v>
      </c>
      <c r="V11" s="9">
        <v>210</v>
      </c>
    </row>
    <row r="12" spans="1:24" x14ac:dyDescent="0.25">
      <c r="A12" s="1" t="s">
        <v>22</v>
      </c>
      <c r="B12" s="2" t="s">
        <v>110</v>
      </c>
      <c r="C12" s="3">
        <v>45897</v>
      </c>
      <c r="D12" s="4" t="s">
        <v>204</v>
      </c>
      <c r="E12" s="33">
        <v>194</v>
      </c>
      <c r="F12" s="18">
        <v>0</v>
      </c>
      <c r="G12" s="33">
        <v>191.001</v>
      </c>
      <c r="H12" s="18">
        <v>2</v>
      </c>
      <c r="I12" s="5">
        <v>196</v>
      </c>
      <c r="J12" s="18">
        <v>0</v>
      </c>
      <c r="K12" s="5"/>
      <c r="L12" s="18"/>
      <c r="M12" s="5"/>
      <c r="N12" s="18"/>
      <c r="O12" s="5"/>
      <c r="P12" s="18"/>
      <c r="Q12" s="6">
        <v>3</v>
      </c>
      <c r="R12" s="6">
        <v>581.00099999999998</v>
      </c>
      <c r="S12" s="7">
        <v>193.667</v>
      </c>
      <c r="T12" s="35">
        <v>2</v>
      </c>
      <c r="U12" s="8">
        <v>11</v>
      </c>
      <c r="V12" s="9">
        <v>204.667</v>
      </c>
    </row>
    <row r="13" spans="1:24" x14ac:dyDescent="0.25">
      <c r="A13" s="1" t="s">
        <v>22</v>
      </c>
      <c r="B13" s="2" t="s">
        <v>110</v>
      </c>
      <c r="C13" s="3">
        <v>45899</v>
      </c>
      <c r="D13" s="4" t="s">
        <v>204</v>
      </c>
      <c r="E13" s="33">
        <v>197</v>
      </c>
      <c r="F13" s="18">
        <v>4</v>
      </c>
      <c r="G13" s="33">
        <v>192</v>
      </c>
      <c r="H13" s="18">
        <v>0</v>
      </c>
      <c r="I13" s="5">
        <v>196</v>
      </c>
      <c r="J13" s="18">
        <v>1</v>
      </c>
      <c r="K13" s="5">
        <v>188</v>
      </c>
      <c r="L13" s="18">
        <v>0</v>
      </c>
      <c r="M13" s="5">
        <v>192</v>
      </c>
      <c r="N13" s="18">
        <v>1</v>
      </c>
      <c r="O13" s="5">
        <v>193</v>
      </c>
      <c r="P13" s="18">
        <v>1</v>
      </c>
      <c r="Q13" s="6">
        <v>6</v>
      </c>
      <c r="R13" s="6">
        <v>1158</v>
      </c>
      <c r="S13" s="7">
        <v>193</v>
      </c>
      <c r="T13" s="35">
        <v>7</v>
      </c>
      <c r="U13" s="8">
        <v>16</v>
      </c>
      <c r="V13" s="9">
        <v>209</v>
      </c>
    </row>
    <row r="15" spans="1:24" x14ac:dyDescent="0.25">
      <c r="Q15" s="29">
        <f>SUM(Q2:Q14)</f>
        <v>47</v>
      </c>
      <c r="R15" s="29">
        <f>SUM(R2:R14)</f>
        <v>9042.0030000000006</v>
      </c>
      <c r="S15" s="30">
        <f>SUM(R15/Q15)</f>
        <v>192.3830425531915</v>
      </c>
      <c r="T15" s="29">
        <f>SUM(T2:T14)</f>
        <v>84</v>
      </c>
      <c r="U15" s="29">
        <f>SUM(U2:U14)</f>
        <v>145</v>
      </c>
      <c r="V15" s="31">
        <f>SUM(S15+U15)</f>
        <v>337.3830425531915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9" name="Range1_1_23"/>
    <protectedRange algorithmName="SHA-512" hashValue="ON39YdpmFHfN9f47KpiRvqrKx0V9+erV1CNkpWzYhW/Qyc6aT8rEyCrvauWSYGZK2ia3o7vd3akF07acHAFpOA==" saltValue="yVW9XmDwTqEnmpSGai0KYg==" spinCount="100000" sqref="T9" name="Range1_3_5_21"/>
    <protectedRange algorithmName="SHA-512" hashValue="ON39YdpmFHfN9f47KpiRvqrKx0V9+erV1CNkpWzYhW/Qyc6aT8rEyCrvauWSYGZK2ia3o7vd3akF07acHAFpOA==" saltValue="yVW9XmDwTqEnmpSGai0KYg==" spinCount="100000" sqref="C12" name="Range1_22"/>
    <protectedRange algorithmName="SHA-512" hashValue="ON39YdpmFHfN9f47KpiRvqrKx0V9+erV1CNkpWzYhW/Qyc6aT8rEyCrvauWSYGZK2ia3o7vd3akF07acHAFpOA==" saltValue="yVW9XmDwTqEnmpSGai0KYg==" spinCount="100000" sqref="E12:P12 B12" name="Range1_24"/>
    <protectedRange algorithmName="SHA-512" hashValue="ON39YdpmFHfN9f47KpiRvqrKx0V9+erV1CNkpWzYhW/Qyc6aT8rEyCrvauWSYGZK2ia3o7vd3akF07acHAFpOA==" saltValue="yVW9XmDwTqEnmpSGai0KYg==" spinCount="100000" sqref="D12" name="Range1_1_22"/>
    <protectedRange algorithmName="SHA-512" hashValue="ON39YdpmFHfN9f47KpiRvqrKx0V9+erV1CNkpWzYhW/Qyc6aT8rEyCrvauWSYGZK2ia3o7vd3akF07acHAFpOA==" saltValue="yVW9XmDwTqEnmpSGai0KYg==" spinCount="100000" sqref="T12" name="Range1_3_5_21_1"/>
    <protectedRange algorithmName="SHA-512" hashValue="ON39YdpmFHfN9f47KpiRvqrKx0V9+erV1CNkpWzYhW/Qyc6aT8rEyCrvauWSYGZK2ia3o7vd3akF07acHAFpOA==" saltValue="yVW9XmDwTqEnmpSGai0KYg==" spinCount="100000" sqref="B13:C13" name="Range1"/>
    <protectedRange algorithmName="SHA-512" hashValue="ON39YdpmFHfN9f47KpiRvqrKx0V9+erV1CNkpWzYhW/Qyc6aT8rEyCrvauWSYGZK2ia3o7vd3akF07acHAFpOA==" saltValue="yVW9XmDwTqEnmpSGai0KYg==" spinCount="100000" sqref="D13" name="Range1_1"/>
    <protectedRange algorithmName="SHA-512" hashValue="ON39YdpmFHfN9f47KpiRvqrKx0V9+erV1CNkpWzYhW/Qyc6aT8rEyCrvauWSYGZK2ia3o7vd3akF07acHAFpOA==" saltValue="yVW9XmDwTqEnmpSGai0KYg==" spinCount="100000" sqref="T13 E13:P13" name="Range1_3_5"/>
  </protectedRanges>
  <conditionalFormatting sqref="E13:P13">
    <cfRule type="cellIs" dxfId="1477" priority="1" operator="greaterThanOrEqual">
      <formula>200</formula>
    </cfRule>
  </conditionalFormatting>
  <conditionalFormatting sqref="E13">
    <cfRule type="top10" dxfId="1476" priority="2" rank="1"/>
  </conditionalFormatting>
  <conditionalFormatting sqref="G13">
    <cfRule type="top10" dxfId="1475" priority="3" rank="1"/>
  </conditionalFormatting>
  <conditionalFormatting sqref="I13">
    <cfRule type="top10" dxfId="1474" priority="4" rank="1"/>
  </conditionalFormatting>
  <conditionalFormatting sqref="K13">
    <cfRule type="top10" dxfId="1473" priority="5" rank="1"/>
  </conditionalFormatting>
  <conditionalFormatting sqref="M13">
    <cfRule type="top10" dxfId="1472" priority="6" rank="1"/>
  </conditionalFormatting>
  <conditionalFormatting sqref="O13">
    <cfRule type="top10" dxfId="1471" priority="7" rank="1"/>
  </conditionalFormatting>
  <hyperlinks>
    <hyperlink ref="X1" location="'OLF 2025'!A1" display="Return to Rankings" xr:uid="{A620971B-CC58-43D2-96D0-E22BB75BDE0A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C638E-7034-4D2C-ACAD-6F212CA77D05}">
  <dimension ref="A1:X8"/>
  <sheetViews>
    <sheetView workbookViewId="0">
      <selection activeCell="D13" sqref="D1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2" t="s">
        <v>240</v>
      </c>
      <c r="C2" s="3">
        <v>45952</v>
      </c>
      <c r="D2" s="65" t="s">
        <v>96</v>
      </c>
      <c r="E2" s="5">
        <v>183</v>
      </c>
      <c r="F2" s="18">
        <v>1</v>
      </c>
      <c r="G2" s="33">
        <v>195</v>
      </c>
      <c r="H2" s="18">
        <v>2</v>
      </c>
      <c r="I2" s="5">
        <v>197</v>
      </c>
      <c r="J2" s="18">
        <v>1</v>
      </c>
      <c r="K2" s="5">
        <v>193</v>
      </c>
      <c r="L2" s="18">
        <v>1</v>
      </c>
      <c r="M2" s="5"/>
      <c r="N2" s="18"/>
      <c r="O2" s="5"/>
      <c r="P2" s="18"/>
      <c r="Q2" s="8">
        <v>4</v>
      </c>
      <c r="R2" s="8">
        <v>768</v>
      </c>
      <c r="S2" s="7">
        <v>192</v>
      </c>
      <c r="T2" s="35">
        <v>5</v>
      </c>
      <c r="U2" s="8">
        <v>11</v>
      </c>
      <c r="V2" s="7">
        <v>203</v>
      </c>
    </row>
    <row r="3" spans="1:24" x14ac:dyDescent="0.25">
      <c r="A3" s="66" t="s">
        <v>22</v>
      </c>
      <c r="B3" s="2" t="s">
        <v>240</v>
      </c>
      <c r="C3" s="3">
        <v>45959</v>
      </c>
      <c r="D3" s="65" t="s">
        <v>38</v>
      </c>
      <c r="E3" s="33">
        <v>188</v>
      </c>
      <c r="F3" s="18">
        <v>2</v>
      </c>
      <c r="G3" s="33">
        <v>191</v>
      </c>
      <c r="H3" s="18">
        <v>2</v>
      </c>
      <c r="I3" s="5">
        <v>190</v>
      </c>
      <c r="J3" s="18">
        <v>1</v>
      </c>
      <c r="K3" s="34">
        <v>193</v>
      </c>
      <c r="L3" s="18">
        <v>3</v>
      </c>
      <c r="M3" s="34"/>
      <c r="N3" s="18"/>
      <c r="O3" s="5"/>
      <c r="P3" s="18"/>
      <c r="Q3" s="8">
        <v>4</v>
      </c>
      <c r="R3" s="8">
        <v>762</v>
      </c>
      <c r="S3" s="7">
        <v>190.5</v>
      </c>
      <c r="T3" s="35">
        <v>8</v>
      </c>
      <c r="U3" s="8">
        <v>11</v>
      </c>
      <c r="V3" s="7">
        <v>201.5</v>
      </c>
    </row>
    <row r="4" spans="1:24" x14ac:dyDescent="0.25">
      <c r="A4" s="1" t="s">
        <v>22</v>
      </c>
      <c r="B4" s="2" t="s">
        <v>240</v>
      </c>
      <c r="C4" s="3">
        <v>45963</v>
      </c>
      <c r="D4" s="4" t="s">
        <v>96</v>
      </c>
      <c r="E4" s="5">
        <v>193</v>
      </c>
      <c r="F4" s="18">
        <v>4</v>
      </c>
      <c r="G4" s="33">
        <v>194</v>
      </c>
      <c r="H4" s="18">
        <v>2</v>
      </c>
      <c r="I4" s="5">
        <v>194</v>
      </c>
      <c r="J4" s="18">
        <v>1</v>
      </c>
      <c r="K4" s="5">
        <v>190</v>
      </c>
      <c r="L4" s="18">
        <v>3</v>
      </c>
      <c r="M4" s="5"/>
      <c r="N4" s="18"/>
      <c r="O4" s="5"/>
      <c r="P4" s="18"/>
      <c r="Q4" s="6">
        <v>4</v>
      </c>
      <c r="R4" s="6">
        <v>771</v>
      </c>
      <c r="S4" s="7">
        <v>192.75</v>
      </c>
      <c r="T4" s="35">
        <v>10</v>
      </c>
      <c r="U4" s="8">
        <v>9</v>
      </c>
      <c r="V4" s="9">
        <v>201.75</v>
      </c>
    </row>
    <row r="5" spans="1:24" x14ac:dyDescent="0.25">
      <c r="A5" s="66" t="s">
        <v>22</v>
      </c>
      <c r="B5" s="2" t="s">
        <v>240</v>
      </c>
      <c r="C5" s="3">
        <v>45980</v>
      </c>
      <c r="D5" s="65" t="s">
        <v>38</v>
      </c>
      <c r="E5" s="5">
        <v>191</v>
      </c>
      <c r="F5" s="18">
        <v>2</v>
      </c>
      <c r="G5" s="33">
        <v>196</v>
      </c>
      <c r="H5" s="18">
        <v>3</v>
      </c>
      <c r="I5" s="5">
        <v>193</v>
      </c>
      <c r="J5" s="18">
        <v>3</v>
      </c>
      <c r="K5" s="5">
        <v>195.001</v>
      </c>
      <c r="L5" s="18">
        <v>2</v>
      </c>
      <c r="M5" s="5"/>
      <c r="N5" s="18"/>
      <c r="O5" s="5"/>
      <c r="P5" s="18"/>
      <c r="Q5" s="8">
        <v>4</v>
      </c>
      <c r="R5" s="8">
        <v>775.00099999999998</v>
      </c>
      <c r="S5" s="7">
        <v>193.75024999999999</v>
      </c>
      <c r="T5" s="35">
        <v>10</v>
      </c>
      <c r="U5" s="8">
        <v>10</v>
      </c>
      <c r="V5" s="7">
        <v>203.75024999999999</v>
      </c>
    </row>
    <row r="6" spans="1:24" x14ac:dyDescent="0.25">
      <c r="A6" s="66" t="s">
        <v>22</v>
      </c>
      <c r="B6" s="2" t="s">
        <v>240</v>
      </c>
      <c r="C6" s="3">
        <v>45990</v>
      </c>
      <c r="D6" s="65" t="s">
        <v>38</v>
      </c>
      <c r="E6" s="5">
        <v>193</v>
      </c>
      <c r="F6" s="18"/>
      <c r="G6" s="33">
        <v>188</v>
      </c>
      <c r="H6" s="18"/>
      <c r="I6" s="5">
        <v>192</v>
      </c>
      <c r="J6" s="18">
        <v>2</v>
      </c>
      <c r="K6" s="5">
        <v>192</v>
      </c>
      <c r="L6" s="18">
        <v>1</v>
      </c>
      <c r="M6" s="5"/>
      <c r="N6" s="18"/>
      <c r="O6" s="5"/>
      <c r="P6" s="18"/>
      <c r="Q6" s="8">
        <v>4</v>
      </c>
      <c r="R6" s="8">
        <v>765</v>
      </c>
      <c r="S6" s="7">
        <v>191.25</v>
      </c>
      <c r="T6" s="35">
        <v>3</v>
      </c>
      <c r="U6" s="8">
        <v>3</v>
      </c>
      <c r="V6" s="7">
        <v>194.25</v>
      </c>
    </row>
    <row r="8" spans="1:24" x14ac:dyDescent="0.25">
      <c r="Q8" s="29">
        <f>SUM(Q2:Q7)</f>
        <v>20</v>
      </c>
      <c r="R8" s="29">
        <f>SUM(R2:R7)</f>
        <v>3841.0010000000002</v>
      </c>
      <c r="S8" s="30">
        <f>SUM(R8/Q8)</f>
        <v>192.05005</v>
      </c>
      <c r="T8" s="29">
        <f>SUM(T2:T7)</f>
        <v>36</v>
      </c>
      <c r="U8" s="29">
        <f>SUM(U2:U7)</f>
        <v>44</v>
      </c>
      <c r="V8" s="31">
        <f>SUM(S8+U8)</f>
        <v>236.05005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11_1_1"/>
    <protectedRange algorithmName="SHA-512" hashValue="ON39YdpmFHfN9f47KpiRvqrKx0V9+erV1CNkpWzYhW/Qyc6aT8rEyCrvauWSYGZK2ia3o7vd3akF07acHAFpOA==" saltValue="yVW9XmDwTqEnmpSGai0KYg==" spinCount="100000" sqref="D2" name="Range1_1_13_1_1"/>
    <protectedRange algorithmName="SHA-512" hashValue="ON39YdpmFHfN9f47KpiRvqrKx0V9+erV1CNkpWzYhW/Qyc6aT8rEyCrvauWSYGZK2ia3o7vd3akF07acHAFpOA==" saltValue="yVW9XmDwTqEnmpSGai0KYg==" spinCount="100000" sqref="T2" name="Range1_3_5_9_1_1"/>
    <protectedRange algorithmName="SHA-512" hashValue="ON39YdpmFHfN9f47KpiRvqrKx0V9+erV1CNkpWzYhW/Qyc6aT8rEyCrvauWSYGZK2ia3o7vd3akF07acHAFpOA==" saltValue="yVW9XmDwTqEnmpSGai0KYg==" spinCount="100000" sqref="E3:F3 B3:C3 H3:P3" name="Range1_11_1_2"/>
    <protectedRange algorithmName="SHA-512" hashValue="ON39YdpmFHfN9f47KpiRvqrKx0V9+erV1CNkpWzYhW/Qyc6aT8rEyCrvauWSYGZK2ia3o7vd3akF07acHAFpOA==" saltValue="yVW9XmDwTqEnmpSGai0KYg==" spinCount="100000" sqref="D3" name="Range1_1_13_1_2"/>
    <protectedRange algorithmName="SHA-512" hashValue="ON39YdpmFHfN9f47KpiRvqrKx0V9+erV1CNkpWzYhW/Qyc6aT8rEyCrvauWSYGZK2ia3o7vd3akF07acHAFpOA==" saltValue="yVW9XmDwTqEnmpSGai0KYg==" spinCount="100000" sqref="T3" name="Range1_3_5_9_1_2"/>
    <protectedRange algorithmName="SHA-512" hashValue="ON39YdpmFHfN9f47KpiRvqrKx0V9+erV1CNkpWzYhW/Qyc6aT8rEyCrvauWSYGZK2ia3o7vd3akF07acHAFpOA==" saltValue="yVW9XmDwTqEnmpSGai0KYg==" spinCount="100000" sqref="B4:C4" name="Range1_12_2"/>
    <protectedRange algorithmName="SHA-512" hashValue="ON39YdpmFHfN9f47KpiRvqrKx0V9+erV1CNkpWzYhW/Qyc6aT8rEyCrvauWSYGZK2ia3o7vd3akF07acHAFpOA==" saltValue="yVW9XmDwTqEnmpSGai0KYg==" spinCount="100000" sqref="D4" name="Range1_1_3_2"/>
    <protectedRange algorithmName="SHA-512" hashValue="ON39YdpmFHfN9f47KpiRvqrKx0V9+erV1CNkpWzYhW/Qyc6aT8rEyCrvauWSYGZK2ia3o7vd3akF07acHAFpOA==" saltValue="yVW9XmDwTqEnmpSGai0KYg==" spinCount="100000" sqref="T4 E4:P4" name="Range1_3_5_3_2"/>
    <protectedRange algorithmName="SHA-512" hashValue="ON39YdpmFHfN9f47KpiRvqrKx0V9+erV1CNkpWzYhW/Qyc6aT8rEyCrvauWSYGZK2ia3o7vd3akF07acHAFpOA==" saltValue="yVW9XmDwTqEnmpSGai0KYg==" spinCount="100000" sqref="E5:P5" name="Range1_25"/>
    <protectedRange algorithmName="SHA-512" hashValue="ON39YdpmFHfN9f47KpiRvqrKx0V9+erV1CNkpWzYhW/Qyc6aT8rEyCrvauWSYGZK2ia3o7vd3akF07acHAFpOA==" saltValue="yVW9XmDwTqEnmpSGai0KYg==" spinCount="100000" sqref="B5:C5" name="Range1_1_2_2"/>
    <protectedRange algorithmName="SHA-512" hashValue="ON39YdpmFHfN9f47KpiRvqrKx0V9+erV1CNkpWzYhW/Qyc6aT8rEyCrvauWSYGZK2ia3o7vd3akF07acHAFpOA==" saltValue="yVW9XmDwTqEnmpSGai0KYg==" spinCount="100000" sqref="D5" name="Range1_1_1_2_2"/>
    <protectedRange algorithmName="SHA-512" hashValue="ON39YdpmFHfN9f47KpiRvqrKx0V9+erV1CNkpWzYhW/Qyc6aT8rEyCrvauWSYGZK2ia3o7vd3akF07acHAFpOA==" saltValue="yVW9XmDwTqEnmpSGai0KYg==" spinCount="100000" sqref="T5" name="Range1_3_5_8_1"/>
    <protectedRange algorithmName="SHA-512" hashValue="ON39YdpmFHfN9f47KpiRvqrKx0V9+erV1CNkpWzYhW/Qyc6aT8rEyCrvauWSYGZK2ia3o7vd3akF07acHAFpOA==" saltValue="yVW9XmDwTqEnmpSGai0KYg==" spinCount="100000" sqref="B6:C6" name="Range1_3_1"/>
    <protectedRange algorithmName="SHA-512" hashValue="ON39YdpmFHfN9f47KpiRvqrKx0V9+erV1CNkpWzYhW/Qyc6aT8rEyCrvauWSYGZK2ia3o7vd3akF07acHAFpOA==" saltValue="yVW9XmDwTqEnmpSGai0KYg==" spinCount="100000" sqref="D6" name="Range1_1_6_1"/>
    <protectedRange algorithmName="SHA-512" hashValue="ON39YdpmFHfN9f47KpiRvqrKx0V9+erV1CNkpWzYhW/Qyc6aT8rEyCrvauWSYGZK2ia3o7vd3akF07acHAFpOA==" saltValue="yVW9XmDwTqEnmpSGai0KYg==" spinCount="100000" sqref="E6:P6 T6" name="Range1_3_5_5_1"/>
  </protectedRanges>
  <conditionalFormatting sqref="E2:O2">
    <cfRule type="cellIs" dxfId="1470" priority="34" operator="greaterThanOrEqual">
      <formula>193</formula>
    </cfRule>
  </conditionalFormatting>
  <conditionalFormatting sqref="E2">
    <cfRule type="top10" dxfId="1469" priority="40" rank="1"/>
  </conditionalFormatting>
  <conditionalFormatting sqref="G2">
    <cfRule type="top10" dxfId="1468" priority="39" rank="1"/>
  </conditionalFormatting>
  <conditionalFormatting sqref="I2">
    <cfRule type="top10" dxfId="1467" priority="38" rank="1"/>
  </conditionalFormatting>
  <conditionalFormatting sqref="K2">
    <cfRule type="top10" dxfId="1466" priority="37" rank="1"/>
  </conditionalFormatting>
  <conditionalFormatting sqref="M2">
    <cfRule type="top10" dxfId="1465" priority="36" rank="1"/>
  </conditionalFormatting>
  <conditionalFormatting sqref="O2">
    <cfRule type="top10" dxfId="1464" priority="35" rank="1"/>
  </conditionalFormatting>
  <conditionalFormatting sqref="E3">
    <cfRule type="top10" dxfId="1463" priority="33" rank="1"/>
  </conditionalFormatting>
  <conditionalFormatting sqref="G3">
    <cfRule type="top10" dxfId="1462" priority="32" rank="1"/>
  </conditionalFormatting>
  <conditionalFormatting sqref="I3">
    <cfRule type="top10" dxfId="1461" priority="31" rank="1"/>
  </conditionalFormatting>
  <conditionalFormatting sqref="K3">
    <cfRule type="top10" dxfId="1460" priority="30" rank="1"/>
  </conditionalFormatting>
  <conditionalFormatting sqref="M3">
    <cfRule type="top10" dxfId="1459" priority="29" rank="1"/>
  </conditionalFormatting>
  <conditionalFormatting sqref="O3">
    <cfRule type="top10" dxfId="1458" priority="28" rank="1"/>
  </conditionalFormatting>
  <conditionalFormatting sqref="E3:O3">
    <cfRule type="cellIs" dxfId="1457" priority="27" operator="greaterThanOrEqual">
      <formula>193</formula>
    </cfRule>
  </conditionalFormatting>
  <conditionalFormatting sqref="E4">
    <cfRule type="top10" dxfId="1456" priority="26" rank="1"/>
  </conditionalFormatting>
  <conditionalFormatting sqref="G4">
    <cfRule type="top10" dxfId="1455" priority="25" rank="1"/>
  </conditionalFormatting>
  <conditionalFormatting sqref="E4:P4">
    <cfRule type="cellIs" dxfId="1454" priority="24" operator="greaterThanOrEqual">
      <formula>200</formula>
    </cfRule>
  </conditionalFormatting>
  <conditionalFormatting sqref="I4">
    <cfRule type="top10" dxfId="1453" priority="23" rank="1"/>
  </conditionalFormatting>
  <conditionalFormatting sqref="K4">
    <cfRule type="top10" dxfId="1452" priority="22" rank="1"/>
  </conditionalFormatting>
  <conditionalFormatting sqref="M4">
    <cfRule type="top10" dxfId="1451" priority="21" rank="1"/>
  </conditionalFormatting>
  <conditionalFormatting sqref="O4">
    <cfRule type="top10" dxfId="1450" priority="20" rank="1"/>
  </conditionalFormatting>
  <conditionalFormatting sqref="G5">
    <cfRule type="top10" dxfId="1449" priority="16" rank="1"/>
    <cfRule type="cellIs" dxfId="1448" priority="19" operator="greaterThanOrEqual">
      <formula>193</formula>
    </cfRule>
  </conditionalFormatting>
  <conditionalFormatting sqref="E5">
    <cfRule type="top10" dxfId="1447" priority="17" rank="1"/>
    <cfRule type="cellIs" dxfId="1446" priority="18" operator="greaterThanOrEqual">
      <formula>193</formula>
    </cfRule>
  </conditionalFormatting>
  <conditionalFormatting sqref="I5">
    <cfRule type="top10" dxfId="1445" priority="14" rank="1"/>
    <cfRule type="cellIs" dxfId="1444" priority="15" operator="greaterThanOrEqual">
      <formula>193</formula>
    </cfRule>
  </conditionalFormatting>
  <conditionalFormatting sqref="K5">
    <cfRule type="top10" dxfId="1443" priority="12" rank="1"/>
    <cfRule type="cellIs" dxfId="1442" priority="13" operator="greaterThanOrEqual">
      <formula>193</formula>
    </cfRule>
  </conditionalFormatting>
  <conditionalFormatting sqref="M5">
    <cfRule type="cellIs" dxfId="1441" priority="10" operator="greaterThanOrEqual">
      <formula>193</formula>
    </cfRule>
    <cfRule type="top10" dxfId="1440" priority="11" rank="1"/>
  </conditionalFormatting>
  <conditionalFormatting sqref="O5">
    <cfRule type="top10" dxfId="1439" priority="8" rank="1"/>
    <cfRule type="cellIs" dxfId="1438" priority="9" operator="greaterThanOrEqual">
      <formula>193</formula>
    </cfRule>
  </conditionalFormatting>
  <conditionalFormatting sqref="E6">
    <cfRule type="top10" dxfId="1437" priority="7" rank="1"/>
  </conditionalFormatting>
  <conditionalFormatting sqref="G6">
    <cfRule type="top10" dxfId="1436" priority="6" rank="1"/>
  </conditionalFormatting>
  <conditionalFormatting sqref="E6:P6">
    <cfRule type="cellIs" dxfId="1435" priority="5" operator="greaterThanOrEqual">
      <formula>200</formula>
    </cfRule>
  </conditionalFormatting>
  <conditionalFormatting sqref="I6">
    <cfRule type="top10" dxfId="1434" priority="4" rank="1"/>
  </conditionalFormatting>
  <conditionalFormatting sqref="K6">
    <cfRule type="top10" dxfId="1433" priority="3" rank="1"/>
  </conditionalFormatting>
  <conditionalFormatting sqref="M6">
    <cfRule type="top10" dxfId="1432" priority="2" rank="1"/>
  </conditionalFormatting>
  <conditionalFormatting sqref="O6">
    <cfRule type="top10" dxfId="1431" priority="1" rank="1"/>
  </conditionalFormatting>
  <hyperlinks>
    <hyperlink ref="X1" location="'OLF 2025'!A1" display="Return to Rankings" xr:uid="{83EBE740-47DF-4BF5-9654-E59ED541B58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DE28B62-E7E8-4DF4-B56A-B6CE11BC03A6}">
          <x14:formula1>
            <xm:f>'C:\Users\jmfg1\Downloads\[SAGC_10-25-25-ABRA 2025 San Angelo Texas Scoring.xlsm]DATA'!#REF!</xm:f>
          </x14:formula1>
          <xm:sqref>D2:D3 B2:B3</xm:sqref>
        </x14:dataValidation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B4 D4</xm:sqref>
        </x14:dataValidation>
        <x14:dataValidation type="list" allowBlank="1" showInputMessage="1" showErrorMessage="1" xr:uid="{F9C9DE35-EB4F-4C99-8253-F36DDCAA518F}">
          <x14:formula1>
            <xm:f>'C:\Users\jmfg1\Downloads\[_11-20-25-ABRA Edinburg TX Results.xlsm]DATA'!#REF!</xm:f>
          </x14:formula1>
          <xm:sqref>D5 B5</xm:sqref>
        </x14:dataValidation>
        <x14:dataValidation type="list" allowBlank="1" showInputMessage="1" showErrorMessage="1" xr:uid="{5D9FF6F5-F8DC-42F2-BFA2-C7C10DF53764}">
          <x14:formula1>
            <xm:f>'C:\Users\jmfg1\OneDrive\Documents\ABRA\Scoring\[Master Scoring Workbook_10.01.25B.xlsm]DATA'!#REF!</xm:f>
          </x14:formula1>
          <xm:sqref>D6 B6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30AEB-4115-41C7-9949-C28F393472FB}">
  <dimension ref="A1:X4"/>
  <sheetViews>
    <sheetView workbookViewId="0">
      <selection activeCell="V3" sqref="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2" t="s">
        <v>222</v>
      </c>
      <c r="C2" s="3">
        <v>45927</v>
      </c>
      <c r="D2" s="65" t="s">
        <v>97</v>
      </c>
      <c r="E2" s="5">
        <v>176</v>
      </c>
      <c r="F2" s="18">
        <v>0</v>
      </c>
      <c r="G2" s="33">
        <v>173</v>
      </c>
      <c r="H2" s="18">
        <v>0</v>
      </c>
      <c r="I2" s="5">
        <v>180</v>
      </c>
      <c r="J2" s="18">
        <v>0</v>
      </c>
      <c r="K2" s="5">
        <v>185</v>
      </c>
      <c r="L2" s="18">
        <v>0</v>
      </c>
      <c r="M2" s="5"/>
      <c r="N2" s="18"/>
      <c r="O2" s="5"/>
      <c r="P2" s="18"/>
      <c r="Q2" s="8">
        <v>4</v>
      </c>
      <c r="R2" s="8">
        <v>714</v>
      </c>
      <c r="S2" s="7">
        <v>178.5</v>
      </c>
      <c r="T2" s="35">
        <v>0</v>
      </c>
      <c r="U2" s="8">
        <v>2</v>
      </c>
      <c r="V2" s="7">
        <f>+S2+U2</f>
        <v>180.5</v>
      </c>
    </row>
    <row r="4" spans="1:24" x14ac:dyDescent="0.25">
      <c r="Q4" s="29">
        <f>SUM(Q2:Q3)</f>
        <v>4</v>
      </c>
      <c r="R4" s="29">
        <f>SUM(R2:R3)</f>
        <v>714</v>
      </c>
      <c r="S4" s="30">
        <f>SUM(R4/Q4)</f>
        <v>178.5</v>
      </c>
      <c r="T4" s="29">
        <f>SUM(T2:T3)</f>
        <v>0</v>
      </c>
      <c r="U4" s="29">
        <f>SUM(U2:U3)</f>
        <v>2</v>
      </c>
      <c r="V4" s="31">
        <f>SUM(S4+U4)</f>
        <v>180.5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0"/>
  </protectedRanges>
  <conditionalFormatting sqref="E2">
    <cfRule type="top10" dxfId="1430" priority="7" rank="1"/>
  </conditionalFormatting>
  <conditionalFormatting sqref="G2">
    <cfRule type="top10" dxfId="1429" priority="6" rank="1"/>
  </conditionalFormatting>
  <conditionalFormatting sqref="I2">
    <cfRule type="top10" dxfId="1428" priority="5" rank="1"/>
  </conditionalFormatting>
  <conditionalFormatting sqref="K2">
    <cfRule type="top10" dxfId="1427" priority="4" rank="1"/>
  </conditionalFormatting>
  <conditionalFormatting sqref="M2">
    <cfRule type="top10" dxfId="1426" priority="3" rank="1"/>
  </conditionalFormatting>
  <conditionalFormatting sqref="O2">
    <cfRule type="top10" dxfId="1425" priority="2" rank="1"/>
  </conditionalFormatting>
  <conditionalFormatting sqref="E2:P2">
    <cfRule type="cellIs" dxfId="1424" priority="1" operator="greaterThanOrEqual">
      <formula>200</formula>
    </cfRule>
  </conditionalFormatting>
  <hyperlinks>
    <hyperlink ref="X1" location="'OLF 2025'!A1" display="Return to Rankings" xr:uid="{6CB308C7-24D6-45AE-B304-EA53206C0233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67EB9-9ED3-43A9-8387-EE3FCF71AA76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171</v>
      </c>
      <c r="C2" s="3">
        <v>45853</v>
      </c>
      <c r="D2" s="4" t="s">
        <v>127</v>
      </c>
      <c r="E2" s="33">
        <v>186</v>
      </c>
      <c r="F2" s="18">
        <v>0</v>
      </c>
      <c r="G2" s="33">
        <v>181</v>
      </c>
      <c r="H2" s="18">
        <v>1</v>
      </c>
      <c r="I2" s="5">
        <v>175</v>
      </c>
      <c r="J2" s="18">
        <v>0</v>
      </c>
      <c r="K2" s="34"/>
      <c r="L2" s="18"/>
      <c r="M2" s="34"/>
      <c r="N2" s="18"/>
      <c r="O2" s="5"/>
      <c r="P2" s="18"/>
      <c r="Q2" s="6">
        <v>3</v>
      </c>
      <c r="R2" s="6">
        <v>542</v>
      </c>
      <c r="S2" s="7">
        <v>180.66666666666666</v>
      </c>
      <c r="T2" s="35">
        <v>1</v>
      </c>
      <c r="U2" s="8">
        <v>2</v>
      </c>
      <c r="V2" s="9">
        <v>182.66666666666666</v>
      </c>
    </row>
    <row r="4" spans="1:24" x14ac:dyDescent="0.25">
      <c r="Q4" s="29">
        <f>SUM(Q2:Q3)</f>
        <v>3</v>
      </c>
      <c r="R4" s="29">
        <f>SUM(R2:R3)</f>
        <v>542</v>
      </c>
      <c r="S4" s="30">
        <f>SUM(R4/Q4)</f>
        <v>180.66666666666666</v>
      </c>
      <c r="T4" s="29">
        <f>SUM(T2:T3)</f>
        <v>1</v>
      </c>
      <c r="U4" s="29">
        <f>SUM(U2:U3)</f>
        <v>2</v>
      </c>
      <c r="V4" s="31">
        <f>SUM(S4+U4)</f>
        <v>182.66666666666666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BA5F0545-1A0B-4D81-B07A-345D4622DB91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C0BA-585A-4DD2-AD47-DA623E1B2C53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104</v>
      </c>
      <c r="C2" s="3">
        <v>45781</v>
      </c>
      <c r="D2" s="4" t="s">
        <v>107</v>
      </c>
      <c r="E2" s="33">
        <v>180</v>
      </c>
      <c r="F2" s="18">
        <v>1</v>
      </c>
      <c r="G2" s="33">
        <v>180</v>
      </c>
      <c r="H2" s="18">
        <v>0</v>
      </c>
      <c r="I2" s="5">
        <v>186</v>
      </c>
      <c r="J2" s="18">
        <v>0</v>
      </c>
      <c r="K2" s="34">
        <v>182</v>
      </c>
      <c r="L2" s="18">
        <v>2</v>
      </c>
      <c r="M2" s="34"/>
      <c r="N2" s="18"/>
      <c r="O2" s="5"/>
      <c r="P2" s="18"/>
      <c r="Q2" s="6">
        <v>4</v>
      </c>
      <c r="R2" s="6">
        <v>728</v>
      </c>
      <c r="S2" s="7">
        <v>182</v>
      </c>
      <c r="T2" s="35">
        <v>3</v>
      </c>
      <c r="U2" s="8">
        <v>4</v>
      </c>
      <c r="V2" s="9">
        <v>186</v>
      </c>
    </row>
    <row r="4" spans="1:24" x14ac:dyDescent="0.25">
      <c r="Q4" s="29">
        <f>SUM(Q2:Q3)</f>
        <v>4</v>
      </c>
      <c r="R4" s="29">
        <f>SUM(R2:R3)</f>
        <v>728</v>
      </c>
      <c r="S4" s="30">
        <f>SUM(R4/Q4)</f>
        <v>182</v>
      </c>
      <c r="T4" s="29">
        <f>SUM(T2:T3)</f>
        <v>3</v>
      </c>
      <c r="U4" s="29">
        <f>SUM(U2:U3)</f>
        <v>4</v>
      </c>
      <c r="V4" s="31">
        <f>SUM(S4+U4)</f>
        <v>186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_1"/>
    <protectedRange algorithmName="SHA-512" hashValue="ON39YdpmFHfN9f47KpiRvqrKx0V9+erV1CNkpWzYhW/Qyc6aT8rEyCrvauWSYGZK2ia3o7vd3akF07acHAFpOA==" saltValue="yVW9XmDwTqEnmpSGai0KYg==" spinCount="100000" sqref="T2" name="Range1_3_5_2"/>
  </protectedRanges>
  <hyperlinks>
    <hyperlink ref="X1" location="'OLF 2025'!A1" display="Return to Rankings" xr:uid="{14B5F451-0303-4FBF-BA2A-1A5385F74300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B671E-C5D5-49D0-A467-AD15E9930B97}">
  <dimension ref="A1:X5"/>
  <sheetViews>
    <sheetView workbookViewId="0">
      <selection activeCell="A2" sqref="A2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2" t="s">
        <v>255</v>
      </c>
      <c r="C2" s="3">
        <v>45982</v>
      </c>
      <c r="D2" s="65" t="s">
        <v>18</v>
      </c>
      <c r="E2" s="5">
        <v>185</v>
      </c>
      <c r="F2" s="18">
        <v>0</v>
      </c>
      <c r="G2" s="33">
        <v>185</v>
      </c>
      <c r="H2" s="18">
        <v>0</v>
      </c>
      <c r="I2" s="5">
        <v>188</v>
      </c>
      <c r="J2" s="18">
        <v>1</v>
      </c>
      <c r="K2" s="5">
        <v>189</v>
      </c>
      <c r="L2" s="18">
        <v>2</v>
      </c>
      <c r="M2" s="5"/>
      <c r="N2" s="18"/>
      <c r="O2" s="5"/>
      <c r="P2" s="18"/>
      <c r="Q2" s="8">
        <v>4</v>
      </c>
      <c r="R2" s="8">
        <v>747</v>
      </c>
      <c r="S2" s="7">
        <v>186.75</v>
      </c>
      <c r="T2" s="35">
        <v>3</v>
      </c>
      <c r="U2" s="8">
        <v>4</v>
      </c>
      <c r="V2" s="7">
        <v>190.75</v>
      </c>
    </row>
    <row r="3" spans="1:24" x14ac:dyDescent="0.25">
      <c r="A3" s="66" t="s">
        <v>22</v>
      </c>
      <c r="B3" s="2" t="s">
        <v>255</v>
      </c>
      <c r="C3" s="3">
        <v>45982</v>
      </c>
      <c r="D3" s="65" t="s">
        <v>256</v>
      </c>
      <c r="E3" s="5">
        <v>185</v>
      </c>
      <c r="F3" s="18">
        <v>0</v>
      </c>
      <c r="G3" s="33">
        <v>186.001</v>
      </c>
      <c r="H3" s="18">
        <v>1</v>
      </c>
      <c r="I3" s="5">
        <v>190</v>
      </c>
      <c r="J3" s="18">
        <v>0</v>
      </c>
      <c r="K3" s="5">
        <v>191</v>
      </c>
      <c r="L3" s="18">
        <v>0</v>
      </c>
      <c r="M3" s="5"/>
      <c r="N3" s="18"/>
      <c r="O3" s="5"/>
      <c r="P3" s="18"/>
      <c r="Q3" s="8">
        <v>4</v>
      </c>
      <c r="R3" s="8">
        <v>752.00099999999998</v>
      </c>
      <c r="S3" s="7">
        <v>188.00024999999999</v>
      </c>
      <c r="T3" s="35">
        <v>1</v>
      </c>
      <c r="U3" s="8">
        <v>3</v>
      </c>
      <c r="V3" s="7">
        <v>191.00024999999999</v>
      </c>
    </row>
    <row r="5" spans="1:24" x14ac:dyDescent="0.25">
      <c r="Q5" s="29">
        <f>SUM(Q2:Q4)</f>
        <v>8</v>
      </c>
      <c r="R5" s="29">
        <f>SUM(R2:R4)</f>
        <v>1499.001</v>
      </c>
      <c r="S5" s="30">
        <f>SUM(R5/Q5)</f>
        <v>187.375125</v>
      </c>
      <c r="T5" s="29">
        <f>SUM(T2:T4)</f>
        <v>4</v>
      </c>
      <c r="U5" s="29">
        <f>SUM(U2:U4)</f>
        <v>7</v>
      </c>
      <c r="V5" s="31">
        <f>SUM(S5+U5)</f>
        <v>194.375125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3" name="Range1_3_1_1"/>
    <protectedRange algorithmName="SHA-512" hashValue="ON39YdpmFHfN9f47KpiRvqrKx0V9+erV1CNkpWzYhW/Qyc6aT8rEyCrvauWSYGZK2ia3o7vd3akF07acHAFpOA==" saltValue="yVW9XmDwTqEnmpSGai0KYg==" spinCount="100000" sqref="D2:D3" name="Range1_1_6_1_1"/>
    <protectedRange algorithmName="SHA-512" hashValue="ON39YdpmFHfN9f47KpiRvqrKx0V9+erV1CNkpWzYhW/Qyc6aT8rEyCrvauWSYGZK2ia3o7vd3akF07acHAFpOA==" saltValue="yVW9XmDwTqEnmpSGai0KYg==" spinCount="100000" sqref="T2:T3 E2:P3" name="Range1_3_5_5_1_1"/>
  </protectedRanges>
  <conditionalFormatting sqref="E2:E3">
    <cfRule type="top10" dxfId="1423" priority="7" rank="1"/>
  </conditionalFormatting>
  <conditionalFormatting sqref="G2:G3">
    <cfRule type="top10" dxfId="1422" priority="6" rank="1"/>
  </conditionalFormatting>
  <conditionalFormatting sqref="E2:P3">
    <cfRule type="cellIs" dxfId="1421" priority="5" operator="greaterThanOrEqual">
      <formula>200</formula>
    </cfRule>
  </conditionalFormatting>
  <conditionalFormatting sqref="I2:I3">
    <cfRule type="top10" dxfId="1420" priority="4" rank="1"/>
  </conditionalFormatting>
  <conditionalFormatting sqref="K2:K3">
    <cfRule type="top10" dxfId="1419" priority="3" rank="1"/>
  </conditionalFormatting>
  <conditionalFormatting sqref="M2:M3">
    <cfRule type="top10" dxfId="1418" priority="2" rank="1"/>
  </conditionalFormatting>
  <conditionalFormatting sqref="O2:O3">
    <cfRule type="top10" dxfId="1417" priority="1" rank="1"/>
  </conditionalFormatting>
  <hyperlinks>
    <hyperlink ref="X1" location="'OLF 2025'!A1" display="Return to Rankings" xr:uid="{29755AB5-133B-4013-B36B-E9D4C3149C0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D9FF6F5-F8DC-42F2-BFA2-C7C10DF53764}">
          <x14:formula1>
            <xm:f>'C:\Users\jmfg1\OneDrive\Documents\ABRA\Scoring\[Master Scoring Workbook_10.01.25B.xlsm]DATA'!#REF!</xm:f>
          </x14:formula1>
          <xm:sqref>B2:B3 D2:D3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F354-DB25-4D2D-A2BF-4B2DFAC4FBF8}">
  <dimension ref="A1:X5"/>
  <sheetViews>
    <sheetView workbookViewId="0">
      <selection activeCell="V5" sqref="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167</v>
      </c>
      <c r="C2" s="3">
        <v>45857</v>
      </c>
      <c r="D2" s="4" t="s">
        <v>64</v>
      </c>
      <c r="E2" s="33">
        <v>0</v>
      </c>
      <c r="F2" s="18">
        <v>0</v>
      </c>
      <c r="G2" s="33">
        <v>0</v>
      </c>
      <c r="H2" s="18">
        <v>0</v>
      </c>
      <c r="I2" s="5">
        <v>0</v>
      </c>
      <c r="J2" s="18">
        <v>0</v>
      </c>
      <c r="K2" s="34">
        <v>146</v>
      </c>
      <c r="L2" s="18">
        <v>0</v>
      </c>
      <c r="M2" s="34">
        <v>172</v>
      </c>
      <c r="N2" s="18">
        <v>2</v>
      </c>
      <c r="O2" s="5">
        <v>164</v>
      </c>
      <c r="P2" s="18">
        <v>0</v>
      </c>
      <c r="Q2" s="6">
        <v>6</v>
      </c>
      <c r="R2" s="6">
        <v>482</v>
      </c>
      <c r="S2" s="7">
        <v>80.333333333333329</v>
      </c>
      <c r="T2" s="35">
        <v>2</v>
      </c>
      <c r="U2" s="8">
        <v>4</v>
      </c>
      <c r="V2" s="9">
        <v>84.333333333333329</v>
      </c>
    </row>
    <row r="3" spans="1:24" x14ac:dyDescent="0.25">
      <c r="A3" s="1" t="s">
        <v>22</v>
      </c>
      <c r="B3" s="2" t="s">
        <v>172</v>
      </c>
      <c r="C3" s="3">
        <v>45864</v>
      </c>
      <c r="D3" s="4" t="s">
        <v>64</v>
      </c>
      <c r="E3" s="5">
        <v>180</v>
      </c>
      <c r="F3" s="18">
        <v>1</v>
      </c>
      <c r="G3" s="33">
        <v>179</v>
      </c>
      <c r="H3" s="18">
        <v>0</v>
      </c>
      <c r="I3" s="5">
        <v>183</v>
      </c>
      <c r="J3" s="18">
        <v>0</v>
      </c>
      <c r="K3" s="5">
        <v>183</v>
      </c>
      <c r="L3" s="18">
        <v>0</v>
      </c>
      <c r="M3" s="5"/>
      <c r="N3" s="18"/>
      <c r="O3" s="5"/>
      <c r="P3" s="18"/>
      <c r="Q3" s="6">
        <v>4</v>
      </c>
      <c r="R3" s="6">
        <v>725</v>
      </c>
      <c r="S3" s="7">
        <v>181.25</v>
      </c>
      <c r="T3" s="35">
        <v>1</v>
      </c>
      <c r="U3" s="8">
        <v>2</v>
      </c>
      <c r="V3" s="9">
        <v>183.25</v>
      </c>
    </row>
    <row r="5" spans="1:24" x14ac:dyDescent="0.25">
      <c r="Q5" s="29">
        <f>SUM(Q2:Q4)</f>
        <v>10</v>
      </c>
      <c r="R5" s="29">
        <f>SUM(R2:R4)</f>
        <v>1207</v>
      </c>
      <c r="S5" s="30">
        <f>SUM(R5/Q5)</f>
        <v>120.7</v>
      </c>
      <c r="T5" s="29">
        <f>SUM(T2:T4)</f>
        <v>3</v>
      </c>
      <c r="U5" s="29">
        <f>SUM(U2:U4)</f>
        <v>6</v>
      </c>
      <c r="V5" s="29">
        <f>+S5+U5</f>
        <v>126.7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0E7A35E1-0D0B-4828-897F-CC84253E0C16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5CAD-3BF4-488C-901D-BB74F1DA2511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5703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66</v>
      </c>
      <c r="C2" s="3">
        <v>45738</v>
      </c>
      <c r="D2" s="4" t="s">
        <v>70</v>
      </c>
      <c r="E2" s="33">
        <v>169</v>
      </c>
      <c r="F2" s="18"/>
      <c r="G2" s="33">
        <v>166</v>
      </c>
      <c r="H2" s="18"/>
      <c r="I2" s="5">
        <v>160</v>
      </c>
      <c r="J2" s="18"/>
      <c r="K2" s="34">
        <v>149</v>
      </c>
      <c r="L2" s="18"/>
      <c r="M2" s="34"/>
      <c r="N2" s="18"/>
      <c r="O2" s="5"/>
      <c r="P2" s="18"/>
      <c r="Q2" s="6">
        <v>4</v>
      </c>
      <c r="R2" s="6">
        <v>644</v>
      </c>
      <c r="S2" s="7">
        <v>161</v>
      </c>
      <c r="T2" s="35">
        <v>0</v>
      </c>
      <c r="U2" s="8">
        <v>6</v>
      </c>
      <c r="V2" s="9">
        <v>167</v>
      </c>
    </row>
    <row r="4" spans="1:24" x14ac:dyDescent="0.25">
      <c r="Q4" s="29">
        <f>SUM(Q2:Q3)</f>
        <v>4</v>
      </c>
      <c r="R4" s="29">
        <f>SUM(R2:R3)</f>
        <v>644</v>
      </c>
      <c r="S4" s="30">
        <f>SUM(R4/Q4)</f>
        <v>161</v>
      </c>
      <c r="T4" s="29">
        <f>SUM(T2:T3)</f>
        <v>0</v>
      </c>
      <c r="U4" s="29">
        <f>SUM(U2:U3)</f>
        <v>6</v>
      </c>
      <c r="V4" s="31">
        <f>SUM(S4+U4)</f>
        <v>167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E8155E9C-E413-41FB-B404-A11881B84CF8}"/>
  </hyperlink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81CC5-7013-486C-BD67-0B44931391F8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4" t="s">
        <v>22</v>
      </c>
      <c r="B2" s="2" t="s">
        <v>215</v>
      </c>
      <c r="C2" s="3">
        <v>45916</v>
      </c>
      <c r="D2" s="65" t="s">
        <v>204</v>
      </c>
      <c r="E2" s="33">
        <v>173</v>
      </c>
      <c r="F2" s="18">
        <v>0</v>
      </c>
      <c r="G2" s="33">
        <v>186</v>
      </c>
      <c r="H2" s="18">
        <v>2</v>
      </c>
      <c r="I2" s="5">
        <v>180</v>
      </c>
      <c r="J2" s="18">
        <v>1</v>
      </c>
      <c r="K2" s="5"/>
      <c r="L2" s="18"/>
      <c r="M2" s="5"/>
      <c r="N2" s="18"/>
      <c r="O2" s="5"/>
      <c r="P2" s="18"/>
      <c r="Q2" s="8">
        <v>3</v>
      </c>
      <c r="R2" s="8">
        <v>539</v>
      </c>
      <c r="S2" s="7">
        <v>179.66666666666666</v>
      </c>
      <c r="T2" s="35">
        <v>3</v>
      </c>
      <c r="U2" s="8">
        <v>9</v>
      </c>
      <c r="V2" s="7">
        <v>188.66666666666666</v>
      </c>
    </row>
    <row r="4" spans="1:24" x14ac:dyDescent="0.25">
      <c r="Q4" s="29">
        <f>SUM(Q2:Q3)</f>
        <v>3</v>
      </c>
      <c r="R4" s="29">
        <f>SUM(R2:R3)</f>
        <v>539</v>
      </c>
      <c r="S4" s="30">
        <f>SUM(R4/Q4)</f>
        <v>179.66666666666666</v>
      </c>
      <c r="T4" s="29">
        <f>SUM(T2:T3)</f>
        <v>3</v>
      </c>
      <c r="U4" s="29">
        <f>SUM(U2:U3)</f>
        <v>9</v>
      </c>
      <c r="V4" s="31">
        <f>SUM(S4+U4)</f>
        <v>188.66666666666666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L2 N2 B2:C2 E2" name="Range1_13_2_1"/>
    <protectedRange algorithmName="SHA-512" hashValue="ON39YdpmFHfN9f47KpiRvqrKx0V9+erV1CNkpWzYhW/Qyc6aT8rEyCrvauWSYGZK2ia3o7vd3akF07acHAFpOA==" saltValue="yVW9XmDwTqEnmpSGai0KYg==" spinCount="100000" sqref="D2" name="Range1_1_4_3_1"/>
    <protectedRange algorithmName="SHA-512" hashValue="ON39YdpmFHfN9f47KpiRvqrKx0V9+erV1CNkpWzYhW/Qyc6aT8rEyCrvauWSYGZK2ia3o7vd3akF07acHAFpOA==" saltValue="yVW9XmDwTqEnmpSGai0KYg==" spinCount="100000" sqref="T2" name="Range1_3_5_4_3_1"/>
  </protectedRanges>
  <conditionalFormatting sqref="E2:P2">
    <cfRule type="cellIs" dxfId="1416" priority="1" operator="greaterThanOrEqual">
      <formula>200</formula>
    </cfRule>
  </conditionalFormatting>
  <conditionalFormatting sqref="E2">
    <cfRule type="top10" dxfId="1415" priority="2" rank="1"/>
  </conditionalFormatting>
  <conditionalFormatting sqref="G2">
    <cfRule type="top10" dxfId="1414" priority="3" rank="1"/>
  </conditionalFormatting>
  <conditionalFormatting sqref="I2">
    <cfRule type="top10" dxfId="1413" priority="4" rank="1"/>
  </conditionalFormatting>
  <conditionalFormatting sqref="K2">
    <cfRule type="top10" dxfId="1412" priority="5" rank="1"/>
  </conditionalFormatting>
  <conditionalFormatting sqref="M2">
    <cfRule type="top10" dxfId="1411" priority="6" rank="1"/>
  </conditionalFormatting>
  <conditionalFormatting sqref="O2">
    <cfRule type="top10" dxfId="1410" priority="7" rank="1"/>
  </conditionalFormatting>
  <hyperlinks>
    <hyperlink ref="X1" location="'OLF 2025'!A1" display="Return to Rankings" xr:uid="{A511860C-36CB-4536-AE8E-B5D64A35D45D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AA6E6-9DB0-4269-B440-EFFD34713700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67</v>
      </c>
      <c r="C2" s="3">
        <v>45738</v>
      </c>
      <c r="D2" s="4" t="s">
        <v>70</v>
      </c>
      <c r="E2" s="5">
        <v>163</v>
      </c>
      <c r="F2" s="18"/>
      <c r="G2" s="33">
        <v>169</v>
      </c>
      <c r="H2" s="18"/>
      <c r="I2" s="5">
        <v>167</v>
      </c>
      <c r="J2" s="18"/>
      <c r="K2" s="5">
        <v>174</v>
      </c>
      <c r="L2" s="18"/>
      <c r="M2" s="5"/>
      <c r="N2" s="18"/>
      <c r="O2" s="5"/>
      <c r="P2" s="18"/>
      <c r="Q2" s="6">
        <v>4</v>
      </c>
      <c r="R2" s="6">
        <v>673</v>
      </c>
      <c r="S2" s="7">
        <v>168.25</v>
      </c>
      <c r="T2" s="35">
        <v>0</v>
      </c>
      <c r="U2" s="8">
        <v>11</v>
      </c>
      <c r="V2" s="9">
        <v>179.25</v>
      </c>
    </row>
    <row r="3" spans="1:24" ht="15" customHeight="1" x14ac:dyDescent="0.25">
      <c r="A3" s="1" t="s">
        <v>22</v>
      </c>
      <c r="B3" s="2" t="s">
        <v>67</v>
      </c>
      <c r="C3" s="3">
        <v>45759</v>
      </c>
      <c r="D3" s="4" t="s">
        <v>70</v>
      </c>
      <c r="E3" s="5">
        <v>177</v>
      </c>
      <c r="F3" s="18"/>
      <c r="G3" s="33">
        <v>188</v>
      </c>
      <c r="H3" s="18">
        <v>1</v>
      </c>
      <c r="I3" s="5">
        <v>187</v>
      </c>
      <c r="J3" s="18"/>
      <c r="K3" s="5">
        <v>174</v>
      </c>
      <c r="L3" s="18"/>
      <c r="M3" s="5"/>
      <c r="N3" s="18"/>
      <c r="O3" s="5"/>
      <c r="P3" s="18"/>
      <c r="Q3" s="6">
        <v>4</v>
      </c>
      <c r="R3" s="6">
        <v>726</v>
      </c>
      <c r="S3" s="7">
        <v>181.5</v>
      </c>
      <c r="T3" s="35">
        <v>1</v>
      </c>
      <c r="U3" s="8">
        <v>5</v>
      </c>
      <c r="V3" s="9">
        <v>186.5</v>
      </c>
    </row>
    <row r="4" spans="1:24" ht="15" customHeight="1" x14ac:dyDescent="0.25">
      <c r="A4" s="1" t="s">
        <v>22</v>
      </c>
      <c r="B4" s="2" t="s">
        <v>67</v>
      </c>
      <c r="C4" s="3">
        <v>45808</v>
      </c>
      <c r="D4" s="4" t="s">
        <v>70</v>
      </c>
      <c r="E4" s="5">
        <v>173</v>
      </c>
      <c r="F4" s="18"/>
      <c r="G4" s="33">
        <v>173</v>
      </c>
      <c r="H4" s="18">
        <v>1</v>
      </c>
      <c r="I4" s="5">
        <v>180</v>
      </c>
      <c r="J4" s="18">
        <v>3</v>
      </c>
      <c r="K4" s="5">
        <v>179</v>
      </c>
      <c r="L4" s="18">
        <v>1</v>
      </c>
      <c r="M4" s="5">
        <v>172</v>
      </c>
      <c r="N4" s="18"/>
      <c r="O4" s="5">
        <v>180</v>
      </c>
      <c r="P4" s="18"/>
      <c r="Q4" s="6">
        <v>6</v>
      </c>
      <c r="R4" s="6">
        <v>1057</v>
      </c>
      <c r="S4" s="7">
        <v>176.16666666666666</v>
      </c>
      <c r="T4" s="35">
        <v>5</v>
      </c>
      <c r="U4" s="8">
        <v>6</v>
      </c>
      <c r="V4" s="9">
        <v>182.16666666666666</v>
      </c>
    </row>
    <row r="5" spans="1:24" ht="15" customHeight="1" x14ac:dyDescent="0.25">
      <c r="A5" s="1" t="s">
        <v>22</v>
      </c>
      <c r="B5" s="2" t="s">
        <v>67</v>
      </c>
      <c r="C5" s="3">
        <v>45836</v>
      </c>
      <c r="D5" s="4" t="s">
        <v>70</v>
      </c>
      <c r="E5" s="5">
        <v>176</v>
      </c>
      <c r="F5" s="18"/>
      <c r="G5" s="33">
        <v>180</v>
      </c>
      <c r="H5" s="18">
        <v>1</v>
      </c>
      <c r="I5" s="5">
        <v>173</v>
      </c>
      <c r="J5" s="18"/>
      <c r="K5" s="5">
        <v>175</v>
      </c>
      <c r="L5" s="18"/>
      <c r="M5" s="5">
        <v>179</v>
      </c>
      <c r="N5" s="18"/>
      <c r="O5" s="5">
        <v>180</v>
      </c>
      <c r="P5" s="18">
        <v>1</v>
      </c>
      <c r="Q5" s="6">
        <v>6</v>
      </c>
      <c r="R5" s="6">
        <v>1063</v>
      </c>
      <c r="S5" s="7">
        <v>177.16666666666666</v>
      </c>
      <c r="T5" s="35">
        <v>2</v>
      </c>
      <c r="U5" s="8">
        <v>10</v>
      </c>
      <c r="V5" s="9">
        <v>187.16666666666666</v>
      </c>
    </row>
    <row r="6" spans="1:24" x14ac:dyDescent="0.25">
      <c r="A6" s="1" t="s">
        <v>22</v>
      </c>
      <c r="B6" s="2" t="s">
        <v>174</v>
      </c>
      <c r="C6" s="3">
        <v>45864</v>
      </c>
      <c r="D6" s="4" t="s">
        <v>70</v>
      </c>
      <c r="E6" s="33">
        <v>177</v>
      </c>
      <c r="F6" s="18">
        <v>0</v>
      </c>
      <c r="G6" s="33">
        <v>168</v>
      </c>
      <c r="H6" s="18">
        <v>0</v>
      </c>
      <c r="I6" s="5">
        <v>176</v>
      </c>
      <c r="J6" s="18">
        <v>2</v>
      </c>
      <c r="K6" s="34">
        <v>176</v>
      </c>
      <c r="L6" s="18">
        <v>1</v>
      </c>
      <c r="M6" s="34">
        <v>176</v>
      </c>
      <c r="N6" s="18">
        <v>0</v>
      </c>
      <c r="O6" s="5">
        <v>186</v>
      </c>
      <c r="P6" s="18">
        <v>0</v>
      </c>
      <c r="Q6" s="6">
        <v>6</v>
      </c>
      <c r="R6" s="6">
        <v>1059</v>
      </c>
      <c r="S6" s="7">
        <v>176.5</v>
      </c>
      <c r="T6" s="35">
        <v>3</v>
      </c>
      <c r="U6" s="8">
        <v>6</v>
      </c>
      <c r="V6" s="9">
        <v>182.5</v>
      </c>
    </row>
    <row r="7" spans="1:24" x14ac:dyDescent="0.25">
      <c r="A7" s="1" t="s">
        <v>22</v>
      </c>
      <c r="B7" s="2" t="s">
        <v>67</v>
      </c>
      <c r="C7" s="3">
        <v>45892</v>
      </c>
      <c r="D7" s="4" t="s">
        <v>70</v>
      </c>
      <c r="E7" s="33">
        <v>188</v>
      </c>
      <c r="F7" s="18">
        <v>1</v>
      </c>
      <c r="G7" s="33">
        <v>191</v>
      </c>
      <c r="H7" s="18">
        <v>1</v>
      </c>
      <c r="I7" s="5">
        <v>178</v>
      </c>
      <c r="J7" s="18">
        <v>0</v>
      </c>
      <c r="K7" s="5">
        <v>185.001</v>
      </c>
      <c r="L7" s="18">
        <v>2</v>
      </c>
      <c r="M7" s="5"/>
      <c r="N7" s="18"/>
      <c r="O7" s="5"/>
      <c r="P7" s="18"/>
      <c r="Q7" s="6">
        <v>4</v>
      </c>
      <c r="R7" s="6">
        <v>742.00099999999998</v>
      </c>
      <c r="S7" s="7">
        <v>185.50024999999999</v>
      </c>
      <c r="T7" s="35">
        <v>4</v>
      </c>
      <c r="U7" s="8">
        <v>13</v>
      </c>
      <c r="V7" s="9">
        <v>198.50024999999999</v>
      </c>
    </row>
    <row r="8" spans="1:24" x14ac:dyDescent="0.25">
      <c r="A8" s="1" t="s">
        <v>22</v>
      </c>
      <c r="B8" s="2" t="s">
        <v>67</v>
      </c>
      <c r="C8" s="3">
        <v>45893</v>
      </c>
      <c r="D8" s="4" t="s">
        <v>70</v>
      </c>
      <c r="E8" s="33">
        <v>175</v>
      </c>
      <c r="F8" s="18">
        <v>1</v>
      </c>
      <c r="G8" s="33">
        <v>181</v>
      </c>
      <c r="H8" s="18">
        <v>0</v>
      </c>
      <c r="I8" s="5">
        <v>174</v>
      </c>
      <c r="J8" s="18">
        <v>0</v>
      </c>
      <c r="K8" s="5">
        <v>182</v>
      </c>
      <c r="L8" s="18">
        <v>0</v>
      </c>
      <c r="M8" s="5"/>
      <c r="N8" s="18"/>
      <c r="O8" s="5"/>
      <c r="P8" s="18"/>
      <c r="Q8" s="6">
        <v>4</v>
      </c>
      <c r="R8" s="6">
        <v>712</v>
      </c>
      <c r="S8" s="7">
        <v>178</v>
      </c>
      <c r="T8" s="35">
        <v>1</v>
      </c>
      <c r="U8" s="8">
        <v>3</v>
      </c>
      <c r="V8" s="9">
        <v>181</v>
      </c>
    </row>
    <row r="9" spans="1:24" x14ac:dyDescent="0.25">
      <c r="A9" s="66" t="s">
        <v>22</v>
      </c>
      <c r="B9" s="2" t="s">
        <v>67</v>
      </c>
      <c r="C9" s="3">
        <v>45920</v>
      </c>
      <c r="D9" s="65" t="s">
        <v>70</v>
      </c>
      <c r="E9" s="5">
        <v>186</v>
      </c>
      <c r="F9" s="18">
        <v>1</v>
      </c>
      <c r="G9" s="33">
        <v>183</v>
      </c>
      <c r="H9" s="18"/>
      <c r="I9" s="5">
        <v>177</v>
      </c>
      <c r="J9" s="18"/>
      <c r="K9" s="5">
        <v>185</v>
      </c>
      <c r="L9" s="18"/>
      <c r="M9" s="5"/>
      <c r="N9" s="18"/>
      <c r="O9" s="5"/>
      <c r="P9" s="18"/>
      <c r="Q9" s="8">
        <v>4</v>
      </c>
      <c r="R9" s="8">
        <v>731</v>
      </c>
      <c r="S9" s="7">
        <v>182.75</v>
      </c>
      <c r="T9" s="35">
        <v>1</v>
      </c>
      <c r="U9" s="8">
        <v>4</v>
      </c>
      <c r="V9" s="7">
        <v>186.75</v>
      </c>
    </row>
    <row r="10" spans="1:24" x14ac:dyDescent="0.25">
      <c r="A10" s="66" t="s">
        <v>22</v>
      </c>
      <c r="B10" s="2" t="s">
        <v>67</v>
      </c>
      <c r="C10" s="3">
        <v>45955</v>
      </c>
      <c r="D10" s="65" t="s">
        <v>70</v>
      </c>
      <c r="E10" s="33">
        <v>183</v>
      </c>
      <c r="F10" s="18"/>
      <c r="G10" s="33">
        <v>181</v>
      </c>
      <c r="H10" s="18"/>
      <c r="I10" s="5">
        <v>177</v>
      </c>
      <c r="J10" s="18">
        <v>1</v>
      </c>
      <c r="K10" s="34">
        <v>185</v>
      </c>
      <c r="L10" s="18">
        <v>1</v>
      </c>
      <c r="M10" s="34"/>
      <c r="N10" s="18"/>
      <c r="O10" s="5"/>
      <c r="P10" s="18"/>
      <c r="Q10" s="8">
        <v>4</v>
      </c>
      <c r="R10" s="8">
        <v>726</v>
      </c>
      <c r="S10" s="7">
        <v>181.5</v>
      </c>
      <c r="T10" s="35">
        <v>2</v>
      </c>
      <c r="U10" s="8">
        <v>5</v>
      </c>
      <c r="V10" s="7">
        <v>186.5</v>
      </c>
    </row>
    <row r="12" spans="1:24" x14ac:dyDescent="0.25">
      <c r="Q12" s="29">
        <f>SUM(Q2:Q11)</f>
        <v>42</v>
      </c>
      <c r="R12" s="29">
        <f>SUM(R2:R11)</f>
        <v>7489.0010000000002</v>
      </c>
      <c r="S12" s="30">
        <f>SUM(R12/Q12)</f>
        <v>178.30954761904763</v>
      </c>
      <c r="T12" s="29">
        <f>SUM(T2:T11)</f>
        <v>19</v>
      </c>
      <c r="U12" s="29">
        <f>SUM(U2:U11)</f>
        <v>63</v>
      </c>
      <c r="V12" s="31">
        <f>SUM(S12+U12)</f>
        <v>241.30954761904763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 B4:C4" name="Range1_14"/>
    <protectedRange algorithmName="SHA-512" hashValue="ON39YdpmFHfN9f47KpiRvqrKx0V9+erV1CNkpWzYhW/Qyc6aT8rEyCrvauWSYGZK2ia3o7vd3akF07acHAFpOA==" saltValue="yVW9XmDwTqEnmpSGai0KYg==" spinCount="100000" sqref="D4" name="Range1_1_7"/>
    <protectedRange algorithmName="SHA-512" hashValue="ON39YdpmFHfN9f47KpiRvqrKx0V9+erV1CNkpWzYhW/Qyc6aT8rEyCrvauWSYGZK2ia3o7vd3akF07acHAFpOA==" saltValue="yVW9XmDwTqEnmpSGai0KYg==" spinCount="100000" sqref="T4" name="Range1_3_5_7"/>
    <protectedRange algorithmName="SHA-512" hashValue="ON39YdpmFHfN9f47KpiRvqrKx0V9+erV1CNkpWzYhW/Qyc6aT8rEyCrvauWSYGZK2ia3o7vd3akF07acHAFpOA==" saltValue="yVW9XmDwTqEnmpSGai0KYg==" spinCount="100000" sqref="D6" name="Range1_1_23"/>
    <protectedRange algorithmName="SHA-512" hashValue="ON39YdpmFHfN9f47KpiRvqrKx0V9+erV1CNkpWzYhW/Qyc6aT8rEyCrvauWSYGZK2ia3o7vd3akF07acHAFpOA==" saltValue="yVW9XmDwTqEnmpSGai0KYg==" spinCount="100000" sqref="T6" name="Range1_3_5_21"/>
    <protectedRange algorithmName="SHA-512" hashValue="ON39YdpmFHfN9f47KpiRvqrKx0V9+erV1CNkpWzYhW/Qyc6aT8rEyCrvauWSYGZK2ia3o7vd3akF07acHAFpOA==" saltValue="yVW9XmDwTqEnmpSGai0KYg==" spinCount="100000" sqref="C7:C8" name="Range1_22"/>
    <protectedRange algorithmName="SHA-512" hashValue="ON39YdpmFHfN9f47KpiRvqrKx0V9+erV1CNkpWzYhW/Qyc6aT8rEyCrvauWSYGZK2ia3o7vd3akF07acHAFpOA==" saltValue="yVW9XmDwTqEnmpSGai0KYg==" spinCount="100000" sqref="E7:P8 B7:B8" name="Range1_24"/>
    <protectedRange algorithmName="SHA-512" hashValue="ON39YdpmFHfN9f47KpiRvqrKx0V9+erV1CNkpWzYhW/Qyc6aT8rEyCrvauWSYGZK2ia3o7vd3akF07acHAFpOA==" saltValue="yVW9XmDwTqEnmpSGai0KYg==" spinCount="100000" sqref="D7:D8" name="Range1_1_22"/>
    <protectedRange algorithmName="SHA-512" hashValue="ON39YdpmFHfN9f47KpiRvqrKx0V9+erV1CNkpWzYhW/Qyc6aT8rEyCrvauWSYGZK2ia3o7vd3akF07acHAFpOA==" saltValue="yVW9XmDwTqEnmpSGai0KYg==" spinCount="100000" sqref="T7:T8" name="Range1_3_5_21_1"/>
    <protectedRange algorithmName="SHA-512" hashValue="ON39YdpmFHfN9f47KpiRvqrKx0V9+erV1CNkpWzYhW/Qyc6aT8rEyCrvauWSYGZK2ia3o7vd3akF07acHAFpOA==" saltValue="yVW9XmDwTqEnmpSGai0KYg==" spinCount="100000" sqref="B9:C9" name="Range1_13_6"/>
    <protectedRange algorithmName="SHA-512" hashValue="ON39YdpmFHfN9f47KpiRvqrKx0V9+erV1CNkpWzYhW/Qyc6aT8rEyCrvauWSYGZK2ia3o7vd3akF07acHAFpOA==" saltValue="yVW9XmDwTqEnmpSGai0KYg==" spinCount="100000" sqref="D9" name="Range1_1_4_6"/>
    <protectedRange algorithmName="SHA-512" hashValue="ON39YdpmFHfN9f47KpiRvqrKx0V9+erV1CNkpWzYhW/Qyc6aT8rEyCrvauWSYGZK2ia3o7vd3akF07acHAFpOA==" saltValue="yVW9XmDwTqEnmpSGai0KYg==" spinCount="100000" sqref="E9 G9:O9" name="Range1_33_1_8"/>
    <protectedRange algorithmName="SHA-512" hashValue="ON39YdpmFHfN9f47KpiRvqrKx0V9+erV1CNkpWzYhW/Qyc6aT8rEyCrvauWSYGZK2ia3o7vd3akF07acHAFpOA==" saltValue="yVW9XmDwTqEnmpSGai0KYg==" spinCount="100000" sqref="T9" name="Range1_3_5_4_6"/>
    <protectedRange algorithmName="SHA-512" hashValue="ON39YdpmFHfN9f47KpiRvqrKx0V9+erV1CNkpWzYhW/Qyc6aT8rEyCrvauWSYGZK2ia3o7vd3akF07acHAFpOA==" saltValue="yVW9XmDwTqEnmpSGai0KYg==" spinCount="100000" sqref="B10:C10" name="Range1_30_1"/>
    <protectedRange algorithmName="SHA-512" hashValue="ON39YdpmFHfN9f47KpiRvqrKx0V9+erV1CNkpWzYhW/Qyc6aT8rEyCrvauWSYGZK2ia3o7vd3akF07acHAFpOA==" saltValue="yVW9XmDwTqEnmpSGai0KYg==" spinCount="100000" sqref="D10" name="Range1_1_13_2"/>
    <protectedRange algorithmName="SHA-512" hashValue="ON39YdpmFHfN9f47KpiRvqrKx0V9+erV1CNkpWzYhW/Qyc6aT8rEyCrvauWSYGZK2ia3o7vd3akF07acHAFpOA==" saltValue="yVW9XmDwTqEnmpSGai0KYg==" spinCount="100000" sqref="T10" name="Range1_3_5_10_2"/>
  </protectedRanges>
  <conditionalFormatting sqref="E9">
    <cfRule type="top10" dxfId="1409" priority="14" rank="1"/>
  </conditionalFormatting>
  <conditionalFormatting sqref="G9">
    <cfRule type="top10" dxfId="1408" priority="13" rank="1"/>
  </conditionalFormatting>
  <conditionalFormatting sqref="I9">
    <cfRule type="top10" dxfId="1407" priority="12" rank="1"/>
  </conditionalFormatting>
  <conditionalFormatting sqref="K9">
    <cfRule type="top10" dxfId="1406" priority="11" rank="1"/>
  </conditionalFormatting>
  <conditionalFormatting sqref="M9">
    <cfRule type="top10" dxfId="1405" priority="10" rank="1"/>
  </conditionalFormatting>
  <conditionalFormatting sqref="O9">
    <cfRule type="top10" dxfId="1404" priority="9" rank="1"/>
  </conditionalFormatting>
  <conditionalFormatting sqref="E9:P9">
    <cfRule type="cellIs" dxfId="1403" priority="8" operator="greaterThanOrEqual">
      <formula>200</formula>
    </cfRule>
  </conditionalFormatting>
  <conditionalFormatting sqref="E10">
    <cfRule type="top10" dxfId="1402" priority="7" rank="1"/>
  </conditionalFormatting>
  <conditionalFormatting sqref="G10">
    <cfRule type="top10" dxfId="1401" priority="6" rank="1"/>
  </conditionalFormatting>
  <conditionalFormatting sqref="I10">
    <cfRule type="top10" dxfId="1400" priority="5" rank="1"/>
  </conditionalFormatting>
  <conditionalFormatting sqref="K10">
    <cfRule type="top10" dxfId="1399" priority="4" rank="1"/>
  </conditionalFormatting>
  <conditionalFormatting sqref="M10">
    <cfRule type="top10" dxfId="1398" priority="3" rank="1"/>
  </conditionalFormatting>
  <conditionalFormatting sqref="O10">
    <cfRule type="top10" dxfId="1397" priority="2" rank="1"/>
  </conditionalFormatting>
  <conditionalFormatting sqref="E10:P10">
    <cfRule type="cellIs" dxfId="1396" priority="1" operator="greaterThanOrEqual">
      <formula>200</formula>
    </cfRule>
  </conditionalFormatting>
  <hyperlinks>
    <hyperlink ref="X1" location="'OLF 2025'!A1" display="Return to Rankings" xr:uid="{D5034CBE-CF36-4A62-9E0C-2DA0C0B0621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D10 B10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12BDD-B58F-42E6-862B-55A09394F00A}">
  <dimension ref="A1:X5"/>
  <sheetViews>
    <sheetView workbookViewId="0">
      <selection activeCell="V5" sqref="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163</v>
      </c>
      <c r="C2" s="3">
        <v>45850</v>
      </c>
      <c r="D2" s="4" t="s">
        <v>38</v>
      </c>
      <c r="E2" s="5">
        <v>189</v>
      </c>
      <c r="F2" s="18">
        <v>1</v>
      </c>
      <c r="G2" s="33">
        <v>192</v>
      </c>
      <c r="H2" s="18">
        <v>4</v>
      </c>
      <c r="I2" s="5">
        <v>189</v>
      </c>
      <c r="J2" s="18"/>
      <c r="K2" s="5">
        <v>192</v>
      </c>
      <c r="L2" s="18">
        <v>2</v>
      </c>
      <c r="M2" s="5"/>
      <c r="N2" s="18"/>
      <c r="O2" s="5"/>
      <c r="P2" s="18"/>
      <c r="Q2" s="6">
        <v>4</v>
      </c>
      <c r="R2" s="6">
        <v>762</v>
      </c>
      <c r="S2" s="7">
        <v>190.5</v>
      </c>
      <c r="T2" s="35">
        <v>7</v>
      </c>
      <c r="U2" s="8">
        <v>9</v>
      </c>
      <c r="V2" s="9">
        <v>199.5</v>
      </c>
    </row>
    <row r="3" spans="1:24" x14ac:dyDescent="0.25">
      <c r="A3" s="1" t="s">
        <v>22</v>
      </c>
      <c r="B3" s="2" t="s">
        <v>189</v>
      </c>
      <c r="C3" s="3">
        <v>45879</v>
      </c>
      <c r="D3" s="4" t="s">
        <v>38</v>
      </c>
      <c r="E3" s="5">
        <v>192</v>
      </c>
      <c r="F3" s="18">
        <v>3</v>
      </c>
      <c r="G3" s="33">
        <v>186</v>
      </c>
      <c r="H3" s="18">
        <v>1</v>
      </c>
      <c r="I3" s="5">
        <v>191</v>
      </c>
      <c r="J3" s="18">
        <v>3</v>
      </c>
      <c r="K3" s="5">
        <v>192.001</v>
      </c>
      <c r="L3" s="18"/>
      <c r="M3" s="5">
        <v>191</v>
      </c>
      <c r="N3" s="18"/>
      <c r="O3" s="5">
        <v>194</v>
      </c>
      <c r="P3" s="18">
        <v>3</v>
      </c>
      <c r="Q3" s="6">
        <v>6</v>
      </c>
      <c r="R3" s="6">
        <v>1146.001</v>
      </c>
      <c r="S3" s="7">
        <v>191.00016666666667</v>
      </c>
      <c r="T3" s="35">
        <v>10</v>
      </c>
      <c r="U3" s="8">
        <v>8</v>
      </c>
      <c r="V3" s="9">
        <v>199.00016666666667</v>
      </c>
    </row>
    <row r="5" spans="1:24" x14ac:dyDescent="0.25">
      <c r="Q5" s="29">
        <f>SUM(Q2:Q4)</f>
        <v>10</v>
      </c>
      <c r="R5" s="29">
        <f>SUM(R2:R4)</f>
        <v>1908.001</v>
      </c>
      <c r="S5" s="30">
        <f>SUM(R5/Q5)</f>
        <v>190.80009999999999</v>
      </c>
      <c r="T5" s="29">
        <f>SUM(T2:T4)</f>
        <v>17</v>
      </c>
      <c r="U5" s="29">
        <f>SUM(U2:U4)</f>
        <v>17</v>
      </c>
      <c r="V5" s="31">
        <f>SUM(S5+U5)</f>
        <v>207.80009999999999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648E06BF-E89F-42A7-9B6D-E192B3BD146F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955C7-791E-4BBE-8435-69B137481B4C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111</v>
      </c>
      <c r="C2" s="3">
        <v>45787</v>
      </c>
      <c r="D2" s="4" t="s">
        <v>37</v>
      </c>
      <c r="E2" s="5">
        <v>156</v>
      </c>
      <c r="F2" s="18">
        <v>0</v>
      </c>
      <c r="G2" s="33">
        <v>149</v>
      </c>
      <c r="H2" s="18">
        <v>0</v>
      </c>
      <c r="I2" s="5">
        <v>162</v>
      </c>
      <c r="J2" s="18">
        <v>0</v>
      </c>
      <c r="K2" s="5">
        <v>158</v>
      </c>
      <c r="L2" s="18">
        <v>0</v>
      </c>
      <c r="M2" s="5"/>
      <c r="N2" s="18"/>
      <c r="O2" s="5"/>
      <c r="P2" s="18"/>
      <c r="Q2" s="6">
        <v>4</v>
      </c>
      <c r="R2" s="6">
        <v>625</v>
      </c>
      <c r="S2" s="7">
        <v>156.25</v>
      </c>
      <c r="T2" s="35">
        <v>0</v>
      </c>
      <c r="U2" s="8">
        <v>2</v>
      </c>
      <c r="V2" s="9">
        <v>158.25</v>
      </c>
    </row>
    <row r="4" spans="1:24" x14ac:dyDescent="0.25">
      <c r="Q4" s="29">
        <f>SUM(Q2:Q3)</f>
        <v>4</v>
      </c>
      <c r="R4" s="29">
        <f>SUM(R2:R3)</f>
        <v>625</v>
      </c>
      <c r="S4" s="30">
        <f>SUM(R4/Q4)</f>
        <v>156.25</v>
      </c>
      <c r="T4" s="29">
        <f>SUM(T2:T3)</f>
        <v>0</v>
      </c>
      <c r="U4" s="29">
        <f>SUM(U2:U3)</f>
        <v>2</v>
      </c>
      <c r="V4" s="31">
        <f>SUM(S4+U4)</f>
        <v>158.25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431F9C25-886B-474C-A5A0-D88040D874E7}"/>
  </hyperlinks>
  <pageMargins left="0.7" right="0.7" top="0.75" bottom="0.75" header="0.3" footer="0.3"/>
  <pageSetup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8229B-2831-42DD-AA62-C58359E58C47}">
  <dimension ref="A1:X5"/>
  <sheetViews>
    <sheetView workbookViewId="0">
      <selection activeCell="V5" sqref="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8.140625" bestFit="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x14ac:dyDescent="0.25">
      <c r="A2" s="1" t="s">
        <v>22</v>
      </c>
      <c r="B2" s="2" t="s">
        <v>28</v>
      </c>
      <c r="C2" s="3">
        <v>45697</v>
      </c>
      <c r="D2" s="4" t="s">
        <v>39</v>
      </c>
      <c r="E2" s="5">
        <v>181</v>
      </c>
      <c r="F2" s="18">
        <v>1</v>
      </c>
      <c r="G2" s="5">
        <v>176</v>
      </c>
      <c r="H2" s="18">
        <v>1</v>
      </c>
      <c r="I2" s="5">
        <v>182</v>
      </c>
      <c r="J2" s="18">
        <v>0</v>
      </c>
      <c r="K2" s="5">
        <v>174</v>
      </c>
      <c r="L2" s="18">
        <v>1</v>
      </c>
      <c r="M2" s="5"/>
      <c r="N2" s="18"/>
      <c r="O2" s="5"/>
      <c r="P2" s="18"/>
      <c r="Q2" s="6">
        <v>4</v>
      </c>
      <c r="R2" s="6">
        <v>713</v>
      </c>
      <c r="S2" s="7">
        <v>178.25</v>
      </c>
      <c r="T2" s="19">
        <v>3</v>
      </c>
      <c r="U2" s="8">
        <v>11</v>
      </c>
      <c r="V2" s="9">
        <v>189.25</v>
      </c>
    </row>
    <row r="3" spans="1:24" x14ac:dyDescent="0.25">
      <c r="A3" s="1" t="s">
        <v>22</v>
      </c>
      <c r="B3" s="36" t="s">
        <v>28</v>
      </c>
      <c r="C3" s="37">
        <v>45725</v>
      </c>
      <c r="D3" s="38" t="s">
        <v>39</v>
      </c>
      <c r="E3" s="39">
        <v>174</v>
      </c>
      <c r="F3" s="40">
        <v>1</v>
      </c>
      <c r="G3" s="39">
        <v>185</v>
      </c>
      <c r="H3" s="40">
        <v>0</v>
      </c>
      <c r="I3" s="39">
        <v>176</v>
      </c>
      <c r="J3" s="40">
        <v>0</v>
      </c>
      <c r="K3" s="39">
        <v>166</v>
      </c>
      <c r="L3" s="40">
        <v>0</v>
      </c>
      <c r="M3" s="39"/>
      <c r="N3" s="40"/>
      <c r="O3" s="39"/>
      <c r="P3" s="40"/>
      <c r="Q3" s="41">
        <v>4</v>
      </c>
      <c r="R3" s="41">
        <v>701</v>
      </c>
      <c r="S3" s="42">
        <v>175.25</v>
      </c>
      <c r="T3" s="19">
        <v>1</v>
      </c>
      <c r="U3" s="43">
        <v>7</v>
      </c>
      <c r="V3" s="44">
        <v>182.25</v>
      </c>
    </row>
    <row r="5" spans="1:24" x14ac:dyDescent="0.25">
      <c r="Q5" s="29">
        <f>SUM(Q2:Q4)</f>
        <v>8</v>
      </c>
      <c r="R5" s="29">
        <f>SUM(R2:R4)</f>
        <v>1414</v>
      </c>
      <c r="S5" s="30">
        <f>SUM(R5/Q5)</f>
        <v>176.75</v>
      </c>
      <c r="T5" s="29">
        <f>SUM(T2:T4)</f>
        <v>4</v>
      </c>
      <c r="U5" s="29">
        <f>SUM(U2:U4)</f>
        <v>18</v>
      </c>
      <c r="V5" s="31">
        <f>SUM(S5+U5)</f>
        <v>194.75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DF7727D9-F5B0-4A55-BCEF-D38CC8E6A450}"/>
  </hyperlinks>
  <pageMargins left="0.7" right="0.7" top="0.75" bottom="0.75" header="0.3" footer="0.3"/>
  <pageSetup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D40D9-B1E4-41D4-AB99-4A3ADDBAD590}">
  <dimension ref="A1:X21"/>
  <sheetViews>
    <sheetView workbookViewId="0">
      <selection activeCell="A19" sqref="A19:V1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112</v>
      </c>
      <c r="C2" s="3">
        <v>45787</v>
      </c>
      <c r="D2" s="4" t="s">
        <v>38</v>
      </c>
      <c r="E2" s="5">
        <v>186</v>
      </c>
      <c r="F2" s="18"/>
      <c r="G2" s="33">
        <v>183</v>
      </c>
      <c r="H2" s="18"/>
      <c r="I2" s="5">
        <v>186</v>
      </c>
      <c r="J2" s="18"/>
      <c r="K2" s="5">
        <v>185</v>
      </c>
      <c r="L2" s="18"/>
      <c r="M2" s="5"/>
      <c r="N2" s="18"/>
      <c r="O2" s="5"/>
      <c r="P2" s="18"/>
      <c r="Q2" s="6">
        <v>4</v>
      </c>
      <c r="R2" s="6">
        <v>740</v>
      </c>
      <c r="S2" s="7">
        <v>185</v>
      </c>
      <c r="T2" s="35">
        <v>0</v>
      </c>
      <c r="U2" s="8">
        <v>2</v>
      </c>
      <c r="V2" s="9">
        <v>187</v>
      </c>
    </row>
    <row r="3" spans="1:24" ht="15" customHeight="1" x14ac:dyDescent="0.25">
      <c r="A3" s="1" t="s">
        <v>22</v>
      </c>
      <c r="B3" s="2" t="s">
        <v>112</v>
      </c>
      <c r="C3" s="3">
        <v>45801</v>
      </c>
      <c r="D3" s="4" t="s">
        <v>97</v>
      </c>
      <c r="E3" s="5">
        <v>181</v>
      </c>
      <c r="F3" s="18">
        <v>1</v>
      </c>
      <c r="G3" s="33">
        <v>194</v>
      </c>
      <c r="H3" s="18">
        <v>1</v>
      </c>
      <c r="I3" s="5">
        <v>195</v>
      </c>
      <c r="J3" s="18">
        <v>4</v>
      </c>
      <c r="K3" s="5">
        <v>188</v>
      </c>
      <c r="L3" s="18">
        <v>1</v>
      </c>
      <c r="M3" s="5"/>
      <c r="N3" s="18"/>
      <c r="O3" s="5"/>
      <c r="P3" s="18"/>
      <c r="Q3" s="6">
        <v>4</v>
      </c>
      <c r="R3" s="6">
        <v>758</v>
      </c>
      <c r="S3" s="7">
        <v>189.5</v>
      </c>
      <c r="T3" s="35">
        <v>7</v>
      </c>
      <c r="U3" s="8">
        <v>7</v>
      </c>
      <c r="V3" s="9">
        <v>196.5</v>
      </c>
    </row>
    <row r="4" spans="1:24" x14ac:dyDescent="0.25">
      <c r="A4" s="1" t="s">
        <v>22</v>
      </c>
      <c r="B4" s="2" t="s">
        <v>112</v>
      </c>
      <c r="C4" s="3">
        <v>45805</v>
      </c>
      <c r="D4" s="4" t="s">
        <v>96</v>
      </c>
      <c r="E4" s="33">
        <v>189</v>
      </c>
      <c r="F4" s="18">
        <v>2</v>
      </c>
      <c r="G4" s="33">
        <v>183</v>
      </c>
      <c r="H4" s="18">
        <v>1</v>
      </c>
      <c r="I4" s="5">
        <v>191</v>
      </c>
      <c r="J4" s="18">
        <v>1</v>
      </c>
      <c r="K4" s="34">
        <v>180</v>
      </c>
      <c r="L4" s="18">
        <v>1</v>
      </c>
      <c r="M4" s="34"/>
      <c r="N4" s="18"/>
      <c r="O4" s="5"/>
      <c r="P4" s="18"/>
      <c r="Q4" s="6">
        <v>4</v>
      </c>
      <c r="R4" s="6">
        <v>743</v>
      </c>
      <c r="S4" s="7">
        <v>185.75</v>
      </c>
      <c r="T4" s="35">
        <v>5</v>
      </c>
      <c r="U4" s="8">
        <v>8</v>
      </c>
      <c r="V4" s="9">
        <v>193.75</v>
      </c>
    </row>
    <row r="5" spans="1:24" x14ac:dyDescent="0.25">
      <c r="A5" s="1" t="s">
        <v>22</v>
      </c>
      <c r="B5" s="2" t="s">
        <v>112</v>
      </c>
      <c r="C5" s="3">
        <v>45808</v>
      </c>
      <c r="D5" s="4" t="s">
        <v>64</v>
      </c>
      <c r="E5" s="39">
        <v>185</v>
      </c>
      <c r="F5" s="39">
        <v>3</v>
      </c>
      <c r="G5" s="33">
        <v>187</v>
      </c>
      <c r="H5" s="39">
        <v>0</v>
      </c>
      <c r="I5" s="39">
        <v>177</v>
      </c>
      <c r="J5" s="39">
        <v>1</v>
      </c>
      <c r="K5" s="39">
        <v>190</v>
      </c>
      <c r="L5" s="39">
        <v>0</v>
      </c>
      <c r="M5" s="5"/>
      <c r="N5" s="18"/>
      <c r="O5" s="5"/>
      <c r="P5" s="18"/>
      <c r="Q5" s="6">
        <v>4</v>
      </c>
      <c r="R5" s="6">
        <v>739</v>
      </c>
      <c r="S5" s="7">
        <v>184.75</v>
      </c>
      <c r="T5" s="35">
        <v>4</v>
      </c>
      <c r="U5" s="8">
        <v>4</v>
      </c>
      <c r="V5" s="9">
        <v>188.75</v>
      </c>
    </row>
    <row r="6" spans="1:24" x14ac:dyDescent="0.25">
      <c r="A6" s="1" t="s">
        <v>22</v>
      </c>
      <c r="B6" s="2" t="s">
        <v>112</v>
      </c>
      <c r="C6" s="3">
        <v>45809</v>
      </c>
      <c r="D6" s="4" t="s">
        <v>96</v>
      </c>
      <c r="E6" s="5">
        <v>182</v>
      </c>
      <c r="F6" s="18">
        <v>0</v>
      </c>
      <c r="G6" s="33">
        <v>182</v>
      </c>
      <c r="H6" s="18">
        <v>0</v>
      </c>
      <c r="I6" s="5">
        <v>178</v>
      </c>
      <c r="J6" s="18">
        <v>0</v>
      </c>
      <c r="K6" s="5">
        <v>179</v>
      </c>
      <c r="L6" s="18">
        <v>2</v>
      </c>
      <c r="M6" s="5"/>
      <c r="N6" s="18"/>
      <c r="O6" s="5"/>
      <c r="P6" s="18"/>
      <c r="Q6" s="6">
        <v>4</v>
      </c>
      <c r="R6" s="6">
        <v>721</v>
      </c>
      <c r="S6" s="7">
        <v>180.25</v>
      </c>
      <c r="T6" s="35">
        <v>2</v>
      </c>
      <c r="U6" s="8">
        <v>3</v>
      </c>
      <c r="V6" s="9">
        <v>183.25</v>
      </c>
    </row>
    <row r="7" spans="1:24" x14ac:dyDescent="0.25">
      <c r="A7" s="1" t="s">
        <v>22</v>
      </c>
      <c r="B7" s="2" t="s">
        <v>112</v>
      </c>
      <c r="C7" s="3">
        <v>45829</v>
      </c>
      <c r="D7" s="4" t="s">
        <v>64</v>
      </c>
      <c r="E7" s="5">
        <v>180</v>
      </c>
      <c r="F7" s="18">
        <v>1</v>
      </c>
      <c r="G7" s="33">
        <v>171</v>
      </c>
      <c r="H7" s="18">
        <v>0</v>
      </c>
      <c r="I7" s="5">
        <v>180</v>
      </c>
      <c r="J7" s="18">
        <v>0</v>
      </c>
      <c r="K7" s="5">
        <v>178</v>
      </c>
      <c r="L7" s="18">
        <v>0</v>
      </c>
      <c r="M7" s="5"/>
      <c r="N7" s="18"/>
      <c r="O7" s="5"/>
      <c r="P7" s="18"/>
      <c r="Q7" s="6">
        <v>4</v>
      </c>
      <c r="R7" s="6">
        <v>709</v>
      </c>
      <c r="S7" s="7">
        <v>177.25</v>
      </c>
      <c r="T7" s="35">
        <v>1</v>
      </c>
      <c r="U7" s="8">
        <v>2</v>
      </c>
      <c r="V7" s="9">
        <v>179.25</v>
      </c>
    </row>
    <row r="8" spans="1:24" x14ac:dyDescent="0.25">
      <c r="A8" s="1" t="s">
        <v>22</v>
      </c>
      <c r="B8" s="2" t="s">
        <v>112</v>
      </c>
      <c r="C8" s="3">
        <v>45833</v>
      </c>
      <c r="D8" s="4" t="s">
        <v>96</v>
      </c>
      <c r="E8" s="5">
        <v>193.001</v>
      </c>
      <c r="F8" s="18">
        <v>3</v>
      </c>
      <c r="G8" s="33">
        <v>182</v>
      </c>
      <c r="H8" s="18">
        <v>1</v>
      </c>
      <c r="I8" s="5">
        <v>186</v>
      </c>
      <c r="J8" s="18">
        <v>4</v>
      </c>
      <c r="K8" s="5">
        <v>180</v>
      </c>
      <c r="L8" s="18">
        <v>0</v>
      </c>
      <c r="M8" s="5"/>
      <c r="N8" s="18"/>
      <c r="O8" s="5"/>
      <c r="P8" s="18"/>
      <c r="Q8" s="6">
        <v>4</v>
      </c>
      <c r="R8" s="6">
        <v>741.00099999999998</v>
      </c>
      <c r="S8" s="7">
        <v>185.25024999999999</v>
      </c>
      <c r="T8" s="35">
        <v>8</v>
      </c>
      <c r="U8" s="8">
        <v>6</v>
      </c>
      <c r="V8" s="9">
        <v>191.25024999999999</v>
      </c>
    </row>
    <row r="9" spans="1:24" ht="15" customHeight="1" x14ac:dyDescent="0.25">
      <c r="A9" s="1" t="s">
        <v>22</v>
      </c>
      <c r="B9" s="2" t="s">
        <v>112</v>
      </c>
      <c r="C9" s="3">
        <v>45836</v>
      </c>
      <c r="D9" s="4" t="s">
        <v>97</v>
      </c>
      <c r="E9" s="33">
        <v>185.01</v>
      </c>
      <c r="F9" s="18">
        <v>1</v>
      </c>
      <c r="G9" s="33">
        <v>189</v>
      </c>
      <c r="H9" s="18">
        <v>0</v>
      </c>
      <c r="I9" s="5">
        <v>188</v>
      </c>
      <c r="J9" s="18">
        <v>1</v>
      </c>
      <c r="K9" s="34">
        <v>188</v>
      </c>
      <c r="L9" s="18">
        <v>0</v>
      </c>
      <c r="M9" s="34"/>
      <c r="N9" s="18"/>
      <c r="O9" s="5"/>
      <c r="P9" s="18"/>
      <c r="Q9" s="6">
        <v>4</v>
      </c>
      <c r="R9" s="6">
        <v>750.01</v>
      </c>
      <c r="S9" s="7">
        <v>187.5025</v>
      </c>
      <c r="T9" s="35">
        <v>2</v>
      </c>
      <c r="U9" s="8">
        <v>7</v>
      </c>
      <c r="V9" s="9">
        <v>194.5025</v>
      </c>
    </row>
    <row r="10" spans="1:24" x14ac:dyDescent="0.25">
      <c r="A10" s="1" t="s">
        <v>22</v>
      </c>
      <c r="B10" s="2" t="s">
        <v>112</v>
      </c>
      <c r="C10" s="3">
        <v>45844</v>
      </c>
      <c r="D10" s="4" t="s">
        <v>96</v>
      </c>
      <c r="E10" s="33">
        <v>187.001</v>
      </c>
      <c r="F10" s="18">
        <v>2</v>
      </c>
      <c r="G10" s="33">
        <v>182</v>
      </c>
      <c r="H10" s="18"/>
      <c r="I10" s="5">
        <v>184</v>
      </c>
      <c r="J10" s="18">
        <v>2</v>
      </c>
      <c r="K10" s="34">
        <v>186</v>
      </c>
      <c r="L10" s="18">
        <v>2</v>
      </c>
      <c r="M10" s="34">
        <v>187</v>
      </c>
      <c r="N10" s="18">
        <v>0</v>
      </c>
      <c r="O10" s="5">
        <v>185</v>
      </c>
      <c r="P10" s="18">
        <v>1</v>
      </c>
      <c r="Q10" s="6">
        <v>6</v>
      </c>
      <c r="R10" s="6">
        <v>1111.001</v>
      </c>
      <c r="S10" s="7">
        <v>185.16683333333333</v>
      </c>
      <c r="T10" s="35">
        <v>7</v>
      </c>
      <c r="U10" s="8">
        <v>10</v>
      </c>
      <c r="V10" s="9">
        <v>195.16683333333333</v>
      </c>
    </row>
    <row r="11" spans="1:24" x14ac:dyDescent="0.25">
      <c r="A11" s="1" t="s">
        <v>22</v>
      </c>
      <c r="B11" s="2" t="s">
        <v>112</v>
      </c>
      <c r="C11" s="3">
        <v>45857</v>
      </c>
      <c r="D11" s="4" t="s">
        <v>64</v>
      </c>
      <c r="E11" s="5">
        <v>186</v>
      </c>
      <c r="F11" s="18">
        <v>1</v>
      </c>
      <c r="G11" s="33">
        <v>189</v>
      </c>
      <c r="H11" s="18">
        <v>2</v>
      </c>
      <c r="I11" s="5">
        <v>183</v>
      </c>
      <c r="J11" s="18">
        <v>1</v>
      </c>
      <c r="K11" s="5">
        <v>189</v>
      </c>
      <c r="L11" s="18">
        <v>2</v>
      </c>
      <c r="M11" s="5">
        <v>188</v>
      </c>
      <c r="N11" s="18">
        <v>0</v>
      </c>
      <c r="O11" s="5">
        <v>184</v>
      </c>
      <c r="P11" s="18">
        <v>2</v>
      </c>
      <c r="Q11" s="6">
        <v>6</v>
      </c>
      <c r="R11" s="6">
        <v>1119</v>
      </c>
      <c r="S11" s="7">
        <v>186.5</v>
      </c>
      <c r="T11" s="35">
        <v>8</v>
      </c>
      <c r="U11" s="8">
        <v>12</v>
      </c>
      <c r="V11" s="9">
        <v>198.5</v>
      </c>
    </row>
    <row r="12" spans="1:24" x14ac:dyDescent="0.25">
      <c r="A12" s="1" t="s">
        <v>22</v>
      </c>
      <c r="B12" s="2" t="s">
        <v>112</v>
      </c>
      <c r="C12" s="3">
        <v>45861</v>
      </c>
      <c r="D12" s="4" t="s">
        <v>96</v>
      </c>
      <c r="E12" s="33">
        <v>183</v>
      </c>
      <c r="F12" s="18">
        <v>3</v>
      </c>
      <c r="G12" s="33">
        <v>187</v>
      </c>
      <c r="H12" s="18">
        <v>2</v>
      </c>
      <c r="I12" s="5">
        <v>193</v>
      </c>
      <c r="J12" s="18">
        <v>0</v>
      </c>
      <c r="K12" s="34">
        <v>193</v>
      </c>
      <c r="L12" s="18">
        <v>2</v>
      </c>
      <c r="M12" s="34"/>
      <c r="N12" s="18"/>
      <c r="O12" s="5"/>
      <c r="P12" s="18"/>
      <c r="Q12" s="6">
        <v>4</v>
      </c>
      <c r="R12" s="6">
        <v>756</v>
      </c>
      <c r="S12" s="7">
        <v>189</v>
      </c>
      <c r="T12" s="35">
        <v>7</v>
      </c>
      <c r="U12" s="8">
        <v>4</v>
      </c>
      <c r="V12" s="9">
        <v>193</v>
      </c>
    </row>
    <row r="13" spans="1:24" x14ac:dyDescent="0.25">
      <c r="A13" s="1" t="s">
        <v>22</v>
      </c>
      <c r="B13" s="2" t="s">
        <v>112</v>
      </c>
      <c r="C13" s="3">
        <v>45879</v>
      </c>
      <c r="D13" s="4" t="s">
        <v>38</v>
      </c>
      <c r="E13" s="33">
        <v>189</v>
      </c>
      <c r="F13" s="18"/>
      <c r="G13" s="33">
        <v>192</v>
      </c>
      <c r="H13" s="60">
        <v>2</v>
      </c>
      <c r="I13" s="5">
        <v>185</v>
      </c>
      <c r="J13" s="18"/>
      <c r="K13" s="33">
        <v>190</v>
      </c>
      <c r="L13" s="18"/>
      <c r="M13" s="34">
        <v>190</v>
      </c>
      <c r="N13" s="18">
        <v>2</v>
      </c>
      <c r="O13" s="5">
        <v>187</v>
      </c>
      <c r="P13" s="18">
        <v>1</v>
      </c>
      <c r="Q13" s="6">
        <v>6</v>
      </c>
      <c r="R13" s="6">
        <v>1133</v>
      </c>
      <c r="S13" s="7">
        <v>188.83333333333334</v>
      </c>
      <c r="T13" s="35">
        <v>5</v>
      </c>
      <c r="U13" s="8">
        <v>4</v>
      </c>
      <c r="V13" s="9">
        <v>192.83333333333334</v>
      </c>
    </row>
    <row r="14" spans="1:24" x14ac:dyDescent="0.25">
      <c r="A14" s="1" t="s">
        <v>22</v>
      </c>
      <c r="B14" s="2" t="s">
        <v>112</v>
      </c>
      <c r="C14" s="3">
        <v>45907</v>
      </c>
      <c r="D14" s="4" t="s">
        <v>38</v>
      </c>
      <c r="E14" s="33">
        <v>181</v>
      </c>
      <c r="F14" s="18"/>
      <c r="G14" s="33">
        <v>179</v>
      </c>
      <c r="H14" s="60">
        <v>1</v>
      </c>
      <c r="I14" s="5">
        <v>185</v>
      </c>
      <c r="J14" s="18">
        <v>2</v>
      </c>
      <c r="K14" s="33">
        <v>187</v>
      </c>
      <c r="L14" s="18"/>
      <c r="M14" s="34">
        <v>190</v>
      </c>
      <c r="N14" s="18">
        <v>2</v>
      </c>
      <c r="O14" s="5">
        <v>190</v>
      </c>
      <c r="P14" s="18">
        <v>1</v>
      </c>
      <c r="Q14" s="6">
        <v>6</v>
      </c>
      <c r="R14" s="6">
        <v>1112</v>
      </c>
      <c r="S14" s="7">
        <v>185.33333333333334</v>
      </c>
      <c r="T14" s="35">
        <v>6</v>
      </c>
      <c r="U14" s="8">
        <v>4</v>
      </c>
      <c r="V14" s="9">
        <v>189.33333333333334</v>
      </c>
    </row>
    <row r="15" spans="1:24" x14ac:dyDescent="0.25">
      <c r="A15" s="66" t="s">
        <v>22</v>
      </c>
      <c r="B15" s="2" t="s">
        <v>112</v>
      </c>
      <c r="C15" s="3">
        <v>45927</v>
      </c>
      <c r="D15" s="65" t="s">
        <v>97</v>
      </c>
      <c r="E15" s="5">
        <v>188</v>
      </c>
      <c r="F15" s="18">
        <v>2</v>
      </c>
      <c r="G15" s="33">
        <v>186</v>
      </c>
      <c r="H15" s="18">
        <v>2</v>
      </c>
      <c r="I15" s="5">
        <v>187</v>
      </c>
      <c r="J15" s="18">
        <v>1</v>
      </c>
      <c r="K15" s="5">
        <v>182</v>
      </c>
      <c r="L15" s="18">
        <v>0</v>
      </c>
      <c r="M15" s="5"/>
      <c r="N15" s="18"/>
      <c r="O15" s="5"/>
      <c r="P15" s="18"/>
      <c r="Q15" s="8">
        <v>4</v>
      </c>
      <c r="R15" s="8">
        <v>743</v>
      </c>
      <c r="S15" s="7">
        <v>185.75</v>
      </c>
      <c r="T15" s="35">
        <v>5</v>
      </c>
      <c r="U15" s="8">
        <v>2</v>
      </c>
      <c r="V15" s="7">
        <v>183</v>
      </c>
    </row>
    <row r="16" spans="1:24" x14ac:dyDescent="0.25">
      <c r="A16" s="66" t="s">
        <v>22</v>
      </c>
      <c r="B16" s="2" t="s">
        <v>112</v>
      </c>
      <c r="C16" s="3">
        <v>45935</v>
      </c>
      <c r="D16" s="65" t="s">
        <v>96</v>
      </c>
      <c r="E16" s="33">
        <v>177</v>
      </c>
      <c r="F16" s="18">
        <v>2</v>
      </c>
      <c r="G16" s="33">
        <v>181</v>
      </c>
      <c r="H16" s="18">
        <v>1</v>
      </c>
      <c r="I16" s="5">
        <v>191</v>
      </c>
      <c r="J16" s="18">
        <v>1</v>
      </c>
      <c r="K16" s="34">
        <v>185.001</v>
      </c>
      <c r="L16" s="18">
        <v>3</v>
      </c>
      <c r="M16" s="34"/>
      <c r="N16" s="18"/>
      <c r="O16" s="5"/>
      <c r="P16" s="18"/>
      <c r="Q16" s="8">
        <v>4</v>
      </c>
      <c r="R16" s="8">
        <v>734.00099999999998</v>
      </c>
      <c r="S16" s="7">
        <v>183.50024999999999</v>
      </c>
      <c r="T16" s="35">
        <v>7</v>
      </c>
      <c r="U16" s="8">
        <v>6</v>
      </c>
      <c r="V16" s="7">
        <v>180.5</v>
      </c>
    </row>
    <row r="17" spans="1:22" x14ac:dyDescent="0.25">
      <c r="A17" s="66" t="s">
        <v>22</v>
      </c>
      <c r="B17" s="2" t="s">
        <v>112</v>
      </c>
      <c r="C17" s="3">
        <v>45941</v>
      </c>
      <c r="D17" s="65" t="s">
        <v>38</v>
      </c>
      <c r="E17" s="33">
        <v>181</v>
      </c>
      <c r="F17" s="18">
        <v>0</v>
      </c>
      <c r="G17" s="33">
        <v>178</v>
      </c>
      <c r="H17" s="18">
        <v>2</v>
      </c>
      <c r="I17" s="69">
        <v>194</v>
      </c>
      <c r="J17" s="18">
        <v>4</v>
      </c>
      <c r="K17" s="34">
        <v>187</v>
      </c>
      <c r="L17" s="18">
        <v>1</v>
      </c>
      <c r="M17" s="34">
        <v>187</v>
      </c>
      <c r="N17" s="18">
        <v>1</v>
      </c>
      <c r="O17" s="5">
        <v>188</v>
      </c>
      <c r="P17" s="18">
        <v>1</v>
      </c>
      <c r="Q17" s="8">
        <v>6</v>
      </c>
      <c r="R17" s="8">
        <v>1115</v>
      </c>
      <c r="S17" s="7">
        <v>185.83333333333334</v>
      </c>
      <c r="T17" s="35">
        <v>9</v>
      </c>
      <c r="U17" s="8">
        <v>12</v>
      </c>
      <c r="V17" s="7">
        <v>197.83333333333334</v>
      </c>
    </row>
    <row r="18" spans="1:22" x14ac:dyDescent="0.25">
      <c r="A18" s="66" t="s">
        <v>22</v>
      </c>
      <c r="B18" s="2" t="s">
        <v>112</v>
      </c>
      <c r="C18" s="3">
        <v>45955</v>
      </c>
      <c r="D18" s="65" t="s">
        <v>97</v>
      </c>
      <c r="E18" s="33">
        <v>184</v>
      </c>
      <c r="F18" s="18">
        <v>2</v>
      </c>
      <c r="G18" s="33">
        <v>188</v>
      </c>
      <c r="H18" s="18">
        <v>1</v>
      </c>
      <c r="I18" s="5">
        <v>187</v>
      </c>
      <c r="J18" s="18">
        <v>2</v>
      </c>
      <c r="K18" s="34">
        <v>188</v>
      </c>
      <c r="L18" s="18">
        <v>1</v>
      </c>
      <c r="M18" s="34">
        <v>188</v>
      </c>
      <c r="N18" s="18">
        <v>1</v>
      </c>
      <c r="O18" s="5">
        <v>186</v>
      </c>
      <c r="P18" s="18">
        <v>0</v>
      </c>
      <c r="Q18" s="8">
        <v>6</v>
      </c>
      <c r="R18" s="8">
        <v>1121</v>
      </c>
      <c r="S18" s="7">
        <v>186.83333333333334</v>
      </c>
      <c r="T18" s="35">
        <v>7</v>
      </c>
      <c r="U18" s="8">
        <v>6</v>
      </c>
      <c r="V18" s="7">
        <v>192.83333333333334</v>
      </c>
    </row>
    <row r="19" spans="1:22" x14ac:dyDescent="0.25">
      <c r="A19" s="1" t="s">
        <v>22</v>
      </c>
      <c r="B19" s="2" t="s">
        <v>112</v>
      </c>
      <c r="C19" s="3">
        <v>45963</v>
      </c>
      <c r="D19" s="4" t="s">
        <v>96</v>
      </c>
      <c r="E19" s="33">
        <v>181</v>
      </c>
      <c r="F19" s="18">
        <v>0</v>
      </c>
      <c r="G19" s="33">
        <v>188</v>
      </c>
      <c r="H19" s="18">
        <v>1</v>
      </c>
      <c r="I19" s="5">
        <v>181</v>
      </c>
      <c r="J19" s="18">
        <v>1</v>
      </c>
      <c r="K19" s="34">
        <v>175</v>
      </c>
      <c r="L19" s="18">
        <v>1</v>
      </c>
      <c r="M19" s="34"/>
      <c r="N19" s="18"/>
      <c r="O19" s="5"/>
      <c r="P19" s="18"/>
      <c r="Q19" s="6">
        <v>4</v>
      </c>
      <c r="R19" s="6">
        <v>725</v>
      </c>
      <c r="S19" s="7">
        <v>181.25</v>
      </c>
      <c r="T19" s="35">
        <v>3</v>
      </c>
      <c r="U19" s="8">
        <v>2</v>
      </c>
      <c r="V19" s="9">
        <v>183.25</v>
      </c>
    </row>
    <row r="21" spans="1:22" x14ac:dyDescent="0.25">
      <c r="Q21" s="29">
        <f>SUM(Q2:Q20)</f>
        <v>84</v>
      </c>
      <c r="R21" s="29">
        <f>SUM(R2:R20)</f>
        <v>15570.013000000001</v>
      </c>
      <c r="S21" s="30">
        <f>SUM(R21/Q21)</f>
        <v>185.35729761904764</v>
      </c>
      <c r="T21" s="29">
        <f>SUM(T2:T20)</f>
        <v>93</v>
      </c>
      <c r="U21" s="29">
        <f>SUM(U2:U20)</f>
        <v>101</v>
      </c>
      <c r="V21" s="31">
        <f>SUM(S21+U21)</f>
        <v>286.35729761904764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4 B3:C4 B5" name="Range1_14"/>
    <protectedRange algorithmName="SHA-512" hashValue="ON39YdpmFHfN9f47KpiRvqrKx0V9+erV1CNkpWzYhW/Qyc6aT8rEyCrvauWSYGZK2ia3o7vd3akF07acHAFpOA==" saltValue="yVW9XmDwTqEnmpSGai0KYg==" spinCount="100000" sqref="D3:D4" name="Range1_1_7"/>
    <protectedRange algorithmName="SHA-512" hashValue="ON39YdpmFHfN9f47KpiRvqrKx0V9+erV1CNkpWzYhW/Qyc6aT8rEyCrvauWSYGZK2ia3o7vd3akF07acHAFpOA==" saltValue="yVW9XmDwTqEnmpSGai0KYg==" spinCount="100000" sqref="T3:T4" name="Range1_3_5_7"/>
    <protectedRange algorithmName="SHA-512" hashValue="ON39YdpmFHfN9f47KpiRvqrKx0V9+erV1CNkpWzYhW/Qyc6aT8rEyCrvauWSYGZK2ia3o7vd3akF07acHAFpOA==" saltValue="yVW9XmDwTqEnmpSGai0KYg==" spinCount="100000" sqref="E5:P5 C5" name="Range1_14_1"/>
    <protectedRange algorithmName="SHA-512" hashValue="ON39YdpmFHfN9f47KpiRvqrKx0V9+erV1CNkpWzYhW/Qyc6aT8rEyCrvauWSYGZK2ia3o7vd3akF07acHAFpOA==" saltValue="yVW9XmDwTqEnmpSGai0KYg==" spinCount="100000" sqref="D5" name="Range1_1_7_1"/>
    <protectedRange algorithmName="SHA-512" hashValue="ON39YdpmFHfN9f47KpiRvqrKx0V9+erV1CNkpWzYhW/Qyc6aT8rEyCrvauWSYGZK2ia3o7vd3akF07acHAFpOA==" saltValue="yVW9XmDwTqEnmpSGai0KYg==" spinCount="100000" sqref="T5" name="Range1_3_5_7_1"/>
    <protectedRange algorithmName="SHA-512" hashValue="ON39YdpmFHfN9f47KpiRvqrKx0V9+erV1CNkpWzYhW/Qyc6aT8rEyCrvauWSYGZK2ia3o7vd3akF07acHAFpOA==" saltValue="yVW9XmDwTqEnmpSGai0KYg==" spinCount="100000" sqref="B16:C16 E15:P16 C15" name="Range1_10"/>
    <protectedRange algorithmName="SHA-512" hashValue="ON39YdpmFHfN9f47KpiRvqrKx0V9+erV1CNkpWzYhW/Qyc6aT8rEyCrvauWSYGZK2ia3o7vd3akF07acHAFpOA==" saltValue="yVW9XmDwTqEnmpSGai0KYg==" spinCount="100000" sqref="D15:D16" name="Range1_1_15"/>
    <protectedRange algorithmName="SHA-512" hashValue="ON39YdpmFHfN9f47KpiRvqrKx0V9+erV1CNkpWzYhW/Qyc6aT8rEyCrvauWSYGZK2ia3o7vd3akF07acHAFpOA==" saltValue="yVW9XmDwTqEnmpSGai0KYg==" spinCount="100000" sqref="T15:T16" name="Range1_3_5_10"/>
    <protectedRange algorithmName="SHA-512" hashValue="ON39YdpmFHfN9f47KpiRvqrKx0V9+erV1CNkpWzYhW/Qyc6aT8rEyCrvauWSYGZK2ia3o7vd3akF07acHAFpOA==" saltValue="yVW9XmDwTqEnmpSGai0KYg==" spinCount="100000" sqref="H17:P17 E17:F17 B17:C17" name="Range1_27"/>
    <protectedRange algorithmName="SHA-512" hashValue="ON39YdpmFHfN9f47KpiRvqrKx0V9+erV1CNkpWzYhW/Qyc6aT8rEyCrvauWSYGZK2ia3o7vd3akF07acHAFpOA==" saltValue="yVW9XmDwTqEnmpSGai0KYg==" spinCount="100000" sqref="D17" name="Range1_1_22"/>
    <protectedRange algorithmName="SHA-512" hashValue="ON39YdpmFHfN9f47KpiRvqrKx0V9+erV1CNkpWzYhW/Qyc6aT8rEyCrvauWSYGZK2ia3o7vd3akF07acHAFpOA==" saltValue="yVW9XmDwTqEnmpSGai0KYg==" spinCount="100000" sqref="T17" name="Range1_3_5_21"/>
    <protectedRange algorithmName="SHA-512" hashValue="ON39YdpmFHfN9f47KpiRvqrKx0V9+erV1CNkpWzYhW/Qyc6aT8rEyCrvauWSYGZK2ia3o7vd3akF07acHAFpOA==" saltValue="yVW9XmDwTqEnmpSGai0KYg==" spinCount="100000" sqref="C14" name="Range1"/>
    <protectedRange algorithmName="SHA-512" hashValue="ON39YdpmFHfN9f47KpiRvqrKx0V9+erV1CNkpWzYhW/Qyc6aT8rEyCrvauWSYGZK2ia3o7vd3akF07acHAFpOA==" saltValue="yVW9XmDwTqEnmpSGai0KYg==" spinCount="100000" sqref="D14" name="Range1_1"/>
    <protectedRange algorithmName="SHA-512" hashValue="ON39YdpmFHfN9f47KpiRvqrKx0V9+erV1CNkpWzYhW/Qyc6aT8rEyCrvauWSYGZK2ia3o7vd3akF07acHAFpOA==" saltValue="yVW9XmDwTqEnmpSGai0KYg==" spinCount="100000" sqref="T14 E14:P14" name="Range1_3_5"/>
    <protectedRange algorithmName="SHA-512" hashValue="ON39YdpmFHfN9f47KpiRvqrKx0V9+erV1CNkpWzYhW/Qyc6aT8rEyCrvauWSYGZK2ia3o7vd3akF07acHAFpOA==" saltValue="yVW9XmDwTqEnmpSGai0KYg==" spinCount="100000" sqref="B18:C18" name="Range1_30_1"/>
    <protectedRange algorithmName="SHA-512" hashValue="ON39YdpmFHfN9f47KpiRvqrKx0V9+erV1CNkpWzYhW/Qyc6aT8rEyCrvauWSYGZK2ia3o7vd3akF07acHAFpOA==" saltValue="yVW9XmDwTqEnmpSGai0KYg==" spinCount="100000" sqref="D18" name="Range1_1_13_2"/>
    <protectedRange algorithmName="SHA-512" hashValue="ON39YdpmFHfN9f47KpiRvqrKx0V9+erV1CNkpWzYhW/Qyc6aT8rEyCrvauWSYGZK2ia3o7vd3akF07acHAFpOA==" saltValue="yVW9XmDwTqEnmpSGai0KYg==" spinCount="100000" sqref="E18 G18:O18" name="Range1_33_1_3_1"/>
    <protectedRange algorithmName="SHA-512" hashValue="ON39YdpmFHfN9f47KpiRvqrKx0V9+erV1CNkpWzYhW/Qyc6aT8rEyCrvauWSYGZK2ia3o7vd3akF07acHAFpOA==" saltValue="yVW9XmDwTqEnmpSGai0KYg==" spinCount="100000" sqref="T18" name="Range1_3_5_10_2"/>
    <protectedRange algorithmName="SHA-512" hashValue="ON39YdpmFHfN9f47KpiRvqrKx0V9+erV1CNkpWzYhW/Qyc6aT8rEyCrvauWSYGZK2ia3o7vd3akF07acHAFpOA==" saltValue="yVW9XmDwTqEnmpSGai0KYg==" spinCount="100000" sqref="B19:C19" name="Range1_12_2"/>
    <protectedRange algorithmName="SHA-512" hashValue="ON39YdpmFHfN9f47KpiRvqrKx0V9+erV1CNkpWzYhW/Qyc6aT8rEyCrvauWSYGZK2ia3o7vd3akF07acHAFpOA==" saltValue="yVW9XmDwTqEnmpSGai0KYg==" spinCount="100000" sqref="D19" name="Range1_1_3_2"/>
    <protectedRange algorithmName="SHA-512" hashValue="ON39YdpmFHfN9f47KpiRvqrKx0V9+erV1CNkpWzYhW/Qyc6aT8rEyCrvauWSYGZK2ia3o7vd3akF07acHAFpOA==" saltValue="yVW9XmDwTqEnmpSGai0KYg==" spinCount="100000" sqref="E19:P19 T19" name="Range1_3_5_3_2"/>
  </protectedRanges>
  <conditionalFormatting sqref="E15:E16">
    <cfRule type="top10" dxfId="1395" priority="35" rank="1"/>
  </conditionalFormatting>
  <conditionalFormatting sqref="G15:G16">
    <cfRule type="top10" dxfId="1394" priority="34" rank="1"/>
  </conditionalFormatting>
  <conditionalFormatting sqref="I15:I16">
    <cfRule type="top10" dxfId="1393" priority="33" rank="1"/>
  </conditionalFormatting>
  <conditionalFormatting sqref="K15:K16">
    <cfRule type="top10" dxfId="1392" priority="32" rank="1"/>
  </conditionalFormatting>
  <conditionalFormatting sqref="M15:M16">
    <cfRule type="top10" dxfId="1391" priority="31" rank="1"/>
  </conditionalFormatting>
  <conditionalFormatting sqref="O15:O16">
    <cfRule type="top10" dxfId="1390" priority="30" rank="1"/>
  </conditionalFormatting>
  <conditionalFormatting sqref="E15:P16">
    <cfRule type="cellIs" dxfId="1389" priority="29" operator="greaterThanOrEqual">
      <formula>200</formula>
    </cfRule>
  </conditionalFormatting>
  <conditionalFormatting sqref="E17">
    <cfRule type="top10" dxfId="1388" priority="28" rank="1"/>
  </conditionalFormatting>
  <conditionalFormatting sqref="G17">
    <cfRule type="top10" dxfId="1387" priority="27" rank="1"/>
  </conditionalFormatting>
  <conditionalFormatting sqref="I17">
    <cfRule type="top10" dxfId="1386" priority="26" rank="1"/>
  </conditionalFormatting>
  <conditionalFormatting sqref="K17">
    <cfRule type="top10" dxfId="1385" priority="25" rank="1"/>
  </conditionalFormatting>
  <conditionalFormatting sqref="M17">
    <cfRule type="top10" dxfId="1384" priority="24" rank="1"/>
  </conditionalFormatting>
  <conditionalFormatting sqref="O17">
    <cfRule type="top10" dxfId="1383" priority="23" rank="1"/>
  </conditionalFormatting>
  <conditionalFormatting sqref="E17:O17">
    <cfRule type="cellIs" dxfId="1382" priority="22" operator="greaterThanOrEqual">
      <formula>193</formula>
    </cfRule>
  </conditionalFormatting>
  <conditionalFormatting sqref="E14:P14">
    <cfRule type="cellIs" dxfId="1381" priority="15" operator="greaterThanOrEqual">
      <formula>200</formula>
    </cfRule>
  </conditionalFormatting>
  <conditionalFormatting sqref="E14">
    <cfRule type="top10" dxfId="1380" priority="16" rank="1"/>
  </conditionalFormatting>
  <conditionalFormatting sqref="G14">
    <cfRule type="top10" dxfId="1379" priority="17" rank="1"/>
  </conditionalFormatting>
  <conditionalFormatting sqref="I14">
    <cfRule type="top10" dxfId="1378" priority="18" rank="1"/>
  </conditionalFormatting>
  <conditionalFormatting sqref="K14">
    <cfRule type="top10" dxfId="1377" priority="19" rank="1"/>
  </conditionalFormatting>
  <conditionalFormatting sqref="M14">
    <cfRule type="top10" dxfId="1376" priority="20" rank="1"/>
  </conditionalFormatting>
  <conditionalFormatting sqref="O14">
    <cfRule type="top10" dxfId="1375" priority="21" rank="1"/>
  </conditionalFormatting>
  <conditionalFormatting sqref="E18">
    <cfRule type="top10" dxfId="1374" priority="14" rank="1"/>
  </conditionalFormatting>
  <conditionalFormatting sqref="G18">
    <cfRule type="top10" dxfId="1373" priority="13" rank="1"/>
  </conditionalFormatting>
  <conditionalFormatting sqref="I18">
    <cfRule type="top10" dxfId="1372" priority="12" rank="1"/>
  </conditionalFormatting>
  <conditionalFormatting sqref="K18">
    <cfRule type="top10" dxfId="1371" priority="11" rank="1"/>
  </conditionalFormatting>
  <conditionalFormatting sqref="M18">
    <cfRule type="top10" dxfId="1370" priority="10" rank="1"/>
  </conditionalFormatting>
  <conditionalFormatting sqref="O18">
    <cfRule type="top10" dxfId="1369" priority="9" rank="1"/>
  </conditionalFormatting>
  <conditionalFormatting sqref="E18:P18">
    <cfRule type="cellIs" dxfId="1368" priority="8" operator="greaterThanOrEqual">
      <formula>200</formula>
    </cfRule>
  </conditionalFormatting>
  <conditionalFormatting sqref="E19">
    <cfRule type="top10" dxfId="1367" priority="7" rank="1"/>
  </conditionalFormatting>
  <conditionalFormatting sqref="G19">
    <cfRule type="top10" dxfId="1366" priority="6" rank="1"/>
  </conditionalFormatting>
  <conditionalFormatting sqref="E19:P19">
    <cfRule type="cellIs" dxfId="1365" priority="5" operator="greaterThanOrEqual">
      <formula>200</formula>
    </cfRule>
  </conditionalFormatting>
  <conditionalFormatting sqref="I19">
    <cfRule type="top10" dxfId="1364" priority="4" rank="1"/>
  </conditionalFormatting>
  <conditionalFormatting sqref="K19">
    <cfRule type="top10" dxfId="1363" priority="3" rank="1"/>
  </conditionalFormatting>
  <conditionalFormatting sqref="M19">
    <cfRule type="top10" dxfId="1362" priority="2" rank="1"/>
  </conditionalFormatting>
  <conditionalFormatting sqref="O19">
    <cfRule type="top10" dxfId="1361" priority="1" rank="1"/>
  </conditionalFormatting>
  <hyperlinks>
    <hyperlink ref="X1" location="'OLF 2025'!A1" display="Return to Rankings" xr:uid="{2E982F49-95F9-443E-B256-D15BB268849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B18 D18</xm:sqref>
        </x14:dataValidation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D19 B19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60F94-6539-484E-A915-F672ADFEC4BA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116</v>
      </c>
      <c r="C2" s="3">
        <v>45791</v>
      </c>
      <c r="D2" s="4" t="s">
        <v>89</v>
      </c>
      <c r="E2" s="33">
        <v>188</v>
      </c>
      <c r="F2" s="18">
        <v>2</v>
      </c>
      <c r="G2" s="33">
        <v>184</v>
      </c>
      <c r="H2" s="18">
        <v>3</v>
      </c>
      <c r="I2" s="5">
        <v>183</v>
      </c>
      <c r="J2" s="18">
        <v>0</v>
      </c>
      <c r="K2" s="34"/>
      <c r="L2" s="18"/>
      <c r="M2" s="34"/>
      <c r="N2" s="18"/>
      <c r="O2" s="5"/>
      <c r="P2" s="18"/>
      <c r="Q2" s="6">
        <v>3</v>
      </c>
      <c r="R2" s="6">
        <v>555</v>
      </c>
      <c r="S2" s="7">
        <v>185</v>
      </c>
      <c r="T2" s="35">
        <v>5</v>
      </c>
      <c r="U2" s="8">
        <v>5</v>
      </c>
      <c r="V2" s="9">
        <v>190</v>
      </c>
    </row>
    <row r="3" spans="1:24" x14ac:dyDescent="0.25">
      <c r="A3" s="1" t="s">
        <v>22</v>
      </c>
      <c r="B3" s="2" t="s">
        <v>116</v>
      </c>
      <c r="C3" s="3">
        <v>45847</v>
      </c>
      <c r="D3" s="4" t="s">
        <v>89</v>
      </c>
      <c r="E3" s="5">
        <v>181</v>
      </c>
      <c r="F3" s="18">
        <v>1</v>
      </c>
      <c r="G3" s="33">
        <v>181</v>
      </c>
      <c r="H3" s="18">
        <v>2</v>
      </c>
      <c r="I3" s="5">
        <v>173</v>
      </c>
      <c r="J3" s="18">
        <v>0</v>
      </c>
      <c r="K3" s="5"/>
      <c r="L3" s="18"/>
      <c r="M3" s="5"/>
      <c r="N3" s="18"/>
      <c r="O3" s="5"/>
      <c r="P3" s="18"/>
      <c r="Q3" s="6">
        <v>3</v>
      </c>
      <c r="R3" s="6">
        <v>535</v>
      </c>
      <c r="S3" s="7">
        <v>178.33333333333334</v>
      </c>
      <c r="T3" s="35">
        <v>3</v>
      </c>
      <c r="U3" s="8">
        <v>4</v>
      </c>
      <c r="V3" s="9">
        <v>182.33333333333334</v>
      </c>
    </row>
    <row r="4" spans="1:24" x14ac:dyDescent="0.25">
      <c r="A4" s="1" t="s">
        <v>22</v>
      </c>
      <c r="B4" s="2" t="s">
        <v>116</v>
      </c>
      <c r="C4" s="3">
        <v>45882</v>
      </c>
      <c r="D4" s="4" t="s">
        <v>89</v>
      </c>
      <c r="E4" s="33">
        <v>187</v>
      </c>
      <c r="F4" s="18">
        <v>0</v>
      </c>
      <c r="G4" s="33">
        <v>187</v>
      </c>
      <c r="H4" s="18">
        <v>1</v>
      </c>
      <c r="I4" s="5">
        <v>190</v>
      </c>
      <c r="J4" s="18">
        <v>0</v>
      </c>
      <c r="K4" s="34"/>
      <c r="L4" s="18"/>
      <c r="M4" s="34"/>
      <c r="N4" s="18"/>
      <c r="O4" s="5"/>
      <c r="P4" s="18"/>
      <c r="Q4" s="6">
        <v>3</v>
      </c>
      <c r="R4" s="6">
        <v>564</v>
      </c>
      <c r="S4" s="7">
        <v>188</v>
      </c>
      <c r="T4" s="35">
        <v>1</v>
      </c>
      <c r="U4" s="8">
        <v>7</v>
      </c>
      <c r="V4" s="9">
        <v>195</v>
      </c>
    </row>
    <row r="5" spans="1:24" x14ac:dyDescent="0.25">
      <c r="A5" s="1" t="s">
        <v>22</v>
      </c>
      <c r="B5" s="2" t="s">
        <v>116</v>
      </c>
      <c r="C5" s="3">
        <v>45885</v>
      </c>
      <c r="D5" s="4" t="s">
        <v>64</v>
      </c>
      <c r="E5" s="5">
        <v>189</v>
      </c>
      <c r="F5" s="18">
        <v>2</v>
      </c>
      <c r="G5" s="33">
        <v>182</v>
      </c>
      <c r="H5" s="18">
        <v>0</v>
      </c>
      <c r="I5" s="5">
        <v>185</v>
      </c>
      <c r="J5" s="18">
        <v>1</v>
      </c>
      <c r="K5" s="5">
        <v>191</v>
      </c>
      <c r="L5" s="18">
        <v>4</v>
      </c>
      <c r="M5" s="5"/>
      <c r="N5" s="18"/>
      <c r="O5" s="5"/>
      <c r="P5" s="18"/>
      <c r="Q5" s="6">
        <v>4</v>
      </c>
      <c r="R5" s="6">
        <v>747</v>
      </c>
      <c r="S5" s="7">
        <v>186.75</v>
      </c>
      <c r="T5" s="35">
        <v>7</v>
      </c>
      <c r="U5" s="8">
        <v>2</v>
      </c>
      <c r="V5" s="9">
        <v>188.75</v>
      </c>
    </row>
    <row r="6" spans="1:24" x14ac:dyDescent="0.25">
      <c r="A6" s="64" t="s">
        <v>22</v>
      </c>
      <c r="B6" s="2" t="s">
        <v>116</v>
      </c>
      <c r="C6" s="3">
        <v>45910</v>
      </c>
      <c r="D6" s="65" t="s">
        <v>89</v>
      </c>
      <c r="E6" s="5">
        <v>190</v>
      </c>
      <c r="F6" s="18">
        <v>0</v>
      </c>
      <c r="G6" s="33">
        <v>192</v>
      </c>
      <c r="H6" s="18">
        <v>1</v>
      </c>
      <c r="I6" s="5">
        <v>183</v>
      </c>
      <c r="J6" s="18">
        <v>0</v>
      </c>
      <c r="K6" s="5"/>
      <c r="L6" s="18"/>
      <c r="M6" s="5"/>
      <c r="N6" s="18"/>
      <c r="O6" s="5"/>
      <c r="P6" s="18"/>
      <c r="Q6" s="8">
        <v>3</v>
      </c>
      <c r="R6" s="8">
        <v>565</v>
      </c>
      <c r="S6" s="7">
        <v>188.33</v>
      </c>
      <c r="T6" s="35">
        <v>1</v>
      </c>
      <c r="U6" s="8">
        <v>6</v>
      </c>
      <c r="V6" s="7">
        <v>194.33</v>
      </c>
    </row>
    <row r="7" spans="1:24" x14ac:dyDescent="0.25">
      <c r="A7" s="66" t="s">
        <v>22</v>
      </c>
      <c r="B7" s="2" t="s">
        <v>116</v>
      </c>
      <c r="C7" s="3">
        <v>45920</v>
      </c>
      <c r="D7" s="65" t="s">
        <v>64</v>
      </c>
      <c r="E7" s="33">
        <v>192</v>
      </c>
      <c r="F7" s="39">
        <v>4</v>
      </c>
      <c r="G7" s="33">
        <v>182</v>
      </c>
      <c r="H7" s="39">
        <v>1</v>
      </c>
      <c r="I7" s="39">
        <v>175</v>
      </c>
      <c r="J7" s="39">
        <v>0</v>
      </c>
      <c r="K7" s="33">
        <v>179</v>
      </c>
      <c r="L7" s="39">
        <v>0</v>
      </c>
      <c r="M7" s="34"/>
      <c r="N7" s="18"/>
      <c r="O7" s="5"/>
      <c r="P7" s="18"/>
      <c r="Q7" s="8">
        <v>4</v>
      </c>
      <c r="R7" s="8">
        <v>728</v>
      </c>
      <c r="S7" s="7">
        <v>182</v>
      </c>
      <c r="T7" s="35">
        <v>5</v>
      </c>
      <c r="U7" s="8">
        <v>4</v>
      </c>
      <c r="V7" s="7">
        <v>186</v>
      </c>
    </row>
    <row r="8" spans="1:24" x14ac:dyDescent="0.25">
      <c r="A8" s="66" t="s">
        <v>22</v>
      </c>
      <c r="B8" s="2" t="s">
        <v>116</v>
      </c>
      <c r="C8" s="3">
        <v>45938</v>
      </c>
      <c r="D8" s="65" t="s">
        <v>89</v>
      </c>
      <c r="E8" s="5">
        <v>189</v>
      </c>
      <c r="F8" s="18">
        <v>1</v>
      </c>
      <c r="G8" s="33">
        <v>183</v>
      </c>
      <c r="H8" s="18">
        <v>1</v>
      </c>
      <c r="I8" s="5">
        <v>179</v>
      </c>
      <c r="J8" s="18">
        <v>2</v>
      </c>
      <c r="K8" s="5"/>
      <c r="L8" s="18"/>
      <c r="M8" s="5"/>
      <c r="N8" s="18"/>
      <c r="O8" s="5"/>
      <c r="P8" s="18"/>
      <c r="Q8" s="8">
        <v>3</v>
      </c>
      <c r="R8" s="8">
        <v>551</v>
      </c>
      <c r="S8" s="7">
        <v>183.66666666666666</v>
      </c>
      <c r="T8" s="35">
        <v>4</v>
      </c>
      <c r="U8" s="8">
        <v>6</v>
      </c>
      <c r="V8" s="7">
        <v>180.5</v>
      </c>
    </row>
    <row r="9" spans="1:24" x14ac:dyDescent="0.25">
      <c r="A9" s="66" t="s">
        <v>22</v>
      </c>
      <c r="B9" s="2" t="s">
        <v>116</v>
      </c>
      <c r="C9" s="3">
        <v>45948</v>
      </c>
      <c r="D9" s="65" t="s">
        <v>64</v>
      </c>
      <c r="E9" s="33">
        <v>182</v>
      </c>
      <c r="F9" s="39">
        <v>1</v>
      </c>
      <c r="G9" s="33">
        <v>183</v>
      </c>
      <c r="H9" s="39">
        <v>0</v>
      </c>
      <c r="I9" s="39">
        <v>182</v>
      </c>
      <c r="J9" s="39">
        <v>0</v>
      </c>
      <c r="K9" s="33">
        <v>189</v>
      </c>
      <c r="L9" s="39">
        <v>0</v>
      </c>
      <c r="M9" s="34"/>
      <c r="N9" s="18"/>
      <c r="O9" s="5"/>
      <c r="P9" s="18"/>
      <c r="Q9" s="8">
        <v>4</v>
      </c>
      <c r="R9" s="8">
        <v>736</v>
      </c>
      <c r="S9" s="7">
        <v>184</v>
      </c>
      <c r="T9" s="35">
        <v>1</v>
      </c>
      <c r="U9" s="8">
        <v>2</v>
      </c>
      <c r="V9" s="7">
        <v>186</v>
      </c>
    </row>
    <row r="10" spans="1:24" x14ac:dyDescent="0.25">
      <c r="A10" s="66" t="s">
        <v>22</v>
      </c>
      <c r="B10" s="2" t="s">
        <v>116</v>
      </c>
      <c r="C10" s="3">
        <v>45976</v>
      </c>
      <c r="D10" s="65" t="s">
        <v>64</v>
      </c>
      <c r="E10" s="33">
        <v>180</v>
      </c>
      <c r="F10" s="18">
        <v>1</v>
      </c>
      <c r="G10" s="33">
        <v>181</v>
      </c>
      <c r="H10" s="18">
        <v>0</v>
      </c>
      <c r="I10" s="5">
        <v>186</v>
      </c>
      <c r="J10" s="18">
        <v>1</v>
      </c>
      <c r="K10" s="34">
        <v>176</v>
      </c>
      <c r="L10" s="18">
        <v>2</v>
      </c>
      <c r="M10" s="34"/>
      <c r="N10" s="18"/>
      <c r="O10" s="5"/>
      <c r="P10" s="18"/>
      <c r="Q10" s="8">
        <v>4</v>
      </c>
      <c r="R10" s="8">
        <v>723</v>
      </c>
      <c r="S10" s="7">
        <v>180.75</v>
      </c>
      <c r="T10" s="35">
        <v>4</v>
      </c>
      <c r="U10" s="8">
        <v>3</v>
      </c>
      <c r="V10" s="7">
        <v>183.75</v>
      </c>
    </row>
    <row r="12" spans="1:24" x14ac:dyDescent="0.25">
      <c r="Q12" s="29">
        <f>SUM(Q2:Q11)</f>
        <v>31</v>
      </c>
      <c r="R12" s="29">
        <f>SUM(R2:R11)</f>
        <v>5704</v>
      </c>
      <c r="S12" s="30">
        <f>SUM(R12/Q12)</f>
        <v>184</v>
      </c>
      <c r="T12" s="29">
        <f>SUM(T2:T11)</f>
        <v>31</v>
      </c>
      <c r="U12" s="29">
        <f>SUM(U2:U11)</f>
        <v>39</v>
      </c>
      <c r="V12" s="31">
        <f>SUM(S12+U12)</f>
        <v>223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 B5:C5" name="Range1_10"/>
    <protectedRange algorithmName="SHA-512" hashValue="ON39YdpmFHfN9f47KpiRvqrKx0V9+erV1CNkpWzYhW/Qyc6aT8rEyCrvauWSYGZK2ia3o7vd3akF07acHAFpOA==" saltValue="yVW9XmDwTqEnmpSGai0KYg==" spinCount="100000" sqref="D5" name="Range1_1_10"/>
    <protectedRange algorithmName="SHA-512" hashValue="ON39YdpmFHfN9f47KpiRvqrKx0V9+erV1CNkpWzYhW/Qyc6aT8rEyCrvauWSYGZK2ia3o7vd3akF07acHAFpOA==" saltValue="yVW9XmDwTqEnmpSGai0KYg==" spinCount="100000" sqref="T5" name="Range1_3_5_10"/>
    <protectedRange algorithmName="SHA-512" hashValue="ON39YdpmFHfN9f47KpiRvqrKx0V9+erV1CNkpWzYhW/Qyc6aT8rEyCrvauWSYGZK2ia3o7vd3akF07acHAFpOA==" saltValue="yVW9XmDwTqEnmpSGai0KYg==" spinCount="100000" sqref="B6:C6 E6:P6" name="Range1_14_1"/>
    <protectedRange algorithmName="SHA-512" hashValue="ON39YdpmFHfN9f47KpiRvqrKx0V9+erV1CNkpWzYhW/Qyc6aT8rEyCrvauWSYGZK2ia3o7vd3akF07acHAFpOA==" saltValue="yVW9XmDwTqEnmpSGai0KYg==" spinCount="100000" sqref="D6" name="Range1_1_7_3"/>
    <protectedRange algorithmName="SHA-512" hashValue="ON39YdpmFHfN9f47KpiRvqrKx0V9+erV1CNkpWzYhW/Qyc6aT8rEyCrvauWSYGZK2ia3o7vd3akF07acHAFpOA==" saltValue="yVW9XmDwTqEnmpSGai0KYg==" spinCount="100000" sqref="T6" name="Range1_3_5_7_3"/>
    <protectedRange algorithmName="SHA-512" hashValue="ON39YdpmFHfN9f47KpiRvqrKx0V9+erV1CNkpWzYhW/Qyc6aT8rEyCrvauWSYGZK2ia3o7vd3akF07acHAFpOA==" saltValue="yVW9XmDwTqEnmpSGai0KYg==" spinCount="100000" sqref="B7:C7" name="Range1_13_6"/>
    <protectedRange algorithmName="SHA-512" hashValue="ON39YdpmFHfN9f47KpiRvqrKx0V9+erV1CNkpWzYhW/Qyc6aT8rEyCrvauWSYGZK2ia3o7vd3akF07acHAFpOA==" saltValue="yVW9XmDwTqEnmpSGai0KYg==" spinCount="100000" sqref="D7" name="Range1_1_4_6"/>
    <protectedRange algorithmName="SHA-512" hashValue="ON39YdpmFHfN9f47KpiRvqrKx0V9+erV1CNkpWzYhW/Qyc6aT8rEyCrvauWSYGZK2ia3o7vd3akF07acHAFpOA==" saltValue="yVW9XmDwTqEnmpSGai0KYg==" spinCount="100000" sqref="E7 H7:L7 N7" name="Range1_1_2_19_1_6"/>
    <protectedRange algorithmName="SHA-512" hashValue="ON39YdpmFHfN9f47KpiRvqrKx0V9+erV1CNkpWzYhW/Qyc6aT8rEyCrvauWSYGZK2ia3o7vd3akF07acHAFpOA==" saltValue="yVW9XmDwTqEnmpSGai0KYg==" spinCount="100000" sqref="T7" name="Range1_3_5_4_6"/>
    <protectedRange algorithmName="SHA-512" hashValue="ON39YdpmFHfN9f47KpiRvqrKx0V9+erV1CNkpWzYhW/Qyc6aT8rEyCrvauWSYGZK2ia3o7vd3akF07acHAFpOA==" saltValue="yVW9XmDwTqEnmpSGai0KYg==" spinCount="100000" sqref="E8:P8 B8:C8" name="Range1_10_1"/>
    <protectedRange algorithmName="SHA-512" hashValue="ON39YdpmFHfN9f47KpiRvqrKx0V9+erV1CNkpWzYhW/Qyc6aT8rEyCrvauWSYGZK2ia3o7vd3akF07acHAFpOA==" saltValue="yVW9XmDwTqEnmpSGai0KYg==" spinCount="100000" sqref="D8" name="Range1_1_15"/>
    <protectedRange algorithmName="SHA-512" hashValue="ON39YdpmFHfN9f47KpiRvqrKx0V9+erV1CNkpWzYhW/Qyc6aT8rEyCrvauWSYGZK2ia3o7vd3akF07acHAFpOA==" saltValue="yVW9XmDwTqEnmpSGai0KYg==" spinCount="100000" sqref="T8" name="Range1_3_5_10_1"/>
    <protectedRange algorithmName="SHA-512" hashValue="ON39YdpmFHfN9f47KpiRvqrKx0V9+erV1CNkpWzYhW/Qyc6aT8rEyCrvauWSYGZK2ia3o7vd3akF07acHAFpOA==" saltValue="yVW9XmDwTqEnmpSGai0KYg==" spinCount="100000" sqref="B9:C9" name="Range1_12_1"/>
    <protectedRange algorithmName="SHA-512" hashValue="ON39YdpmFHfN9f47KpiRvqrKx0V9+erV1CNkpWzYhW/Qyc6aT8rEyCrvauWSYGZK2ia3o7vd3akF07acHAFpOA==" saltValue="yVW9XmDwTqEnmpSGai0KYg==" spinCount="100000" sqref="D9" name="Range1_1_3_1"/>
    <protectedRange algorithmName="SHA-512" hashValue="ON39YdpmFHfN9f47KpiRvqrKx0V9+erV1CNkpWzYhW/Qyc6aT8rEyCrvauWSYGZK2ia3o7vd3akF07acHAFpOA==" saltValue="yVW9XmDwTqEnmpSGai0KYg==" spinCount="100000" sqref="T9 E9:P9" name="Range1_3_5_3_1"/>
    <protectedRange algorithmName="SHA-512" hashValue="ON39YdpmFHfN9f47KpiRvqrKx0V9+erV1CNkpWzYhW/Qyc6aT8rEyCrvauWSYGZK2ia3o7vd3akF07acHAFpOA==" saltValue="yVW9XmDwTqEnmpSGai0KYg==" spinCount="100000" sqref="B10:C10" name="Range1_12_2"/>
    <protectedRange algorithmName="SHA-512" hashValue="ON39YdpmFHfN9f47KpiRvqrKx0V9+erV1CNkpWzYhW/Qyc6aT8rEyCrvauWSYGZK2ia3o7vd3akF07acHAFpOA==" saltValue="yVW9XmDwTqEnmpSGai0KYg==" spinCount="100000" sqref="D10" name="Range1_1_3_2"/>
    <protectedRange algorithmName="SHA-512" hashValue="ON39YdpmFHfN9f47KpiRvqrKx0V9+erV1CNkpWzYhW/Qyc6aT8rEyCrvauWSYGZK2ia3o7vd3akF07acHAFpOA==" saltValue="yVW9XmDwTqEnmpSGai0KYg==" spinCount="100000" sqref="E10:P10 T10" name="Range1_3_5_3_2"/>
  </protectedRanges>
  <conditionalFormatting sqref="E6">
    <cfRule type="top10" dxfId="1360" priority="30" rank="1"/>
  </conditionalFormatting>
  <conditionalFormatting sqref="E6:P6">
    <cfRule type="cellIs" dxfId="1359" priority="29" operator="greaterThanOrEqual">
      <formula>200</formula>
    </cfRule>
  </conditionalFormatting>
  <conditionalFormatting sqref="G6">
    <cfRule type="top10" dxfId="1358" priority="31" rank="1"/>
  </conditionalFormatting>
  <conditionalFormatting sqref="I6">
    <cfRule type="top10" dxfId="1357" priority="32" rank="1"/>
  </conditionalFormatting>
  <conditionalFormatting sqref="K6">
    <cfRule type="top10" dxfId="1356" priority="33" rank="1"/>
  </conditionalFormatting>
  <conditionalFormatting sqref="M6">
    <cfRule type="top10" dxfId="1355" priority="34" rank="1"/>
  </conditionalFormatting>
  <conditionalFormatting sqref="O6">
    <cfRule type="top10" dxfId="1354" priority="35" rank="1"/>
  </conditionalFormatting>
  <conditionalFormatting sqref="E7">
    <cfRule type="top10" dxfId="1353" priority="28" rank="1"/>
  </conditionalFormatting>
  <conditionalFormatting sqref="G7">
    <cfRule type="top10" dxfId="1352" priority="27" rank="1"/>
  </conditionalFormatting>
  <conditionalFormatting sqref="I7">
    <cfRule type="top10" dxfId="1351" priority="26" rank="1"/>
  </conditionalFormatting>
  <conditionalFormatting sqref="K7">
    <cfRule type="top10" dxfId="1350" priority="25" rank="1"/>
  </conditionalFormatting>
  <conditionalFormatting sqref="M7">
    <cfRule type="top10" dxfId="1349" priority="24" rank="1"/>
  </conditionalFormatting>
  <conditionalFormatting sqref="O7">
    <cfRule type="top10" dxfId="1348" priority="23" rank="1"/>
  </conditionalFormatting>
  <conditionalFormatting sqref="E7:P7">
    <cfRule type="cellIs" dxfId="1347" priority="22" operator="greaterThanOrEqual">
      <formula>200</formula>
    </cfRule>
  </conditionalFormatting>
  <conditionalFormatting sqref="E8">
    <cfRule type="top10" dxfId="1346" priority="21" rank="1"/>
  </conditionalFormatting>
  <conditionalFormatting sqref="G8">
    <cfRule type="top10" dxfId="1345" priority="20" rank="1"/>
  </conditionalFormatting>
  <conditionalFormatting sqref="I8">
    <cfRule type="top10" dxfId="1344" priority="19" rank="1"/>
  </conditionalFormatting>
  <conditionalFormatting sqref="K8">
    <cfRule type="top10" dxfId="1343" priority="18" rank="1"/>
  </conditionalFormatting>
  <conditionalFormatting sqref="M8">
    <cfRule type="top10" dxfId="1342" priority="17" rank="1"/>
  </conditionalFormatting>
  <conditionalFormatting sqref="O8">
    <cfRule type="top10" dxfId="1341" priority="16" rank="1"/>
  </conditionalFormatting>
  <conditionalFormatting sqref="E8:P8">
    <cfRule type="cellIs" dxfId="1340" priority="15" operator="greaterThanOrEqual">
      <formula>200</formula>
    </cfRule>
  </conditionalFormatting>
  <conditionalFormatting sqref="E9">
    <cfRule type="top10" dxfId="1339" priority="14" rank="1"/>
  </conditionalFormatting>
  <conditionalFormatting sqref="G9">
    <cfRule type="top10" dxfId="1338" priority="13" rank="1"/>
  </conditionalFormatting>
  <conditionalFormatting sqref="E9:P9">
    <cfRule type="cellIs" dxfId="1337" priority="12" operator="greaterThanOrEqual">
      <formula>200</formula>
    </cfRule>
  </conditionalFormatting>
  <conditionalFormatting sqref="I9">
    <cfRule type="top10" dxfId="1336" priority="11" rank="1"/>
  </conditionalFormatting>
  <conditionalFormatting sqref="K9">
    <cfRule type="top10" dxfId="1335" priority="10" rank="1"/>
  </conditionalFormatting>
  <conditionalFormatting sqref="M9">
    <cfRule type="top10" dxfId="1334" priority="9" rank="1"/>
  </conditionalFormatting>
  <conditionalFormatting sqref="O9">
    <cfRule type="top10" dxfId="1333" priority="8" rank="1"/>
  </conditionalFormatting>
  <conditionalFormatting sqref="E10:P10">
    <cfRule type="cellIs" dxfId="1332" priority="1" operator="greaterThanOrEqual">
      <formula>200</formula>
    </cfRule>
  </conditionalFormatting>
  <conditionalFormatting sqref="E10">
    <cfRule type="top10" dxfId="1331" priority="2" rank="1"/>
  </conditionalFormatting>
  <conditionalFormatting sqref="G10">
    <cfRule type="top10" dxfId="1330" priority="3" rank="1"/>
  </conditionalFormatting>
  <conditionalFormatting sqref="I10">
    <cfRule type="top10" dxfId="1329" priority="4" rank="1"/>
  </conditionalFormatting>
  <conditionalFormatting sqref="K10">
    <cfRule type="top10" dxfId="1328" priority="5" rank="1"/>
  </conditionalFormatting>
  <conditionalFormatting sqref="M10">
    <cfRule type="top10" dxfId="1327" priority="6" rank="1"/>
  </conditionalFormatting>
  <conditionalFormatting sqref="O10">
    <cfRule type="top10" dxfId="1326" priority="7" rank="1"/>
  </conditionalFormatting>
  <hyperlinks>
    <hyperlink ref="X1" location="'OLF 2025'!A1" display="Return to Rankings" xr:uid="{EFACF5DF-4047-49E2-8EF4-3BF04CE0B265}"/>
  </hyperlinks>
  <pageMargins left="0.7" right="0.7" top="0.75" bottom="0.75" header="0.3" footer="0.3"/>
  <pageSetup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EE872-2797-4264-985A-4292FB6702E7}">
  <dimension ref="A1:X26"/>
  <sheetViews>
    <sheetView topLeftCell="A10" workbookViewId="0">
      <selection activeCell="A23" sqref="A23:V2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4.28515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90</v>
      </c>
      <c r="C2" s="3">
        <v>45770</v>
      </c>
      <c r="D2" s="4" t="s">
        <v>96</v>
      </c>
      <c r="E2" s="33">
        <v>186</v>
      </c>
      <c r="F2" s="18">
        <v>1</v>
      </c>
      <c r="G2" s="33">
        <v>190</v>
      </c>
      <c r="H2" s="18">
        <v>0</v>
      </c>
      <c r="I2" s="5">
        <v>182</v>
      </c>
      <c r="J2" s="18">
        <v>0</v>
      </c>
      <c r="K2" s="34">
        <v>186</v>
      </c>
      <c r="L2" s="18">
        <v>1</v>
      </c>
      <c r="M2" s="34"/>
      <c r="N2" s="18"/>
      <c r="O2" s="5"/>
      <c r="P2" s="18"/>
      <c r="Q2" s="6">
        <v>4</v>
      </c>
      <c r="R2" s="6">
        <v>744</v>
      </c>
      <c r="S2" s="7">
        <v>186</v>
      </c>
      <c r="T2" s="35">
        <v>2</v>
      </c>
      <c r="U2" s="8">
        <v>5</v>
      </c>
      <c r="V2" s="9">
        <v>191</v>
      </c>
    </row>
    <row r="3" spans="1:24" ht="15" customHeight="1" x14ac:dyDescent="0.25">
      <c r="A3" s="1" t="s">
        <v>22</v>
      </c>
      <c r="B3" s="2" t="s">
        <v>90</v>
      </c>
      <c r="C3" s="3">
        <v>45773</v>
      </c>
      <c r="D3" s="4" t="s">
        <v>97</v>
      </c>
      <c r="E3" s="33">
        <v>179</v>
      </c>
      <c r="F3" s="18">
        <v>2</v>
      </c>
      <c r="G3" s="33">
        <v>190</v>
      </c>
      <c r="H3" s="18">
        <v>0</v>
      </c>
      <c r="I3" s="5">
        <v>183</v>
      </c>
      <c r="J3" s="18">
        <v>1</v>
      </c>
      <c r="K3" s="34">
        <v>184</v>
      </c>
      <c r="L3" s="18">
        <v>0</v>
      </c>
      <c r="M3" s="34"/>
      <c r="N3" s="18"/>
      <c r="O3" s="5"/>
      <c r="P3" s="18"/>
      <c r="Q3" s="6">
        <v>4</v>
      </c>
      <c r="R3" s="6">
        <v>736</v>
      </c>
      <c r="S3" s="7">
        <v>184</v>
      </c>
      <c r="T3" s="35">
        <v>3</v>
      </c>
      <c r="U3" s="8">
        <v>2</v>
      </c>
      <c r="V3" s="9">
        <v>186</v>
      </c>
    </row>
    <row r="4" spans="1:24" x14ac:dyDescent="0.25">
      <c r="A4" s="1" t="s">
        <v>22</v>
      </c>
      <c r="B4" s="2" t="s">
        <v>90</v>
      </c>
      <c r="C4" s="3">
        <v>45777</v>
      </c>
      <c r="D4" s="4" t="s">
        <v>38</v>
      </c>
      <c r="E4" s="33">
        <v>187</v>
      </c>
      <c r="F4" s="18"/>
      <c r="G4" s="33">
        <v>189</v>
      </c>
      <c r="H4" s="18"/>
      <c r="I4" s="5">
        <v>185</v>
      </c>
      <c r="J4" s="18"/>
      <c r="K4" s="34">
        <v>189</v>
      </c>
      <c r="L4" s="18">
        <v>2</v>
      </c>
      <c r="M4" s="34"/>
      <c r="N4" s="18"/>
      <c r="O4" s="5"/>
      <c r="P4" s="18"/>
      <c r="Q4" s="6">
        <v>4</v>
      </c>
      <c r="R4" s="6">
        <v>750</v>
      </c>
      <c r="S4" s="7">
        <v>187.5</v>
      </c>
      <c r="T4" s="35">
        <v>2</v>
      </c>
      <c r="U4" s="8">
        <v>2</v>
      </c>
      <c r="V4" s="9">
        <v>189.5</v>
      </c>
    </row>
    <row r="5" spans="1:24" x14ac:dyDescent="0.25">
      <c r="A5" s="1" t="s">
        <v>22</v>
      </c>
      <c r="B5" s="2" t="s">
        <v>90</v>
      </c>
      <c r="C5" s="3">
        <v>45781</v>
      </c>
      <c r="D5" s="4" t="s">
        <v>96</v>
      </c>
      <c r="E5" s="33">
        <v>184</v>
      </c>
      <c r="F5" s="18">
        <v>1</v>
      </c>
      <c r="G5" s="33">
        <v>181</v>
      </c>
      <c r="H5" s="18">
        <v>1</v>
      </c>
      <c r="I5" s="5">
        <v>173</v>
      </c>
      <c r="J5" s="18">
        <v>0</v>
      </c>
      <c r="K5" s="34">
        <v>185</v>
      </c>
      <c r="L5" s="18">
        <v>1</v>
      </c>
      <c r="M5" s="34"/>
      <c r="N5" s="18"/>
      <c r="O5" s="5"/>
      <c r="P5" s="18"/>
      <c r="Q5" s="6">
        <v>4</v>
      </c>
      <c r="R5" s="6">
        <v>723</v>
      </c>
      <c r="S5" s="7">
        <v>180.75</v>
      </c>
      <c r="T5" s="35">
        <v>3</v>
      </c>
      <c r="U5" s="8">
        <v>4</v>
      </c>
      <c r="V5" s="9">
        <v>184.75</v>
      </c>
    </row>
    <row r="6" spans="1:24" x14ac:dyDescent="0.25">
      <c r="A6" s="1" t="s">
        <v>22</v>
      </c>
      <c r="B6" s="2" t="s">
        <v>90</v>
      </c>
      <c r="C6" s="3">
        <v>45787</v>
      </c>
      <c r="D6" s="4" t="s">
        <v>38</v>
      </c>
      <c r="E6" s="33">
        <v>189</v>
      </c>
      <c r="F6" s="18">
        <v>3</v>
      </c>
      <c r="G6" s="33">
        <v>185</v>
      </c>
      <c r="H6" s="18"/>
      <c r="I6" s="5">
        <v>193</v>
      </c>
      <c r="J6" s="18"/>
      <c r="K6" s="34">
        <v>192</v>
      </c>
      <c r="L6" s="18">
        <v>1</v>
      </c>
      <c r="M6" s="34"/>
      <c r="N6" s="18"/>
      <c r="O6" s="5"/>
      <c r="P6" s="18"/>
      <c r="Q6" s="6">
        <v>4</v>
      </c>
      <c r="R6" s="6">
        <v>759</v>
      </c>
      <c r="S6" s="7">
        <v>189.75</v>
      </c>
      <c r="T6" s="35">
        <v>4</v>
      </c>
      <c r="U6" s="8">
        <v>2</v>
      </c>
      <c r="V6" s="9">
        <v>191.75</v>
      </c>
    </row>
    <row r="7" spans="1:24" ht="15" customHeight="1" x14ac:dyDescent="0.25">
      <c r="A7" s="1" t="s">
        <v>22</v>
      </c>
      <c r="B7" s="2" t="s">
        <v>90</v>
      </c>
      <c r="C7" s="3">
        <v>45801</v>
      </c>
      <c r="D7" s="4" t="s">
        <v>97</v>
      </c>
      <c r="E7" s="33">
        <v>187</v>
      </c>
      <c r="F7" s="18">
        <v>1</v>
      </c>
      <c r="G7" s="33">
        <v>188</v>
      </c>
      <c r="H7" s="18">
        <v>2</v>
      </c>
      <c r="I7" s="5">
        <v>190</v>
      </c>
      <c r="J7" s="18">
        <v>2</v>
      </c>
      <c r="K7" s="34">
        <v>195</v>
      </c>
      <c r="L7" s="18">
        <v>1</v>
      </c>
      <c r="M7" s="34"/>
      <c r="N7" s="18"/>
      <c r="O7" s="5"/>
      <c r="P7" s="18"/>
      <c r="Q7" s="6">
        <v>4</v>
      </c>
      <c r="R7" s="6">
        <v>760</v>
      </c>
      <c r="S7" s="7">
        <v>190</v>
      </c>
      <c r="T7" s="35">
        <v>6</v>
      </c>
      <c r="U7" s="8">
        <v>6</v>
      </c>
      <c r="V7" s="9">
        <v>196</v>
      </c>
    </row>
    <row r="8" spans="1:24" x14ac:dyDescent="0.25">
      <c r="A8" s="1" t="s">
        <v>22</v>
      </c>
      <c r="B8" s="2" t="s">
        <v>90</v>
      </c>
      <c r="C8" s="3">
        <v>45805</v>
      </c>
      <c r="D8" s="4" t="s">
        <v>96</v>
      </c>
      <c r="E8" s="5">
        <v>181</v>
      </c>
      <c r="F8" s="18">
        <v>1</v>
      </c>
      <c r="G8" s="33">
        <v>181</v>
      </c>
      <c r="H8" s="18">
        <v>1</v>
      </c>
      <c r="I8" s="5">
        <v>180</v>
      </c>
      <c r="J8" s="18">
        <v>1</v>
      </c>
      <c r="K8" s="5">
        <v>185</v>
      </c>
      <c r="L8" s="18">
        <v>1</v>
      </c>
      <c r="M8" s="5"/>
      <c r="N8" s="18"/>
      <c r="O8" s="5"/>
      <c r="P8" s="18"/>
      <c r="Q8" s="6">
        <v>4</v>
      </c>
      <c r="R8" s="6">
        <v>727</v>
      </c>
      <c r="S8" s="7">
        <v>181.75</v>
      </c>
      <c r="T8" s="35">
        <v>4</v>
      </c>
      <c r="U8" s="8">
        <v>2</v>
      </c>
      <c r="V8" s="9">
        <v>183.75</v>
      </c>
    </row>
    <row r="9" spans="1:24" x14ac:dyDescent="0.25">
      <c r="A9" s="1" t="s">
        <v>22</v>
      </c>
      <c r="B9" s="2" t="s">
        <v>90</v>
      </c>
      <c r="C9" s="3">
        <v>45809</v>
      </c>
      <c r="D9" s="4" t="s">
        <v>96</v>
      </c>
      <c r="E9" s="5">
        <v>185</v>
      </c>
      <c r="F9" s="18">
        <v>0</v>
      </c>
      <c r="G9" s="33">
        <v>183</v>
      </c>
      <c r="H9" s="18">
        <v>0</v>
      </c>
      <c r="I9" s="5">
        <v>186</v>
      </c>
      <c r="J9" s="18">
        <v>0</v>
      </c>
      <c r="K9" s="5">
        <v>189</v>
      </c>
      <c r="L9" s="18">
        <v>2</v>
      </c>
      <c r="M9" s="5"/>
      <c r="N9" s="18"/>
      <c r="O9" s="5"/>
      <c r="P9" s="18"/>
      <c r="Q9" s="6">
        <v>4</v>
      </c>
      <c r="R9" s="6">
        <v>743</v>
      </c>
      <c r="S9" s="7">
        <v>185.75</v>
      </c>
      <c r="T9" s="35">
        <v>2</v>
      </c>
      <c r="U9" s="8">
        <v>6</v>
      </c>
      <c r="V9" s="9">
        <v>191.75</v>
      </c>
    </row>
    <row r="10" spans="1:24" x14ac:dyDescent="0.25">
      <c r="A10" s="1" t="s">
        <v>22</v>
      </c>
      <c r="B10" s="2" t="s">
        <v>90</v>
      </c>
      <c r="C10" s="3">
        <v>45815</v>
      </c>
      <c r="D10" s="4" t="s">
        <v>38</v>
      </c>
      <c r="E10" s="5">
        <v>191.00200000000001</v>
      </c>
      <c r="F10" s="18">
        <v>2</v>
      </c>
      <c r="G10" s="33">
        <v>188</v>
      </c>
      <c r="H10" s="18">
        <v>2</v>
      </c>
      <c r="I10" s="5">
        <v>187</v>
      </c>
      <c r="J10" s="18">
        <v>2</v>
      </c>
      <c r="K10" s="5">
        <v>190</v>
      </c>
      <c r="L10" s="18"/>
      <c r="M10" s="5"/>
      <c r="N10" s="18"/>
      <c r="O10" s="5"/>
      <c r="P10" s="18"/>
      <c r="Q10" s="6">
        <v>4</v>
      </c>
      <c r="R10" s="6">
        <v>756.00199999999995</v>
      </c>
      <c r="S10" s="7">
        <v>189.00049999999999</v>
      </c>
      <c r="T10" s="35">
        <v>6</v>
      </c>
      <c r="U10" s="8">
        <v>4</v>
      </c>
      <c r="V10" s="9">
        <v>193.00049999999999</v>
      </c>
    </row>
    <row r="11" spans="1:24" x14ac:dyDescent="0.25">
      <c r="A11" s="1" t="s">
        <v>22</v>
      </c>
      <c r="B11" s="2" t="s">
        <v>90</v>
      </c>
      <c r="C11" s="3">
        <v>45844</v>
      </c>
      <c r="D11" s="4" t="s">
        <v>96</v>
      </c>
      <c r="E11" s="5">
        <v>182</v>
      </c>
      <c r="F11" s="18">
        <v>0</v>
      </c>
      <c r="G11" s="33">
        <v>176</v>
      </c>
      <c r="H11" s="18">
        <v>0</v>
      </c>
      <c r="I11" s="5">
        <v>174</v>
      </c>
      <c r="J11" s="18">
        <v>0</v>
      </c>
      <c r="K11" s="5">
        <v>167</v>
      </c>
      <c r="L11" s="18">
        <v>0</v>
      </c>
      <c r="M11" s="5">
        <v>186</v>
      </c>
      <c r="N11" s="18">
        <v>2</v>
      </c>
      <c r="O11" s="5">
        <v>181</v>
      </c>
      <c r="P11" s="18">
        <v>2</v>
      </c>
      <c r="Q11" s="6">
        <v>6</v>
      </c>
      <c r="R11" s="6">
        <v>1066</v>
      </c>
      <c r="S11" s="7">
        <v>177.66666666666666</v>
      </c>
      <c r="T11" s="35">
        <v>4</v>
      </c>
      <c r="U11" s="8">
        <v>4</v>
      </c>
      <c r="V11" s="9">
        <v>181.66666666666666</v>
      </c>
    </row>
    <row r="12" spans="1:24" x14ac:dyDescent="0.25">
      <c r="A12" s="1" t="s">
        <v>22</v>
      </c>
      <c r="B12" s="2" t="s">
        <v>90</v>
      </c>
      <c r="C12" s="3">
        <v>45872</v>
      </c>
      <c r="D12" s="4" t="s">
        <v>96</v>
      </c>
      <c r="E12" s="33">
        <v>178</v>
      </c>
      <c r="F12" s="18">
        <v>2</v>
      </c>
      <c r="G12" s="33">
        <v>186</v>
      </c>
      <c r="H12" s="18">
        <v>0</v>
      </c>
      <c r="I12" s="5">
        <v>188</v>
      </c>
      <c r="J12" s="18">
        <v>2</v>
      </c>
      <c r="K12" s="34">
        <v>189</v>
      </c>
      <c r="L12" s="18">
        <v>1</v>
      </c>
      <c r="M12" s="34"/>
      <c r="N12" s="18"/>
      <c r="O12" s="5"/>
      <c r="P12" s="18"/>
      <c r="Q12" s="6">
        <v>4</v>
      </c>
      <c r="R12" s="6">
        <v>741</v>
      </c>
      <c r="S12" s="7">
        <v>185.25</v>
      </c>
      <c r="T12" s="35">
        <v>5</v>
      </c>
      <c r="U12" s="8">
        <v>8</v>
      </c>
      <c r="V12" s="9">
        <v>193.25</v>
      </c>
    </row>
    <row r="13" spans="1:24" x14ac:dyDescent="0.25">
      <c r="A13" s="1" t="s">
        <v>22</v>
      </c>
      <c r="B13" s="2" t="s">
        <v>90</v>
      </c>
      <c r="C13" s="3">
        <v>45879</v>
      </c>
      <c r="D13" s="4" t="s">
        <v>38</v>
      </c>
      <c r="E13" s="33">
        <v>173</v>
      </c>
      <c r="F13" s="18">
        <v>1</v>
      </c>
      <c r="G13" s="33">
        <v>183</v>
      </c>
      <c r="H13" s="18">
        <v>1</v>
      </c>
      <c r="I13" s="5">
        <v>181</v>
      </c>
      <c r="J13" s="18">
        <v>3</v>
      </c>
      <c r="K13" s="33">
        <v>186</v>
      </c>
      <c r="L13" s="18">
        <v>1</v>
      </c>
      <c r="M13" s="34">
        <v>186</v>
      </c>
      <c r="N13" s="18">
        <v>2</v>
      </c>
      <c r="O13" s="5">
        <v>187</v>
      </c>
      <c r="P13" s="18">
        <v>3</v>
      </c>
      <c r="Q13" s="6">
        <v>6</v>
      </c>
      <c r="R13" s="6">
        <v>1096</v>
      </c>
      <c r="S13" s="7">
        <v>182.66666666666666</v>
      </c>
      <c r="T13" s="35">
        <v>11</v>
      </c>
      <c r="U13" s="8">
        <v>4</v>
      </c>
      <c r="V13" s="9">
        <v>186.66666666666666</v>
      </c>
    </row>
    <row r="14" spans="1:24" ht="15" customHeight="1" x14ac:dyDescent="0.25">
      <c r="A14" s="1" t="s">
        <v>22</v>
      </c>
      <c r="B14" s="2" t="s">
        <v>90</v>
      </c>
      <c r="C14" s="3">
        <v>45892</v>
      </c>
      <c r="D14" s="4" t="s">
        <v>97</v>
      </c>
      <c r="E14" s="33">
        <v>191</v>
      </c>
      <c r="F14" s="18">
        <v>0</v>
      </c>
      <c r="G14" s="33">
        <v>183</v>
      </c>
      <c r="H14" s="18">
        <v>4</v>
      </c>
      <c r="I14" s="5">
        <v>180</v>
      </c>
      <c r="J14" s="18">
        <v>0</v>
      </c>
      <c r="K14" s="34">
        <v>184</v>
      </c>
      <c r="L14" s="18">
        <v>0</v>
      </c>
      <c r="M14" s="34"/>
      <c r="N14" s="18"/>
      <c r="O14" s="5"/>
      <c r="P14" s="18"/>
      <c r="Q14" s="6">
        <v>4</v>
      </c>
      <c r="R14" s="6">
        <v>738</v>
      </c>
      <c r="S14" s="7">
        <v>184.5</v>
      </c>
      <c r="T14" s="35">
        <v>4</v>
      </c>
      <c r="U14" s="8">
        <v>2</v>
      </c>
      <c r="V14" s="9">
        <v>186.5</v>
      </c>
    </row>
    <row r="15" spans="1:24" x14ac:dyDescent="0.25">
      <c r="A15" s="1" t="s">
        <v>22</v>
      </c>
      <c r="B15" s="2" t="s">
        <v>90</v>
      </c>
      <c r="C15" s="3">
        <v>45896</v>
      </c>
      <c r="D15" s="4" t="s">
        <v>96</v>
      </c>
      <c r="E15" s="33">
        <v>181</v>
      </c>
      <c r="F15" s="18">
        <v>0</v>
      </c>
      <c r="G15" s="33">
        <v>192</v>
      </c>
      <c r="H15" s="18">
        <v>1</v>
      </c>
      <c r="I15" s="5">
        <v>181</v>
      </c>
      <c r="J15" s="18">
        <v>0</v>
      </c>
      <c r="K15" s="34">
        <v>190</v>
      </c>
      <c r="L15" s="18">
        <v>1</v>
      </c>
      <c r="M15" s="34"/>
      <c r="N15" s="18"/>
      <c r="O15" s="5"/>
      <c r="P15" s="18"/>
      <c r="Q15" s="6">
        <v>4</v>
      </c>
      <c r="R15" s="6">
        <v>744</v>
      </c>
      <c r="S15" s="7">
        <v>186</v>
      </c>
      <c r="T15" s="35">
        <v>2</v>
      </c>
      <c r="U15" s="8">
        <v>3</v>
      </c>
      <c r="V15" s="9">
        <v>189</v>
      </c>
    </row>
    <row r="16" spans="1:24" x14ac:dyDescent="0.25">
      <c r="A16" s="1" t="s">
        <v>22</v>
      </c>
      <c r="B16" s="2" t="s">
        <v>90</v>
      </c>
      <c r="C16" s="3">
        <v>45907</v>
      </c>
      <c r="D16" s="4" t="s">
        <v>38</v>
      </c>
      <c r="E16" s="33">
        <v>172</v>
      </c>
      <c r="F16" s="18">
        <v>1</v>
      </c>
      <c r="G16" s="33">
        <v>175</v>
      </c>
      <c r="H16" s="18"/>
      <c r="I16" s="5">
        <v>186</v>
      </c>
      <c r="J16" s="18"/>
      <c r="K16" s="33">
        <v>177</v>
      </c>
      <c r="L16" s="18">
        <v>1</v>
      </c>
      <c r="M16" s="34">
        <v>188</v>
      </c>
      <c r="N16" s="18"/>
      <c r="O16" s="5">
        <v>192</v>
      </c>
      <c r="P16" s="18">
        <v>1</v>
      </c>
      <c r="Q16" s="6">
        <v>6</v>
      </c>
      <c r="R16" s="6">
        <v>1090</v>
      </c>
      <c r="S16" s="7">
        <v>181.66666666666666</v>
      </c>
      <c r="T16" s="35">
        <v>3</v>
      </c>
      <c r="U16" s="8">
        <v>4</v>
      </c>
      <c r="V16" s="9">
        <v>185.66666666666666</v>
      </c>
    </row>
    <row r="17" spans="1:22" x14ac:dyDescent="0.25">
      <c r="A17" s="66" t="s">
        <v>22</v>
      </c>
      <c r="B17" s="2" t="s">
        <v>90</v>
      </c>
      <c r="C17" s="3">
        <v>45935</v>
      </c>
      <c r="D17" s="65" t="s">
        <v>96</v>
      </c>
      <c r="E17" s="5">
        <v>184</v>
      </c>
      <c r="F17" s="18">
        <v>3</v>
      </c>
      <c r="G17" s="33">
        <v>193</v>
      </c>
      <c r="H17" s="18">
        <v>1</v>
      </c>
      <c r="I17" s="5">
        <v>188</v>
      </c>
      <c r="J17" s="18">
        <v>0</v>
      </c>
      <c r="K17" s="5">
        <v>185</v>
      </c>
      <c r="L17" s="18">
        <v>1</v>
      </c>
      <c r="M17" s="5"/>
      <c r="N17" s="18"/>
      <c r="O17" s="5"/>
      <c r="P17" s="18"/>
      <c r="Q17" s="8">
        <v>4</v>
      </c>
      <c r="R17" s="8">
        <v>750</v>
      </c>
      <c r="S17" s="7">
        <v>187.5</v>
      </c>
      <c r="T17" s="35">
        <v>5</v>
      </c>
      <c r="U17" s="8">
        <v>7</v>
      </c>
      <c r="V17" s="7">
        <v>177.5</v>
      </c>
    </row>
    <row r="18" spans="1:22" x14ac:dyDescent="0.25">
      <c r="A18" s="66" t="s">
        <v>22</v>
      </c>
      <c r="B18" s="2" t="s">
        <v>90</v>
      </c>
      <c r="C18" s="3">
        <v>45941</v>
      </c>
      <c r="D18" s="65" t="s">
        <v>38</v>
      </c>
      <c r="E18" s="69">
        <v>186</v>
      </c>
      <c r="F18" s="18">
        <v>2</v>
      </c>
      <c r="G18" s="33">
        <v>182</v>
      </c>
      <c r="H18" s="18">
        <v>1</v>
      </c>
      <c r="I18" s="5">
        <v>184</v>
      </c>
      <c r="J18" s="18">
        <v>1</v>
      </c>
      <c r="K18" s="69">
        <v>190</v>
      </c>
      <c r="L18" s="18">
        <v>1</v>
      </c>
      <c r="M18" s="69">
        <v>191</v>
      </c>
      <c r="N18" s="18">
        <v>1</v>
      </c>
      <c r="O18" s="69">
        <v>189</v>
      </c>
      <c r="P18" s="18">
        <v>1</v>
      </c>
      <c r="Q18" s="8">
        <v>6</v>
      </c>
      <c r="R18" s="8">
        <v>1122</v>
      </c>
      <c r="S18" s="7">
        <v>187</v>
      </c>
      <c r="T18" s="35">
        <v>7</v>
      </c>
      <c r="U18" s="8">
        <v>26</v>
      </c>
      <c r="V18" s="7">
        <f>+S18+U18</f>
        <v>213</v>
      </c>
    </row>
    <row r="19" spans="1:22" x14ac:dyDescent="0.25">
      <c r="A19" s="66" t="s">
        <v>22</v>
      </c>
      <c r="B19" s="2" t="s">
        <v>90</v>
      </c>
      <c r="C19" s="3">
        <v>45952</v>
      </c>
      <c r="D19" s="65" t="s">
        <v>96</v>
      </c>
      <c r="E19" s="5">
        <v>179</v>
      </c>
      <c r="F19" s="18">
        <v>1</v>
      </c>
      <c r="G19" s="33">
        <v>184</v>
      </c>
      <c r="H19" s="18">
        <v>0</v>
      </c>
      <c r="I19" s="5">
        <v>188</v>
      </c>
      <c r="J19" s="18">
        <v>2</v>
      </c>
      <c r="K19" s="5">
        <v>185</v>
      </c>
      <c r="L19" s="18">
        <v>0</v>
      </c>
      <c r="M19" s="5"/>
      <c r="N19" s="18"/>
      <c r="O19" s="5"/>
      <c r="P19" s="18"/>
      <c r="Q19" s="8">
        <v>4</v>
      </c>
      <c r="R19" s="8">
        <v>736</v>
      </c>
      <c r="S19" s="7">
        <v>184</v>
      </c>
      <c r="T19" s="35">
        <v>3</v>
      </c>
      <c r="U19" s="8">
        <v>3</v>
      </c>
      <c r="V19" s="7">
        <v>187</v>
      </c>
    </row>
    <row r="20" spans="1:22" x14ac:dyDescent="0.25">
      <c r="A20" s="66" t="s">
        <v>22</v>
      </c>
      <c r="B20" s="2" t="s">
        <v>90</v>
      </c>
      <c r="C20" s="3">
        <v>45955</v>
      </c>
      <c r="D20" s="65" t="s">
        <v>97</v>
      </c>
      <c r="E20" s="33">
        <v>187</v>
      </c>
      <c r="F20" s="18">
        <v>0</v>
      </c>
      <c r="G20" s="33">
        <v>182</v>
      </c>
      <c r="H20" s="18">
        <v>0</v>
      </c>
      <c r="I20" s="5">
        <v>189</v>
      </c>
      <c r="J20" s="18">
        <v>3</v>
      </c>
      <c r="K20" s="34">
        <v>190</v>
      </c>
      <c r="L20" s="18">
        <v>0</v>
      </c>
      <c r="M20" s="34">
        <v>189</v>
      </c>
      <c r="N20" s="18">
        <v>2</v>
      </c>
      <c r="O20" s="5">
        <v>192</v>
      </c>
      <c r="P20" s="18">
        <v>2</v>
      </c>
      <c r="Q20" s="8">
        <v>6</v>
      </c>
      <c r="R20" s="8">
        <v>1129</v>
      </c>
      <c r="S20" s="7">
        <v>188.16666666666666</v>
      </c>
      <c r="T20" s="35">
        <v>7</v>
      </c>
      <c r="U20" s="8">
        <v>12</v>
      </c>
      <c r="V20" s="7">
        <v>200.16666666666666</v>
      </c>
    </row>
    <row r="21" spans="1:22" x14ac:dyDescent="0.25">
      <c r="A21" s="1" t="s">
        <v>22</v>
      </c>
      <c r="B21" s="2" t="s">
        <v>90</v>
      </c>
      <c r="C21" s="3">
        <v>45963</v>
      </c>
      <c r="D21" s="4" t="s">
        <v>96</v>
      </c>
      <c r="E21" s="33">
        <v>184</v>
      </c>
      <c r="F21" s="18">
        <v>0</v>
      </c>
      <c r="G21" s="33">
        <v>189</v>
      </c>
      <c r="H21" s="18">
        <v>1</v>
      </c>
      <c r="I21" s="5">
        <v>191</v>
      </c>
      <c r="J21" s="18">
        <v>2</v>
      </c>
      <c r="K21" s="34">
        <v>190</v>
      </c>
      <c r="L21" s="18">
        <v>0</v>
      </c>
      <c r="M21" s="34"/>
      <c r="N21" s="18"/>
      <c r="O21" s="5"/>
      <c r="P21" s="18"/>
      <c r="Q21" s="6">
        <v>4</v>
      </c>
      <c r="R21" s="6">
        <v>754</v>
      </c>
      <c r="S21" s="7">
        <v>188.5</v>
      </c>
      <c r="T21" s="35">
        <v>3</v>
      </c>
      <c r="U21" s="8">
        <v>3</v>
      </c>
      <c r="V21" s="9">
        <v>191.5</v>
      </c>
    </row>
    <row r="22" spans="1:22" x14ac:dyDescent="0.25">
      <c r="A22" s="66" t="s">
        <v>22</v>
      </c>
      <c r="B22" s="2" t="s">
        <v>90</v>
      </c>
      <c r="C22" s="3">
        <v>45966</v>
      </c>
      <c r="D22" s="65" t="s">
        <v>38</v>
      </c>
      <c r="E22" s="33">
        <v>188</v>
      </c>
      <c r="F22" s="18">
        <v>1</v>
      </c>
      <c r="G22" s="33">
        <v>187</v>
      </c>
      <c r="H22" s="18">
        <v>2</v>
      </c>
      <c r="I22" s="5">
        <v>189</v>
      </c>
      <c r="J22" s="18">
        <v>1</v>
      </c>
      <c r="K22" s="34">
        <v>187</v>
      </c>
      <c r="L22" s="18">
        <v>1</v>
      </c>
      <c r="M22" s="34"/>
      <c r="N22" s="18"/>
      <c r="O22" s="5"/>
      <c r="P22" s="18"/>
      <c r="Q22" s="8">
        <v>4</v>
      </c>
      <c r="R22" s="8">
        <v>751</v>
      </c>
      <c r="S22" s="7">
        <v>187.75</v>
      </c>
      <c r="T22" s="35">
        <v>5</v>
      </c>
      <c r="U22" s="8">
        <v>3</v>
      </c>
      <c r="V22" s="7">
        <v>190.75</v>
      </c>
    </row>
    <row r="23" spans="1:22" x14ac:dyDescent="0.25">
      <c r="A23" s="66" t="s">
        <v>22</v>
      </c>
      <c r="B23" s="2" t="s">
        <v>90</v>
      </c>
      <c r="C23" s="3">
        <v>45980</v>
      </c>
      <c r="D23" s="65" t="s">
        <v>38</v>
      </c>
      <c r="E23" s="5">
        <v>186</v>
      </c>
      <c r="F23" s="18">
        <v>0</v>
      </c>
      <c r="G23" s="33">
        <v>188</v>
      </c>
      <c r="H23" s="18">
        <v>1</v>
      </c>
      <c r="I23" s="5">
        <v>187</v>
      </c>
      <c r="J23" s="18">
        <v>3</v>
      </c>
      <c r="K23" s="5">
        <v>184</v>
      </c>
      <c r="L23" s="18"/>
      <c r="M23" s="5"/>
      <c r="N23" s="18"/>
      <c r="O23" s="5"/>
      <c r="P23" s="18"/>
      <c r="Q23" s="8">
        <v>4</v>
      </c>
      <c r="R23" s="8">
        <v>745</v>
      </c>
      <c r="S23" s="7">
        <v>186.25</v>
      </c>
      <c r="T23" s="35">
        <v>4</v>
      </c>
      <c r="U23" s="8">
        <v>2</v>
      </c>
      <c r="V23" s="7">
        <v>188.25</v>
      </c>
    </row>
    <row r="24" spans="1:22" x14ac:dyDescent="0.25">
      <c r="A24" s="66" t="s">
        <v>22</v>
      </c>
      <c r="B24" s="2" t="s">
        <v>90</v>
      </c>
      <c r="C24" s="3">
        <v>45990</v>
      </c>
      <c r="D24" s="65" t="s">
        <v>38</v>
      </c>
      <c r="E24" s="33">
        <v>188</v>
      </c>
      <c r="F24" s="18"/>
      <c r="G24" s="33">
        <v>189</v>
      </c>
      <c r="H24" s="18">
        <v>3</v>
      </c>
      <c r="I24" s="5">
        <v>192</v>
      </c>
      <c r="J24" s="18">
        <v>1</v>
      </c>
      <c r="K24" s="34">
        <v>187</v>
      </c>
      <c r="L24" s="18"/>
      <c r="M24" s="34"/>
      <c r="N24" s="18"/>
      <c r="O24" s="5"/>
      <c r="P24" s="18"/>
      <c r="Q24" s="8">
        <v>4</v>
      </c>
      <c r="R24" s="8">
        <v>756</v>
      </c>
      <c r="S24" s="7">
        <v>189</v>
      </c>
      <c r="T24" s="35">
        <v>4</v>
      </c>
      <c r="U24" s="8">
        <v>2</v>
      </c>
      <c r="V24" s="7">
        <v>191</v>
      </c>
    </row>
    <row r="26" spans="1:22" x14ac:dyDescent="0.25">
      <c r="Q26" s="29">
        <f>SUM(Q2:Q25)</f>
        <v>102</v>
      </c>
      <c r="R26" s="29">
        <f>SUM(R2:R25)</f>
        <v>18916.002</v>
      </c>
      <c r="S26" s="30">
        <f>SUM(R26/Q26)</f>
        <v>185.45099999999999</v>
      </c>
      <c r="T26" s="29">
        <f>SUM(T2:T25)</f>
        <v>99</v>
      </c>
      <c r="U26" s="29">
        <f>SUM(U2:U25)</f>
        <v>116</v>
      </c>
      <c r="V26" s="31">
        <f>SUM(S26+U26)</f>
        <v>301.45100000000002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0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1"/>
    <protectedRange algorithmName="SHA-512" hashValue="ON39YdpmFHfN9f47KpiRvqrKx0V9+erV1CNkpWzYhW/Qyc6aT8rEyCrvauWSYGZK2ia3o7vd3akF07acHAFpOA==" saltValue="yVW9XmDwTqEnmpSGai0KYg==" spinCount="100000" sqref="B3:C3 E3:P3" name="Range1_6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T3" name="Range1_3_5_5"/>
    <protectedRange algorithmName="SHA-512" hashValue="ON39YdpmFHfN9f47KpiRvqrKx0V9+erV1CNkpWzYhW/Qyc6aT8rEyCrvauWSYGZK2ia3o7vd3akF07acHAFpOA==" saltValue="yVW9XmDwTqEnmpSGai0KYg==" spinCount="100000" sqref="E5:P5 B5:C5" name="Range1_3"/>
    <protectedRange algorithmName="SHA-512" hashValue="ON39YdpmFHfN9f47KpiRvqrKx0V9+erV1CNkpWzYhW/Qyc6aT8rEyCrvauWSYGZK2ia3o7vd3akF07acHAFpOA==" saltValue="yVW9XmDwTqEnmpSGai0KYg==" spinCount="100000" sqref="D5" name="Range1_1_2_1"/>
    <protectedRange algorithmName="SHA-512" hashValue="ON39YdpmFHfN9f47KpiRvqrKx0V9+erV1CNkpWzYhW/Qyc6aT8rEyCrvauWSYGZK2ia3o7vd3akF07acHAFpOA==" saltValue="yVW9XmDwTqEnmpSGai0KYg==" spinCount="100000" sqref="T5" name="Range1_3_5_2"/>
    <protectedRange algorithmName="SHA-512" hashValue="ON39YdpmFHfN9f47KpiRvqrKx0V9+erV1CNkpWzYhW/Qyc6aT8rEyCrvauWSYGZK2ia3o7vd3akF07acHAFpOA==" saltValue="yVW9XmDwTqEnmpSGai0KYg==" spinCount="100000" sqref="E11:P11 B11:C11" name="Range1_8_1"/>
    <protectedRange algorithmName="SHA-512" hashValue="ON39YdpmFHfN9f47KpiRvqrKx0V9+erV1CNkpWzYhW/Qyc6aT8rEyCrvauWSYGZK2ia3o7vd3akF07acHAFpOA==" saltValue="yVW9XmDwTqEnmpSGai0KYg==" spinCount="100000" sqref="D11" name="Range1_1_7_1"/>
    <protectedRange algorithmName="SHA-512" hashValue="ON39YdpmFHfN9f47KpiRvqrKx0V9+erV1CNkpWzYhW/Qyc6aT8rEyCrvauWSYGZK2ia3o7vd3akF07acHAFpOA==" saltValue="yVW9XmDwTqEnmpSGai0KYg==" spinCount="100000" sqref="T11" name="Range1_3_5_7_1"/>
    <protectedRange algorithmName="SHA-512" hashValue="ON39YdpmFHfN9f47KpiRvqrKx0V9+erV1CNkpWzYhW/Qyc6aT8rEyCrvauWSYGZK2ia3o7vd3akF07acHAFpOA==" saltValue="yVW9XmDwTqEnmpSGai0KYg==" spinCount="100000" sqref="D12" name="Range1_1_23"/>
    <protectedRange algorithmName="SHA-512" hashValue="ON39YdpmFHfN9f47KpiRvqrKx0V9+erV1CNkpWzYhW/Qyc6aT8rEyCrvauWSYGZK2ia3o7vd3akF07acHAFpOA==" saltValue="yVW9XmDwTqEnmpSGai0KYg==" spinCount="100000" sqref="T12" name="Range1_3_5_21"/>
    <protectedRange algorithmName="SHA-512" hashValue="ON39YdpmFHfN9f47KpiRvqrKx0V9+erV1CNkpWzYhW/Qyc6aT8rEyCrvauWSYGZK2ia3o7vd3akF07acHAFpOA==" saltValue="yVW9XmDwTqEnmpSGai0KYg==" spinCount="100000" sqref="C15" name="Range1_22"/>
    <protectedRange algorithmName="SHA-512" hashValue="ON39YdpmFHfN9f47KpiRvqrKx0V9+erV1CNkpWzYhW/Qyc6aT8rEyCrvauWSYGZK2ia3o7vd3akF07acHAFpOA==" saltValue="yVW9XmDwTqEnmpSGai0KYg==" spinCount="100000" sqref="E15:P15 B15" name="Range1_24"/>
    <protectedRange algorithmName="SHA-512" hashValue="ON39YdpmFHfN9f47KpiRvqrKx0V9+erV1CNkpWzYhW/Qyc6aT8rEyCrvauWSYGZK2ia3o7vd3akF07acHAFpOA==" saltValue="yVW9XmDwTqEnmpSGai0KYg==" spinCount="100000" sqref="D15" name="Range1_1_22"/>
    <protectedRange algorithmName="SHA-512" hashValue="ON39YdpmFHfN9f47KpiRvqrKx0V9+erV1CNkpWzYhW/Qyc6aT8rEyCrvauWSYGZK2ia3o7vd3akF07acHAFpOA==" saltValue="yVW9XmDwTqEnmpSGai0KYg==" spinCount="100000" sqref="T15" name="Range1_3_5_21_1"/>
    <protectedRange algorithmName="SHA-512" hashValue="ON39YdpmFHfN9f47KpiRvqrKx0V9+erV1CNkpWzYhW/Qyc6aT8rEyCrvauWSYGZK2ia3o7vd3akF07acHAFpOA==" saltValue="yVW9XmDwTqEnmpSGai0KYg==" spinCount="100000" sqref="B16:C16" name="Range1"/>
    <protectedRange algorithmName="SHA-512" hashValue="ON39YdpmFHfN9f47KpiRvqrKx0V9+erV1CNkpWzYhW/Qyc6aT8rEyCrvauWSYGZK2ia3o7vd3akF07acHAFpOA==" saltValue="yVW9XmDwTqEnmpSGai0KYg==" spinCount="100000" sqref="D16" name="Range1_1"/>
    <protectedRange algorithmName="SHA-512" hashValue="ON39YdpmFHfN9f47KpiRvqrKx0V9+erV1CNkpWzYhW/Qyc6aT8rEyCrvauWSYGZK2ia3o7vd3akF07acHAFpOA==" saltValue="yVW9XmDwTqEnmpSGai0KYg==" spinCount="100000" sqref="E16:P16 T16" name="Range1_3_5"/>
    <protectedRange algorithmName="SHA-512" hashValue="ON39YdpmFHfN9f47KpiRvqrKx0V9+erV1CNkpWzYhW/Qyc6aT8rEyCrvauWSYGZK2ia3o7vd3akF07acHAFpOA==" saltValue="yVW9XmDwTqEnmpSGai0KYg==" spinCount="100000" sqref="B17:C17 E17:P17" name="Range1_10_1"/>
    <protectedRange algorithmName="SHA-512" hashValue="ON39YdpmFHfN9f47KpiRvqrKx0V9+erV1CNkpWzYhW/Qyc6aT8rEyCrvauWSYGZK2ia3o7vd3akF07acHAFpOA==" saltValue="yVW9XmDwTqEnmpSGai0KYg==" spinCount="100000" sqref="D17" name="Range1_1_15_1"/>
    <protectedRange algorithmName="SHA-512" hashValue="ON39YdpmFHfN9f47KpiRvqrKx0V9+erV1CNkpWzYhW/Qyc6aT8rEyCrvauWSYGZK2ia3o7vd3akF07acHAFpOA==" saltValue="yVW9XmDwTqEnmpSGai0KYg==" spinCount="100000" sqref="T17" name="Range1_3_5_10"/>
    <protectedRange algorithmName="SHA-512" hashValue="ON39YdpmFHfN9f47KpiRvqrKx0V9+erV1CNkpWzYhW/Qyc6aT8rEyCrvauWSYGZK2ia3o7vd3akF07acHAFpOA==" saltValue="yVW9XmDwTqEnmpSGai0KYg==" spinCount="100000" sqref="E18:F18 B18:C18 H18:P18" name="Range1_27"/>
    <protectedRange algorithmName="SHA-512" hashValue="ON39YdpmFHfN9f47KpiRvqrKx0V9+erV1CNkpWzYhW/Qyc6aT8rEyCrvauWSYGZK2ia3o7vd3akF07acHAFpOA==" saltValue="yVW9XmDwTqEnmpSGai0KYg==" spinCount="100000" sqref="D18" name="Range1_1_22_1"/>
    <protectedRange algorithmName="SHA-512" hashValue="ON39YdpmFHfN9f47KpiRvqrKx0V9+erV1CNkpWzYhW/Qyc6aT8rEyCrvauWSYGZK2ia3o7vd3akF07acHAFpOA==" saltValue="yVW9XmDwTqEnmpSGai0KYg==" spinCount="100000" sqref="T18" name="Range1_3_5_21_2"/>
    <protectedRange algorithmName="SHA-512" hashValue="ON39YdpmFHfN9f47KpiRvqrKx0V9+erV1CNkpWzYhW/Qyc6aT8rEyCrvauWSYGZK2ia3o7vd3akF07acHAFpOA==" saltValue="yVW9XmDwTqEnmpSGai0KYg==" spinCount="100000" sqref="B19:C20 E19:P20" name="Range1_31_1"/>
    <protectedRange algorithmName="SHA-512" hashValue="ON39YdpmFHfN9f47KpiRvqrKx0V9+erV1CNkpWzYhW/Qyc6aT8rEyCrvauWSYGZK2ia3o7vd3akF07acHAFpOA==" saltValue="yVW9XmDwTqEnmpSGai0KYg==" spinCount="100000" sqref="D19:D20" name="Range1_1_14_1"/>
    <protectedRange algorithmName="SHA-512" hashValue="ON39YdpmFHfN9f47KpiRvqrKx0V9+erV1CNkpWzYhW/Qyc6aT8rEyCrvauWSYGZK2ia3o7vd3akF07acHAFpOA==" saltValue="yVW9XmDwTqEnmpSGai0KYg==" spinCount="100000" sqref="T19:T20" name="Range1_3_5_11_2"/>
    <protectedRange algorithmName="SHA-512" hashValue="ON39YdpmFHfN9f47KpiRvqrKx0V9+erV1CNkpWzYhW/Qyc6aT8rEyCrvauWSYGZK2ia3o7vd3akF07acHAFpOA==" saltValue="yVW9XmDwTqEnmpSGai0KYg==" spinCount="100000" sqref="B21:C22 E21:P22" name="Range1_14_2"/>
    <protectedRange algorithmName="SHA-512" hashValue="ON39YdpmFHfN9f47KpiRvqrKx0V9+erV1CNkpWzYhW/Qyc6aT8rEyCrvauWSYGZK2ia3o7vd3akF07acHAFpOA==" saltValue="yVW9XmDwTqEnmpSGai0KYg==" spinCount="100000" sqref="D21:D22" name="Range1_1_4_2"/>
    <protectedRange algorithmName="SHA-512" hashValue="ON39YdpmFHfN9f47KpiRvqrKx0V9+erV1CNkpWzYhW/Qyc6aT8rEyCrvauWSYGZK2ia3o7vd3akF07acHAFpOA==" saltValue="yVW9XmDwTqEnmpSGai0KYg==" spinCount="100000" sqref="T21:T22" name="Range1_3_5_4_2"/>
    <protectedRange algorithmName="SHA-512" hashValue="ON39YdpmFHfN9f47KpiRvqrKx0V9+erV1CNkpWzYhW/Qyc6aT8rEyCrvauWSYGZK2ia3o7vd3akF07acHAFpOA==" saltValue="yVW9XmDwTqEnmpSGai0KYg==" spinCount="100000" sqref="B23:C24 E23:P24" name="Range1_10_1_1"/>
    <protectedRange algorithmName="SHA-512" hashValue="ON39YdpmFHfN9f47KpiRvqrKx0V9+erV1CNkpWzYhW/Qyc6aT8rEyCrvauWSYGZK2ia3o7vd3akF07acHAFpOA==" saltValue="yVW9XmDwTqEnmpSGai0KYg==" spinCount="100000" sqref="D23:D24" name="Range1_1_14"/>
    <protectedRange algorithmName="SHA-512" hashValue="ON39YdpmFHfN9f47KpiRvqrKx0V9+erV1CNkpWzYhW/Qyc6aT8rEyCrvauWSYGZK2ia3o7vd3akF07acHAFpOA==" saltValue="yVW9XmDwTqEnmpSGai0KYg==" spinCount="100000" sqref="T23:T24" name="Range1_3_5_6_1"/>
  </protectedRanges>
  <conditionalFormatting sqref="E16:P16">
    <cfRule type="cellIs" dxfId="1325" priority="36" operator="greaterThanOrEqual">
      <formula>200</formula>
    </cfRule>
  </conditionalFormatting>
  <conditionalFormatting sqref="E16">
    <cfRule type="top10" dxfId="1324" priority="37" rank="1"/>
  </conditionalFormatting>
  <conditionalFormatting sqref="G16">
    <cfRule type="top10" dxfId="1323" priority="38" rank="1"/>
  </conditionalFormatting>
  <conditionalFormatting sqref="I16">
    <cfRule type="top10" dxfId="1322" priority="39" rank="1"/>
  </conditionalFormatting>
  <conditionalFormatting sqref="K16">
    <cfRule type="top10" dxfId="1321" priority="40" rank="1"/>
  </conditionalFormatting>
  <conditionalFormatting sqref="M16">
    <cfRule type="top10" dxfId="1320" priority="41" rank="1"/>
  </conditionalFormatting>
  <conditionalFormatting sqref="O16">
    <cfRule type="top10" dxfId="1319" priority="42" rank="1"/>
  </conditionalFormatting>
  <conditionalFormatting sqref="E17">
    <cfRule type="top10" dxfId="1318" priority="35" rank="1"/>
  </conditionalFormatting>
  <conditionalFormatting sqref="G17">
    <cfRule type="top10" dxfId="1317" priority="34" rank="1"/>
  </conditionalFormatting>
  <conditionalFormatting sqref="I17">
    <cfRule type="top10" dxfId="1316" priority="33" rank="1"/>
  </conditionalFormatting>
  <conditionalFormatting sqref="K17">
    <cfRule type="top10" dxfId="1315" priority="32" rank="1"/>
  </conditionalFormatting>
  <conditionalFormatting sqref="M17">
    <cfRule type="top10" dxfId="1314" priority="31" rank="1"/>
  </conditionalFormatting>
  <conditionalFormatting sqref="O17">
    <cfRule type="top10" dxfId="1313" priority="30" rank="1"/>
  </conditionalFormatting>
  <conditionalFormatting sqref="E17:P17">
    <cfRule type="cellIs" dxfId="1312" priority="29" operator="greaterThanOrEqual">
      <formula>200</formula>
    </cfRule>
  </conditionalFormatting>
  <conditionalFormatting sqref="E18">
    <cfRule type="top10" dxfId="1311" priority="28" rank="1"/>
  </conditionalFormatting>
  <conditionalFormatting sqref="G18">
    <cfRule type="top10" dxfId="1310" priority="27" rank="1"/>
  </conditionalFormatting>
  <conditionalFormatting sqref="I18">
    <cfRule type="top10" dxfId="1309" priority="26" rank="1"/>
  </conditionalFormatting>
  <conditionalFormatting sqref="K18">
    <cfRule type="top10" dxfId="1308" priority="25" rank="1"/>
  </conditionalFormatting>
  <conditionalFormatting sqref="M18">
    <cfRule type="top10" dxfId="1307" priority="24" rank="1"/>
  </conditionalFormatting>
  <conditionalFormatting sqref="O18">
    <cfRule type="top10" dxfId="1306" priority="23" rank="1"/>
  </conditionalFormatting>
  <conditionalFormatting sqref="E18:O18">
    <cfRule type="cellIs" dxfId="1305" priority="22" operator="greaterThanOrEqual">
      <formula>193</formula>
    </cfRule>
  </conditionalFormatting>
  <conditionalFormatting sqref="E19:E20">
    <cfRule type="top10" dxfId="1304" priority="21" rank="1"/>
  </conditionalFormatting>
  <conditionalFormatting sqref="G19:G20">
    <cfRule type="top10" dxfId="1303" priority="20" rank="1"/>
  </conditionalFormatting>
  <conditionalFormatting sqref="I19:I20">
    <cfRule type="top10" dxfId="1302" priority="19" rank="1"/>
  </conditionalFormatting>
  <conditionalFormatting sqref="K19:K20">
    <cfRule type="top10" dxfId="1301" priority="18" rank="1"/>
  </conditionalFormatting>
  <conditionalFormatting sqref="M19:M20">
    <cfRule type="top10" dxfId="1300" priority="17" rank="1"/>
  </conditionalFormatting>
  <conditionalFormatting sqref="O19:O20">
    <cfRule type="top10" dxfId="1299" priority="16" rank="1"/>
  </conditionalFormatting>
  <conditionalFormatting sqref="E19:P20">
    <cfRule type="cellIs" dxfId="1298" priority="15" operator="greaterThanOrEqual">
      <formula>200</formula>
    </cfRule>
  </conditionalFormatting>
  <conditionalFormatting sqref="E21:E22">
    <cfRule type="top10" dxfId="1297" priority="14" rank="1"/>
  </conditionalFormatting>
  <conditionalFormatting sqref="G21:G22">
    <cfRule type="top10" dxfId="1296" priority="13" rank="1"/>
  </conditionalFormatting>
  <conditionalFormatting sqref="I21:I22">
    <cfRule type="top10" dxfId="1295" priority="12" rank="1"/>
  </conditionalFormatting>
  <conditionalFormatting sqref="K21:K22">
    <cfRule type="top10" dxfId="1294" priority="11" rank="1"/>
  </conditionalFormatting>
  <conditionalFormatting sqref="M21:M22">
    <cfRule type="top10" dxfId="1293" priority="10" rank="1"/>
  </conditionalFormatting>
  <conditionalFormatting sqref="O21:O22">
    <cfRule type="top10" dxfId="1292" priority="9" rank="1"/>
  </conditionalFormatting>
  <conditionalFormatting sqref="E21:P22">
    <cfRule type="cellIs" dxfId="1291" priority="8" operator="greaterThanOrEqual">
      <formula>200</formula>
    </cfRule>
  </conditionalFormatting>
  <conditionalFormatting sqref="E23:E24">
    <cfRule type="top10" dxfId="1290" priority="7" rank="1"/>
  </conditionalFormatting>
  <conditionalFormatting sqref="G23:G24">
    <cfRule type="top10" dxfId="1289" priority="6" rank="1"/>
  </conditionalFormatting>
  <conditionalFormatting sqref="I23:I24">
    <cfRule type="top10" dxfId="1288" priority="5" rank="1"/>
  </conditionalFormatting>
  <conditionalFormatting sqref="K23:K24">
    <cfRule type="top10" dxfId="1287" priority="4" rank="1"/>
  </conditionalFormatting>
  <conditionalFormatting sqref="M23:M24">
    <cfRule type="top10" dxfId="1286" priority="3" rank="1"/>
  </conditionalFormatting>
  <conditionalFormatting sqref="O23:O24">
    <cfRule type="top10" dxfId="1285" priority="2" rank="1"/>
  </conditionalFormatting>
  <conditionalFormatting sqref="E23:P24">
    <cfRule type="cellIs" dxfId="1284" priority="1" operator="greaterThanOrEqual">
      <formula>200</formula>
    </cfRule>
  </conditionalFormatting>
  <hyperlinks>
    <hyperlink ref="X1" location="'OLF 2025'!A1" display="Return to Rankings" xr:uid="{BD324B9A-27F0-4329-A697-D208B16DC62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B19:B20 D19:D20</xm:sqref>
        </x14:dataValidation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B21:B22 D21:D22</xm:sqref>
        </x14:dataValidation>
        <x14:dataValidation type="list" allowBlank="1" showInputMessage="1" showErrorMessage="1" xr:uid="{5D9FF6F5-F8DC-42F2-BFA2-C7C10DF53764}">
          <x14:formula1>
            <xm:f>'C:\Users\jmfg1\OneDrive\Documents\ABRA\Scoring\[Master Scoring Workbook_10.01.25B.xlsm]DATA'!#REF!</xm:f>
          </x14:formula1>
          <xm:sqref>D23:D24 B23:B24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D4F6C-8CA0-402F-BF5A-5BB0DE4D852C}">
  <dimension ref="A1:X21"/>
  <sheetViews>
    <sheetView workbookViewId="0">
      <selection activeCell="A19" sqref="A19:V1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7109375" customWidth="1"/>
    <col min="4" max="4" width="22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x14ac:dyDescent="0.25">
      <c r="A2" s="1" t="s">
        <v>22</v>
      </c>
      <c r="B2" s="2" t="s">
        <v>29</v>
      </c>
      <c r="C2" s="3">
        <v>45697</v>
      </c>
      <c r="D2" s="4" t="s">
        <v>39</v>
      </c>
      <c r="E2" s="5">
        <v>172</v>
      </c>
      <c r="F2" s="18">
        <v>0</v>
      </c>
      <c r="G2" s="5">
        <v>173</v>
      </c>
      <c r="H2" s="18">
        <v>0</v>
      </c>
      <c r="I2" s="5">
        <v>174</v>
      </c>
      <c r="J2" s="18">
        <v>0</v>
      </c>
      <c r="K2" s="5">
        <v>180</v>
      </c>
      <c r="L2" s="18">
        <v>0</v>
      </c>
      <c r="M2" s="5"/>
      <c r="N2" s="18"/>
      <c r="O2" s="5"/>
      <c r="P2" s="18"/>
      <c r="Q2" s="6">
        <v>4</v>
      </c>
      <c r="R2" s="6">
        <v>699</v>
      </c>
      <c r="S2" s="7">
        <v>174.75</v>
      </c>
      <c r="T2" s="19">
        <v>0</v>
      </c>
      <c r="U2" s="8">
        <v>6</v>
      </c>
      <c r="V2" s="9">
        <v>180.75</v>
      </c>
    </row>
    <row r="3" spans="1:24" x14ac:dyDescent="0.25">
      <c r="A3" s="1" t="s">
        <v>22</v>
      </c>
      <c r="B3" s="36" t="s">
        <v>29</v>
      </c>
      <c r="C3" s="37">
        <v>45725</v>
      </c>
      <c r="D3" s="38" t="s">
        <v>39</v>
      </c>
      <c r="E3" s="39">
        <v>170</v>
      </c>
      <c r="F3" s="40">
        <v>1</v>
      </c>
      <c r="G3" s="39">
        <v>178</v>
      </c>
      <c r="H3" s="40">
        <v>1</v>
      </c>
      <c r="I3" s="39">
        <v>180</v>
      </c>
      <c r="J3" s="40">
        <v>1</v>
      </c>
      <c r="K3" s="39">
        <v>181</v>
      </c>
      <c r="L3" s="40">
        <v>2</v>
      </c>
      <c r="M3" s="39"/>
      <c r="N3" s="40"/>
      <c r="O3" s="39"/>
      <c r="P3" s="40"/>
      <c r="Q3" s="41">
        <v>4</v>
      </c>
      <c r="R3" s="41">
        <v>709</v>
      </c>
      <c r="S3" s="42">
        <v>177.25</v>
      </c>
      <c r="T3" s="19">
        <v>5</v>
      </c>
      <c r="U3" s="43">
        <v>9</v>
      </c>
      <c r="V3" s="44">
        <v>186.25</v>
      </c>
    </row>
    <row r="4" spans="1:24" x14ac:dyDescent="0.25">
      <c r="A4" s="1" t="s">
        <v>22</v>
      </c>
      <c r="B4" s="2" t="s">
        <v>29</v>
      </c>
      <c r="C4" s="3">
        <v>45802</v>
      </c>
      <c r="D4" s="4" t="s">
        <v>39</v>
      </c>
      <c r="E4" s="5">
        <v>181</v>
      </c>
      <c r="F4" s="18">
        <v>1</v>
      </c>
      <c r="G4" s="5">
        <v>181</v>
      </c>
      <c r="H4" s="18">
        <v>1</v>
      </c>
      <c r="I4" s="5">
        <v>184</v>
      </c>
      <c r="J4" s="18">
        <v>1</v>
      </c>
      <c r="K4" s="5">
        <v>176</v>
      </c>
      <c r="L4" s="18">
        <v>0</v>
      </c>
      <c r="M4" s="5">
        <v>189</v>
      </c>
      <c r="N4" s="18">
        <v>0</v>
      </c>
      <c r="O4" s="5">
        <v>182</v>
      </c>
      <c r="P4" s="18">
        <v>2</v>
      </c>
      <c r="Q4" s="6">
        <v>6</v>
      </c>
      <c r="R4" s="6">
        <v>1093</v>
      </c>
      <c r="S4" s="7">
        <v>182.16666666666666</v>
      </c>
      <c r="T4" s="19">
        <v>5</v>
      </c>
      <c r="U4" s="8">
        <v>8</v>
      </c>
      <c r="V4" s="9">
        <v>190.16666666666666</v>
      </c>
    </row>
    <row r="5" spans="1:24" x14ac:dyDescent="0.25">
      <c r="A5" s="1" t="s">
        <v>22</v>
      </c>
      <c r="B5" s="2" t="s">
        <v>29</v>
      </c>
      <c r="C5" s="3">
        <v>45816</v>
      </c>
      <c r="D5" s="4" t="s">
        <v>39</v>
      </c>
      <c r="E5" s="5">
        <v>191</v>
      </c>
      <c r="F5" s="18">
        <v>3</v>
      </c>
      <c r="G5" s="5">
        <v>188</v>
      </c>
      <c r="H5" s="18">
        <v>3</v>
      </c>
      <c r="I5" s="5">
        <v>186</v>
      </c>
      <c r="J5" s="18">
        <v>1</v>
      </c>
      <c r="K5" s="5">
        <v>182</v>
      </c>
      <c r="L5" s="18">
        <v>2</v>
      </c>
      <c r="M5" s="5"/>
      <c r="N5" s="18"/>
      <c r="O5" s="5"/>
      <c r="P5" s="18"/>
      <c r="Q5" s="6">
        <v>4</v>
      </c>
      <c r="R5" s="6">
        <v>747</v>
      </c>
      <c r="S5" s="7">
        <v>186.75</v>
      </c>
      <c r="T5" s="19">
        <v>9</v>
      </c>
      <c r="U5" s="8">
        <v>9</v>
      </c>
      <c r="V5" s="9">
        <v>195.75</v>
      </c>
    </row>
    <row r="6" spans="1:24" ht="15" customHeight="1" x14ac:dyDescent="0.25">
      <c r="A6" s="1" t="s">
        <v>22</v>
      </c>
      <c r="B6" s="2" t="s">
        <v>29</v>
      </c>
      <c r="C6" s="3">
        <v>45822</v>
      </c>
      <c r="D6" s="4" t="s">
        <v>37</v>
      </c>
      <c r="E6" s="5">
        <v>179</v>
      </c>
      <c r="F6" s="18">
        <v>0</v>
      </c>
      <c r="G6" s="33">
        <v>176</v>
      </c>
      <c r="H6" s="18">
        <v>0</v>
      </c>
      <c r="I6" s="5">
        <v>178</v>
      </c>
      <c r="J6" s="18">
        <v>0</v>
      </c>
      <c r="K6" s="5">
        <v>179</v>
      </c>
      <c r="L6" s="18">
        <v>1</v>
      </c>
      <c r="M6" s="5"/>
      <c r="N6" s="18"/>
      <c r="O6" s="5"/>
      <c r="P6" s="18"/>
      <c r="Q6" s="6">
        <v>4</v>
      </c>
      <c r="R6" s="6">
        <v>712</v>
      </c>
      <c r="S6" s="7">
        <v>178</v>
      </c>
      <c r="T6" s="35">
        <v>1</v>
      </c>
      <c r="U6" s="8">
        <v>4</v>
      </c>
      <c r="V6" s="9">
        <v>182</v>
      </c>
    </row>
    <row r="7" spans="1:24" x14ac:dyDescent="0.25">
      <c r="A7" s="1" t="s">
        <v>22</v>
      </c>
      <c r="B7" s="2" t="s">
        <v>29</v>
      </c>
      <c r="C7" s="3">
        <v>45832</v>
      </c>
      <c r="D7" s="4" t="s">
        <v>39</v>
      </c>
      <c r="E7" s="5">
        <v>187</v>
      </c>
      <c r="F7" s="18">
        <v>0</v>
      </c>
      <c r="G7" s="5">
        <v>179</v>
      </c>
      <c r="H7" s="18">
        <v>0</v>
      </c>
      <c r="I7" s="5">
        <v>189</v>
      </c>
      <c r="J7" s="18">
        <v>2</v>
      </c>
      <c r="K7" s="57">
        <v>195</v>
      </c>
      <c r="L7" s="18">
        <v>2</v>
      </c>
      <c r="M7" s="5"/>
      <c r="N7" s="18"/>
      <c r="O7" s="5"/>
      <c r="P7" s="18"/>
      <c r="Q7" s="6">
        <v>4</v>
      </c>
      <c r="R7" s="6">
        <v>750</v>
      </c>
      <c r="S7" s="7">
        <v>187.5</v>
      </c>
      <c r="T7" s="19">
        <v>4</v>
      </c>
      <c r="U7" s="8">
        <v>13</v>
      </c>
      <c r="V7" s="9">
        <v>200.5</v>
      </c>
    </row>
    <row r="8" spans="1:24" x14ac:dyDescent="0.25">
      <c r="A8" s="1" t="s">
        <v>22</v>
      </c>
      <c r="B8" s="2" t="s">
        <v>29</v>
      </c>
      <c r="C8" s="3">
        <v>45851</v>
      </c>
      <c r="D8" s="4" t="s">
        <v>39</v>
      </c>
      <c r="E8" s="5">
        <v>185</v>
      </c>
      <c r="F8" s="18">
        <v>0</v>
      </c>
      <c r="G8" s="5">
        <v>182</v>
      </c>
      <c r="H8" s="18">
        <v>2</v>
      </c>
      <c r="I8" s="5">
        <v>185</v>
      </c>
      <c r="J8" s="18">
        <v>1</v>
      </c>
      <c r="K8" s="5">
        <v>188</v>
      </c>
      <c r="L8" s="18">
        <v>1</v>
      </c>
      <c r="M8" s="5"/>
      <c r="N8" s="18"/>
      <c r="O8" s="5"/>
      <c r="P8" s="18"/>
      <c r="Q8" s="6">
        <v>4</v>
      </c>
      <c r="R8" s="6">
        <v>740</v>
      </c>
      <c r="S8" s="7">
        <v>185</v>
      </c>
      <c r="T8" s="19">
        <v>4</v>
      </c>
      <c r="U8" s="8">
        <v>7</v>
      </c>
      <c r="V8" s="9">
        <v>192</v>
      </c>
    </row>
    <row r="9" spans="1:24" x14ac:dyDescent="0.25">
      <c r="A9" s="1" t="s">
        <v>22</v>
      </c>
      <c r="B9" s="2" t="s">
        <v>29</v>
      </c>
      <c r="C9" s="3">
        <v>45867</v>
      </c>
      <c r="D9" s="4" t="s">
        <v>39</v>
      </c>
      <c r="E9" s="5">
        <v>185</v>
      </c>
      <c r="F9" s="18">
        <v>2</v>
      </c>
      <c r="G9" s="5">
        <v>189</v>
      </c>
      <c r="H9" s="18">
        <v>2</v>
      </c>
      <c r="I9" s="5">
        <v>189</v>
      </c>
      <c r="J9" s="18">
        <v>1</v>
      </c>
      <c r="K9" s="5">
        <v>180</v>
      </c>
      <c r="L9" s="18">
        <v>1</v>
      </c>
      <c r="M9" s="5"/>
      <c r="N9" s="18"/>
      <c r="O9" s="5"/>
      <c r="P9" s="18"/>
      <c r="Q9" s="6">
        <v>4</v>
      </c>
      <c r="R9" s="6">
        <v>743</v>
      </c>
      <c r="S9" s="7">
        <v>185.75</v>
      </c>
      <c r="T9" s="19">
        <v>6</v>
      </c>
      <c r="U9" s="8">
        <v>6</v>
      </c>
      <c r="V9" s="9">
        <v>191.75</v>
      </c>
    </row>
    <row r="10" spans="1:24" ht="15" customHeight="1" x14ac:dyDescent="0.25">
      <c r="A10" s="1" t="s">
        <v>22</v>
      </c>
      <c r="B10" s="2" t="s">
        <v>29</v>
      </c>
      <c r="C10" s="3">
        <v>45878</v>
      </c>
      <c r="D10" s="4" t="s">
        <v>37</v>
      </c>
      <c r="E10" s="5">
        <v>179</v>
      </c>
      <c r="F10" s="18">
        <v>1</v>
      </c>
      <c r="G10" s="33">
        <v>182</v>
      </c>
      <c r="H10" s="18">
        <v>0</v>
      </c>
      <c r="I10" s="5">
        <v>173</v>
      </c>
      <c r="J10" s="18">
        <v>1</v>
      </c>
      <c r="K10" s="5">
        <v>173</v>
      </c>
      <c r="L10" s="18">
        <v>0</v>
      </c>
      <c r="M10" s="5"/>
      <c r="N10" s="18"/>
      <c r="O10" s="5"/>
      <c r="P10" s="18"/>
      <c r="Q10" s="6">
        <v>4</v>
      </c>
      <c r="R10" s="6">
        <v>707</v>
      </c>
      <c r="S10" s="7">
        <v>176.75</v>
      </c>
      <c r="T10" s="35">
        <v>2</v>
      </c>
      <c r="U10" s="8">
        <v>6</v>
      </c>
      <c r="V10" s="9">
        <v>182.75</v>
      </c>
    </row>
    <row r="11" spans="1:24" x14ac:dyDescent="0.25">
      <c r="A11" s="1" t="s">
        <v>22</v>
      </c>
      <c r="B11" s="2" t="s">
        <v>29</v>
      </c>
      <c r="C11" s="3">
        <v>45879</v>
      </c>
      <c r="D11" s="4" t="s">
        <v>39</v>
      </c>
      <c r="E11" s="5">
        <v>186</v>
      </c>
      <c r="F11" s="18">
        <v>3</v>
      </c>
      <c r="G11" s="5">
        <v>171</v>
      </c>
      <c r="H11" s="18">
        <v>1</v>
      </c>
      <c r="I11" s="5">
        <v>180.001</v>
      </c>
      <c r="J11" s="18">
        <v>1</v>
      </c>
      <c r="K11" s="5">
        <v>188</v>
      </c>
      <c r="L11" s="18">
        <v>2</v>
      </c>
      <c r="M11" s="5"/>
      <c r="N11" s="18"/>
      <c r="O11" s="5"/>
      <c r="P11" s="18"/>
      <c r="Q11" s="6">
        <v>4</v>
      </c>
      <c r="R11" s="6">
        <v>725.00099999999998</v>
      </c>
      <c r="S11" s="7">
        <v>181.25024999999999</v>
      </c>
      <c r="T11" s="19">
        <v>7</v>
      </c>
      <c r="U11" s="8">
        <v>3</v>
      </c>
      <c r="V11" s="9">
        <v>184.25024999999999</v>
      </c>
    </row>
    <row r="12" spans="1:24" x14ac:dyDescent="0.25">
      <c r="A12" s="1" t="s">
        <v>22</v>
      </c>
      <c r="B12" s="2" t="s">
        <v>29</v>
      </c>
      <c r="C12" s="3">
        <v>45895</v>
      </c>
      <c r="D12" s="4" t="s">
        <v>39</v>
      </c>
      <c r="E12" s="5">
        <v>163</v>
      </c>
      <c r="F12" s="18">
        <v>1</v>
      </c>
      <c r="G12" s="5">
        <v>165</v>
      </c>
      <c r="H12" s="18">
        <v>0</v>
      </c>
      <c r="I12" s="5">
        <v>176</v>
      </c>
      <c r="J12" s="18">
        <v>1</v>
      </c>
      <c r="K12" s="5">
        <v>183</v>
      </c>
      <c r="L12" s="18">
        <v>0</v>
      </c>
      <c r="M12" s="5"/>
      <c r="N12" s="18"/>
      <c r="O12" s="5"/>
      <c r="P12" s="18"/>
      <c r="Q12" s="6">
        <v>4</v>
      </c>
      <c r="R12" s="6">
        <v>687</v>
      </c>
      <c r="S12" s="7">
        <v>171.75</v>
      </c>
      <c r="T12" s="19">
        <v>2</v>
      </c>
      <c r="U12" s="8">
        <v>4</v>
      </c>
      <c r="V12" s="9">
        <v>175.75</v>
      </c>
    </row>
    <row r="13" spans="1:24" x14ac:dyDescent="0.25">
      <c r="A13" s="1" t="s">
        <v>22</v>
      </c>
      <c r="B13" s="2" t="s">
        <v>29</v>
      </c>
      <c r="C13" s="3">
        <v>45912</v>
      </c>
      <c r="D13" s="4" t="s">
        <v>39</v>
      </c>
      <c r="E13" s="33">
        <v>181</v>
      </c>
      <c r="F13" s="18">
        <v>0</v>
      </c>
      <c r="G13" s="33">
        <v>185</v>
      </c>
      <c r="H13" s="18">
        <v>1</v>
      </c>
      <c r="I13" s="5">
        <v>189</v>
      </c>
      <c r="J13" s="18">
        <v>1</v>
      </c>
      <c r="K13" s="34">
        <v>179</v>
      </c>
      <c r="L13" s="18">
        <v>0</v>
      </c>
      <c r="M13" s="34"/>
      <c r="N13" s="18"/>
      <c r="O13" s="5"/>
      <c r="P13" s="18"/>
      <c r="Q13" s="6">
        <v>4</v>
      </c>
      <c r="R13" s="6">
        <v>734</v>
      </c>
      <c r="S13" s="7">
        <v>183.5</v>
      </c>
      <c r="T13" s="35">
        <v>2</v>
      </c>
      <c r="U13" s="8">
        <v>5</v>
      </c>
      <c r="V13" s="9">
        <v>188.5</v>
      </c>
    </row>
    <row r="14" spans="1:24" x14ac:dyDescent="0.25">
      <c r="A14" s="1" t="s">
        <v>22</v>
      </c>
      <c r="B14" s="2" t="s">
        <v>29</v>
      </c>
      <c r="C14" s="3">
        <v>45930</v>
      </c>
      <c r="D14" s="4" t="s">
        <v>39</v>
      </c>
      <c r="E14" s="33">
        <v>182</v>
      </c>
      <c r="F14" s="18">
        <v>2</v>
      </c>
      <c r="G14" s="33">
        <v>181</v>
      </c>
      <c r="H14" s="18">
        <v>0</v>
      </c>
      <c r="I14" s="5">
        <v>179</v>
      </c>
      <c r="J14" s="18">
        <v>0</v>
      </c>
      <c r="K14" s="34">
        <v>184</v>
      </c>
      <c r="L14" s="18">
        <v>1</v>
      </c>
      <c r="M14" s="34"/>
      <c r="N14" s="18"/>
      <c r="O14" s="5"/>
      <c r="P14" s="18"/>
      <c r="Q14" s="6">
        <v>4</v>
      </c>
      <c r="R14" s="6">
        <v>726</v>
      </c>
      <c r="S14" s="7">
        <v>181.5</v>
      </c>
      <c r="T14" s="35">
        <v>3</v>
      </c>
      <c r="U14" s="8">
        <v>11</v>
      </c>
      <c r="V14" s="9">
        <v>192.5</v>
      </c>
    </row>
    <row r="15" spans="1:24" x14ac:dyDescent="0.25">
      <c r="A15" s="66" t="s">
        <v>22</v>
      </c>
      <c r="B15" s="2" t="s">
        <v>29</v>
      </c>
      <c r="C15" s="3">
        <v>45942</v>
      </c>
      <c r="D15" s="65" t="s">
        <v>39</v>
      </c>
      <c r="E15" s="5">
        <v>184</v>
      </c>
      <c r="F15" s="18">
        <v>2</v>
      </c>
      <c r="G15" s="33">
        <v>183</v>
      </c>
      <c r="H15" s="18">
        <v>1</v>
      </c>
      <c r="I15" s="5">
        <v>179</v>
      </c>
      <c r="J15" s="18">
        <v>1</v>
      </c>
      <c r="K15" s="5">
        <v>185.001</v>
      </c>
      <c r="L15" s="18">
        <v>3</v>
      </c>
      <c r="M15" s="5"/>
      <c r="N15" s="18"/>
      <c r="O15" s="5"/>
      <c r="P15" s="18"/>
      <c r="Q15" s="8">
        <v>4</v>
      </c>
      <c r="R15" s="8">
        <v>731.00099999999998</v>
      </c>
      <c r="S15" s="7">
        <v>182.75024999999999</v>
      </c>
      <c r="T15" s="35">
        <v>7</v>
      </c>
      <c r="U15" s="8">
        <v>6</v>
      </c>
      <c r="V15" s="7">
        <v>188.75024999999999</v>
      </c>
    </row>
    <row r="16" spans="1:24" x14ac:dyDescent="0.25">
      <c r="A16" s="66" t="s">
        <v>22</v>
      </c>
      <c r="B16" s="2" t="s">
        <v>29</v>
      </c>
      <c r="C16" s="3">
        <v>45949</v>
      </c>
      <c r="D16" s="65" t="s">
        <v>37</v>
      </c>
      <c r="E16" s="33">
        <v>180</v>
      </c>
      <c r="F16" s="18">
        <v>0</v>
      </c>
      <c r="G16" s="33">
        <v>185</v>
      </c>
      <c r="H16" s="18">
        <v>2</v>
      </c>
      <c r="I16" s="5">
        <v>184</v>
      </c>
      <c r="J16" s="18">
        <v>1</v>
      </c>
      <c r="K16" s="34">
        <v>176</v>
      </c>
      <c r="L16" s="18">
        <v>0</v>
      </c>
      <c r="M16" s="34">
        <v>186</v>
      </c>
      <c r="N16" s="18">
        <v>1</v>
      </c>
      <c r="O16" s="5">
        <v>188.001</v>
      </c>
      <c r="P16" s="18">
        <v>3</v>
      </c>
      <c r="Q16" s="8">
        <v>6</v>
      </c>
      <c r="R16" s="8">
        <v>1099.001</v>
      </c>
      <c r="S16" s="7">
        <v>183.16683333333333</v>
      </c>
      <c r="T16" s="35">
        <v>7</v>
      </c>
      <c r="U16" s="8">
        <v>16</v>
      </c>
      <c r="V16" s="7">
        <v>199.16683333333333</v>
      </c>
    </row>
    <row r="17" spans="1:22" x14ac:dyDescent="0.25">
      <c r="A17" s="66" t="s">
        <v>22</v>
      </c>
      <c r="B17" s="2" t="s">
        <v>29</v>
      </c>
      <c r="C17" s="3">
        <v>45958</v>
      </c>
      <c r="D17" s="65" t="s">
        <v>39</v>
      </c>
      <c r="E17" s="5">
        <v>177</v>
      </c>
      <c r="F17" s="18">
        <v>0</v>
      </c>
      <c r="G17" s="33">
        <v>183</v>
      </c>
      <c r="H17" s="18">
        <v>2</v>
      </c>
      <c r="I17" s="5">
        <v>175</v>
      </c>
      <c r="J17" s="18">
        <v>0</v>
      </c>
      <c r="K17" s="5">
        <v>185</v>
      </c>
      <c r="L17" s="18">
        <v>3</v>
      </c>
      <c r="M17" s="5"/>
      <c r="N17" s="18"/>
      <c r="O17" s="5"/>
      <c r="P17" s="18"/>
      <c r="Q17" s="8">
        <v>4</v>
      </c>
      <c r="R17" s="8">
        <v>720</v>
      </c>
      <c r="S17" s="7">
        <v>180</v>
      </c>
      <c r="T17" s="35">
        <v>5</v>
      </c>
      <c r="U17" s="8">
        <v>4</v>
      </c>
      <c r="V17" s="7">
        <v>184</v>
      </c>
    </row>
    <row r="18" spans="1:22" x14ac:dyDescent="0.25">
      <c r="A18" s="66" t="s">
        <v>22</v>
      </c>
      <c r="B18" s="2" t="s">
        <v>29</v>
      </c>
      <c r="C18" s="3">
        <v>45970</v>
      </c>
      <c r="D18" s="65" t="s">
        <v>39</v>
      </c>
      <c r="E18" s="33">
        <v>180</v>
      </c>
      <c r="F18" s="18">
        <v>3</v>
      </c>
      <c r="G18" s="33">
        <v>178</v>
      </c>
      <c r="H18" s="18">
        <v>1</v>
      </c>
      <c r="I18" s="5">
        <v>175</v>
      </c>
      <c r="J18" s="18">
        <v>0</v>
      </c>
      <c r="K18" s="34">
        <v>177</v>
      </c>
      <c r="L18" s="18">
        <v>1</v>
      </c>
      <c r="M18" s="34"/>
      <c r="N18" s="18"/>
      <c r="O18" s="5"/>
      <c r="P18" s="18"/>
      <c r="Q18" s="8">
        <v>4</v>
      </c>
      <c r="R18" s="8">
        <v>710</v>
      </c>
      <c r="S18" s="7">
        <v>177.5</v>
      </c>
      <c r="T18" s="35">
        <v>5</v>
      </c>
      <c r="U18" s="8">
        <v>6</v>
      </c>
      <c r="V18" s="7">
        <v>183.5</v>
      </c>
    </row>
    <row r="19" spans="1:22" x14ac:dyDescent="0.25">
      <c r="A19" s="66" t="s">
        <v>22</v>
      </c>
      <c r="B19" s="2" t="s">
        <v>29</v>
      </c>
      <c r="C19" s="3">
        <v>45977</v>
      </c>
      <c r="D19" s="65" t="s">
        <v>39</v>
      </c>
      <c r="E19" s="5">
        <v>184</v>
      </c>
      <c r="F19" s="18">
        <v>0</v>
      </c>
      <c r="G19" s="33">
        <v>183</v>
      </c>
      <c r="H19" s="18">
        <v>3</v>
      </c>
      <c r="I19" s="5">
        <v>181</v>
      </c>
      <c r="J19" s="18">
        <v>2</v>
      </c>
      <c r="K19" s="5">
        <v>180</v>
      </c>
      <c r="L19" s="18">
        <v>0</v>
      </c>
      <c r="M19" s="5">
        <v>185</v>
      </c>
      <c r="N19" s="18">
        <v>1</v>
      </c>
      <c r="O19" s="5">
        <v>186</v>
      </c>
      <c r="P19" s="18">
        <v>2</v>
      </c>
      <c r="Q19" s="8">
        <v>6</v>
      </c>
      <c r="R19" s="8">
        <v>1099</v>
      </c>
      <c r="S19" s="7">
        <v>183.16666666666666</v>
      </c>
      <c r="T19" s="35">
        <v>8</v>
      </c>
      <c r="U19" s="8">
        <v>8</v>
      </c>
      <c r="V19" s="7">
        <v>191.16666666666666</v>
      </c>
    </row>
    <row r="21" spans="1:22" x14ac:dyDescent="0.25">
      <c r="Q21" s="29">
        <f>SUM(Q2:Q20)</f>
        <v>78</v>
      </c>
      <c r="R21" s="29">
        <f>SUM(R2:R20)</f>
        <v>14131.003000000001</v>
      </c>
      <c r="S21" s="30">
        <f>SUM(R21/Q21)</f>
        <v>181.16670512820514</v>
      </c>
      <c r="T21" s="29">
        <f>SUM(T2:T20)</f>
        <v>82</v>
      </c>
      <c r="U21" s="29">
        <f>SUM(U2:U20)</f>
        <v>131</v>
      </c>
      <c r="V21" s="31">
        <f>SUM(S21+U21)</f>
        <v>312.16670512820514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12" name="Range1_22_1"/>
    <protectedRange algorithmName="SHA-512" hashValue="ON39YdpmFHfN9f47KpiRvqrKx0V9+erV1CNkpWzYhW/Qyc6aT8rEyCrvauWSYGZK2ia3o7vd3akF07acHAFpOA==" saltValue="yVW9XmDwTqEnmpSGai0KYg==" spinCount="100000" sqref="D12" name="Range1_1_22_1"/>
    <protectedRange algorithmName="SHA-512" hashValue="ON39YdpmFHfN9f47KpiRvqrKx0V9+erV1CNkpWzYhW/Qyc6aT8rEyCrvauWSYGZK2ia3o7vd3akF07acHAFpOA==" saltValue="yVW9XmDwTqEnmpSGai0KYg==" spinCount="100000" sqref="B12" name="Range1_28"/>
    <protectedRange algorithmName="SHA-512" hashValue="ON39YdpmFHfN9f47KpiRvqrKx0V9+erV1CNkpWzYhW/Qyc6aT8rEyCrvauWSYGZK2ia3o7vd3akF07acHAFpOA==" saltValue="yVW9XmDwTqEnmpSGai0KYg==" spinCount="100000" sqref="T12" name="Range1_3_5_26"/>
    <protectedRange algorithmName="SHA-512" hashValue="ON39YdpmFHfN9f47KpiRvqrKx0V9+erV1CNkpWzYhW/Qyc6aT8rEyCrvauWSYGZK2ia3o7vd3akF07acHAFpOA==" saltValue="yVW9XmDwTqEnmpSGai0KYg==" spinCount="100000" sqref="E13:P13 B13:C13" name="Range1_14_1"/>
    <protectedRange algorithmName="SHA-512" hashValue="ON39YdpmFHfN9f47KpiRvqrKx0V9+erV1CNkpWzYhW/Qyc6aT8rEyCrvauWSYGZK2ia3o7vd3akF07acHAFpOA==" saltValue="yVW9XmDwTqEnmpSGai0KYg==" spinCount="100000" sqref="D13" name="Range1_1_7_3"/>
    <protectedRange algorithmName="SHA-512" hashValue="ON39YdpmFHfN9f47KpiRvqrKx0V9+erV1CNkpWzYhW/Qyc6aT8rEyCrvauWSYGZK2ia3o7vd3akF07acHAFpOA==" saltValue="yVW9XmDwTqEnmpSGai0KYg==" spinCount="100000" sqref="T13" name="Range1_3_5_7_3"/>
    <protectedRange algorithmName="SHA-512" hashValue="ON39YdpmFHfN9f47KpiRvqrKx0V9+erV1CNkpWzYhW/Qyc6aT8rEyCrvauWSYGZK2ia3o7vd3akF07acHAFpOA==" saltValue="yVW9XmDwTqEnmpSGai0KYg==" spinCount="100000" sqref="B14:C14" name="Range1_27"/>
    <protectedRange algorithmName="SHA-512" hashValue="ON39YdpmFHfN9f47KpiRvqrKx0V9+erV1CNkpWzYhW/Qyc6aT8rEyCrvauWSYGZK2ia3o7vd3akF07acHAFpOA==" saltValue="yVW9XmDwTqEnmpSGai0KYg==" spinCount="100000" sqref="D14" name="Range1_1_17"/>
    <protectedRange algorithmName="SHA-512" hashValue="ON39YdpmFHfN9f47KpiRvqrKx0V9+erV1CNkpWzYhW/Qyc6aT8rEyCrvauWSYGZK2ia3o7vd3akF07acHAFpOA==" saltValue="yVW9XmDwTqEnmpSGai0KYg==" spinCount="100000" sqref="T14" name="Range1_3_5_17"/>
    <protectedRange algorithmName="SHA-512" hashValue="ON39YdpmFHfN9f47KpiRvqrKx0V9+erV1CNkpWzYhW/Qyc6aT8rEyCrvauWSYGZK2ia3o7vd3akF07acHAFpOA==" saltValue="yVW9XmDwTqEnmpSGai0KYg==" spinCount="100000" sqref="B15:C15 H15:P15 E15:F15" name="Range1_27_1"/>
    <protectedRange algorithmName="SHA-512" hashValue="ON39YdpmFHfN9f47KpiRvqrKx0V9+erV1CNkpWzYhW/Qyc6aT8rEyCrvauWSYGZK2ia3o7vd3akF07acHAFpOA==" saltValue="yVW9XmDwTqEnmpSGai0KYg==" spinCount="100000" sqref="D15" name="Range1_1_22"/>
    <protectedRange algorithmName="SHA-512" hashValue="ON39YdpmFHfN9f47KpiRvqrKx0V9+erV1CNkpWzYhW/Qyc6aT8rEyCrvauWSYGZK2ia3o7vd3akF07acHAFpOA==" saltValue="yVW9XmDwTqEnmpSGai0KYg==" spinCount="100000" sqref="T15" name="Range1_3_5_21"/>
    <protectedRange algorithmName="SHA-512" hashValue="ON39YdpmFHfN9f47KpiRvqrKx0V9+erV1CNkpWzYhW/Qyc6aT8rEyCrvauWSYGZK2ia3o7vd3akF07acHAFpOA==" saltValue="yVW9XmDwTqEnmpSGai0KYg==" spinCount="100000" sqref="B16:C16" name="Range1_12_1"/>
    <protectedRange algorithmName="SHA-512" hashValue="ON39YdpmFHfN9f47KpiRvqrKx0V9+erV1CNkpWzYhW/Qyc6aT8rEyCrvauWSYGZK2ia3o7vd3akF07acHAFpOA==" saltValue="yVW9XmDwTqEnmpSGai0KYg==" spinCount="100000" sqref="D16" name="Range1_1_3_1"/>
    <protectedRange algorithmName="SHA-512" hashValue="ON39YdpmFHfN9f47KpiRvqrKx0V9+erV1CNkpWzYhW/Qyc6aT8rEyCrvauWSYGZK2ia3o7vd3akF07acHAFpOA==" saltValue="yVW9XmDwTqEnmpSGai0KYg==" spinCount="100000" sqref="E16:P16 T16" name="Range1_3_5_3_1"/>
    <protectedRange algorithmName="SHA-512" hashValue="ON39YdpmFHfN9f47KpiRvqrKx0V9+erV1CNkpWzYhW/Qyc6aT8rEyCrvauWSYGZK2ia3o7vd3akF07acHAFpOA==" saltValue="yVW9XmDwTqEnmpSGai0KYg==" spinCount="100000" sqref="H17:P17 E17:F17 B17:C17" name="Range1_33"/>
    <protectedRange algorithmName="SHA-512" hashValue="ON39YdpmFHfN9f47KpiRvqrKx0V9+erV1CNkpWzYhW/Qyc6aT8rEyCrvauWSYGZK2ia3o7vd3akF07acHAFpOA==" saltValue="yVW9XmDwTqEnmpSGai0KYg==" spinCount="100000" sqref="D17" name="Range1_1_15_1"/>
    <protectedRange algorithmName="SHA-512" hashValue="ON39YdpmFHfN9f47KpiRvqrKx0V9+erV1CNkpWzYhW/Qyc6aT8rEyCrvauWSYGZK2ia3o7vd3akF07acHAFpOA==" saltValue="yVW9XmDwTqEnmpSGai0KYg==" spinCount="100000" sqref="T17" name="Range1_3_5_16_2"/>
    <protectedRange algorithmName="SHA-512" hashValue="ON39YdpmFHfN9f47KpiRvqrKx0V9+erV1CNkpWzYhW/Qyc6aT8rEyCrvauWSYGZK2ia3o7vd3akF07acHAFpOA==" saltValue="yVW9XmDwTqEnmpSGai0KYg==" spinCount="100000" sqref="E18:P18" name="Range1_21"/>
    <protectedRange algorithmName="SHA-512" hashValue="ON39YdpmFHfN9f47KpiRvqrKx0V9+erV1CNkpWzYhW/Qyc6aT8rEyCrvauWSYGZK2ia3o7vd3akF07acHAFpOA==" saltValue="yVW9XmDwTqEnmpSGai0KYg==" spinCount="100000" sqref="B18:C18" name="Range1_1_2_1_1"/>
    <protectedRange algorithmName="SHA-512" hashValue="ON39YdpmFHfN9f47KpiRvqrKx0V9+erV1CNkpWzYhW/Qyc6aT8rEyCrvauWSYGZK2ia3o7vd3akF07acHAFpOA==" saltValue="yVW9XmDwTqEnmpSGai0KYg==" spinCount="100000" sqref="D18" name="Range1_1_1_2_1"/>
    <protectedRange algorithmName="SHA-512" hashValue="ON39YdpmFHfN9f47KpiRvqrKx0V9+erV1CNkpWzYhW/Qyc6aT8rEyCrvauWSYGZK2ia3o7vd3akF07acHAFpOA==" saltValue="yVW9XmDwTqEnmpSGai0KYg==" spinCount="100000" sqref="T18" name="Range1_3_5_10_1"/>
    <protectedRange algorithmName="SHA-512" hashValue="ON39YdpmFHfN9f47KpiRvqrKx0V9+erV1CNkpWzYhW/Qyc6aT8rEyCrvauWSYGZK2ia3o7vd3akF07acHAFpOA==" saltValue="yVW9XmDwTqEnmpSGai0KYg==" spinCount="100000" sqref="B19:C19" name="Range1_13_1"/>
    <protectedRange algorithmName="SHA-512" hashValue="ON39YdpmFHfN9f47KpiRvqrKx0V9+erV1CNkpWzYhW/Qyc6aT8rEyCrvauWSYGZK2ia3o7vd3akF07acHAFpOA==" saltValue="yVW9XmDwTqEnmpSGai0KYg==" spinCount="100000" sqref="D19" name="Range1_1_4_2"/>
    <protectedRange algorithmName="SHA-512" hashValue="ON39YdpmFHfN9f47KpiRvqrKx0V9+erV1CNkpWzYhW/Qyc6aT8rEyCrvauWSYGZK2ia3o7vd3akF07acHAFpOA==" saltValue="yVW9XmDwTqEnmpSGai0KYg==" spinCount="100000" sqref="T19" name="Range1_3_5_4_2"/>
  </protectedRanges>
  <conditionalFormatting sqref="E13">
    <cfRule type="top10" dxfId="1283" priority="44" rank="1"/>
  </conditionalFormatting>
  <conditionalFormatting sqref="E13:P13">
    <cfRule type="cellIs" dxfId="1282" priority="43" operator="greaterThanOrEqual">
      <formula>200</formula>
    </cfRule>
  </conditionalFormatting>
  <conditionalFormatting sqref="G13">
    <cfRule type="top10" dxfId="1281" priority="45" rank="1"/>
  </conditionalFormatting>
  <conditionalFormatting sqref="I13">
    <cfRule type="top10" dxfId="1280" priority="46" rank="1"/>
  </conditionalFormatting>
  <conditionalFormatting sqref="K13">
    <cfRule type="top10" dxfId="1279" priority="47" rank="1"/>
  </conditionalFormatting>
  <conditionalFormatting sqref="M13">
    <cfRule type="top10" dxfId="1278" priority="48" rank="1"/>
  </conditionalFormatting>
  <conditionalFormatting sqref="O13">
    <cfRule type="top10" dxfId="1277" priority="49" rank="1"/>
  </conditionalFormatting>
  <conditionalFormatting sqref="G14">
    <cfRule type="top10" dxfId="1276" priority="42" rank="1"/>
  </conditionalFormatting>
  <conditionalFormatting sqref="I14">
    <cfRule type="top10" dxfId="1275" priority="41" rank="1"/>
  </conditionalFormatting>
  <conditionalFormatting sqref="E14">
    <cfRule type="top10" dxfId="1274" priority="40" rank="1"/>
  </conditionalFormatting>
  <conditionalFormatting sqref="M14">
    <cfRule type="top10" dxfId="1273" priority="39" rank="1"/>
  </conditionalFormatting>
  <conditionalFormatting sqref="O14">
    <cfRule type="top10" dxfId="1272" priority="38" rank="1"/>
  </conditionalFormatting>
  <conditionalFormatting sqref="E14:O14">
    <cfRule type="cellIs" dxfId="1271" priority="37" operator="greaterThanOrEqual">
      <formula>200</formula>
    </cfRule>
  </conditionalFormatting>
  <conditionalFormatting sqref="K14">
    <cfRule type="top10" dxfId="1270" priority="36" rank="1"/>
  </conditionalFormatting>
  <conditionalFormatting sqref="E15">
    <cfRule type="top10" dxfId="1269" priority="35" rank="1"/>
  </conditionalFormatting>
  <conditionalFormatting sqref="G15">
    <cfRule type="top10" dxfId="1268" priority="34" rank="1"/>
  </conditionalFormatting>
  <conditionalFormatting sqref="I15">
    <cfRule type="top10" dxfId="1267" priority="33" rank="1"/>
  </conditionalFormatting>
  <conditionalFormatting sqref="K15">
    <cfRule type="top10" dxfId="1266" priority="32" rank="1"/>
  </conditionalFormatting>
  <conditionalFormatting sqref="M15">
    <cfRule type="top10" dxfId="1265" priority="31" rank="1"/>
  </conditionalFormatting>
  <conditionalFormatting sqref="O15">
    <cfRule type="top10" dxfId="1264" priority="30" rank="1"/>
  </conditionalFormatting>
  <conditionalFormatting sqref="E15:O15">
    <cfRule type="cellIs" dxfId="1263" priority="29" operator="greaterThanOrEqual">
      <formula>193</formula>
    </cfRule>
  </conditionalFormatting>
  <conditionalFormatting sqref="E16">
    <cfRule type="top10" dxfId="1262" priority="28" rank="1"/>
  </conditionalFormatting>
  <conditionalFormatting sqref="G16">
    <cfRule type="top10" dxfId="1261" priority="27" rank="1"/>
  </conditionalFormatting>
  <conditionalFormatting sqref="E16:P16">
    <cfRule type="cellIs" dxfId="1260" priority="26" operator="greaterThanOrEqual">
      <formula>200</formula>
    </cfRule>
  </conditionalFormatting>
  <conditionalFormatting sqref="I16">
    <cfRule type="top10" dxfId="1259" priority="25" rank="1"/>
  </conditionalFormatting>
  <conditionalFormatting sqref="K16">
    <cfRule type="top10" dxfId="1258" priority="24" rank="1"/>
  </conditionalFormatting>
  <conditionalFormatting sqref="M16">
    <cfRule type="top10" dxfId="1257" priority="23" rank="1"/>
  </conditionalFormatting>
  <conditionalFormatting sqref="O16">
    <cfRule type="top10" dxfId="1256" priority="22" rank="1"/>
  </conditionalFormatting>
  <conditionalFormatting sqref="E17">
    <cfRule type="top10" dxfId="1255" priority="21" rank="1"/>
  </conditionalFormatting>
  <conditionalFormatting sqref="G17">
    <cfRule type="top10" dxfId="1254" priority="20" rank="1"/>
  </conditionalFormatting>
  <conditionalFormatting sqref="I17">
    <cfRule type="top10" dxfId="1253" priority="19" rank="1"/>
  </conditionalFormatting>
  <conditionalFormatting sqref="K17">
    <cfRule type="top10" dxfId="1252" priority="18" rank="1"/>
  </conditionalFormatting>
  <conditionalFormatting sqref="M17">
    <cfRule type="top10" dxfId="1251" priority="17" rank="1"/>
  </conditionalFormatting>
  <conditionalFormatting sqref="O17">
    <cfRule type="top10" dxfId="1250" priority="16" rank="1"/>
  </conditionalFormatting>
  <conditionalFormatting sqref="E17:O17">
    <cfRule type="cellIs" dxfId="1249" priority="15" operator="greaterThanOrEqual">
      <formula>193</formula>
    </cfRule>
  </conditionalFormatting>
  <conditionalFormatting sqref="E18">
    <cfRule type="top10" dxfId="1248" priority="14" rank="1"/>
  </conditionalFormatting>
  <conditionalFormatting sqref="G18">
    <cfRule type="top10" dxfId="1247" priority="13" rank="1"/>
  </conditionalFormatting>
  <conditionalFormatting sqref="I18">
    <cfRule type="top10" dxfId="1246" priority="12" rank="1"/>
  </conditionalFormatting>
  <conditionalFormatting sqref="K18">
    <cfRule type="top10" dxfId="1245" priority="11" rank="1"/>
  </conditionalFormatting>
  <conditionalFormatting sqref="M18">
    <cfRule type="top10" dxfId="1244" priority="10" rank="1"/>
  </conditionalFormatting>
  <conditionalFormatting sqref="O18">
    <cfRule type="top10" dxfId="1243" priority="9" rank="1"/>
  </conditionalFormatting>
  <conditionalFormatting sqref="E18:P18">
    <cfRule type="cellIs" dxfId="1242" priority="8" operator="greaterThanOrEqual">
      <formula>200</formula>
    </cfRule>
  </conditionalFormatting>
  <conditionalFormatting sqref="E19">
    <cfRule type="top10" dxfId="1241" priority="7" rank="1"/>
  </conditionalFormatting>
  <conditionalFormatting sqref="G19">
    <cfRule type="top10" dxfId="1240" priority="6" rank="1"/>
  </conditionalFormatting>
  <conditionalFormatting sqref="I19">
    <cfRule type="top10" dxfId="1239" priority="5" rank="1"/>
  </conditionalFormatting>
  <conditionalFormatting sqref="K19">
    <cfRule type="top10" dxfId="1238" priority="4" rank="1"/>
  </conditionalFormatting>
  <conditionalFormatting sqref="M19">
    <cfRule type="top10" dxfId="1237" priority="3" rank="1"/>
  </conditionalFormatting>
  <conditionalFormatting sqref="O19">
    <cfRule type="top10" dxfId="1236" priority="2" rank="1"/>
  </conditionalFormatting>
  <conditionalFormatting sqref="E19:P19">
    <cfRule type="cellIs" dxfId="1235" priority="1" operator="greaterThanOrEqual">
      <formula>200</formula>
    </cfRule>
  </conditionalFormatting>
  <hyperlinks>
    <hyperlink ref="X1" location="'OLF 2025'!A1" display="Return to Rankings" xr:uid="{45B73841-07CC-444C-BAB5-02ED84D26B4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B17 D17</xm:sqref>
        </x14:dataValidation>
        <x14:dataValidation type="list" allowBlank="1" showInputMessage="1" showErrorMessage="1" xr:uid="{07399988-18F6-4C1D-8C8F-08C198CC9ADC}">
          <x14:formula1>
            <xm:f>'C:\Users\jmfg1\Downloads\[11-7 (1).xlsm]DATA'!#REF!</xm:f>
          </x14:formula1>
          <xm:sqref>B18 D18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76A02-FEB7-432F-AF91-7BFB5ECD44E0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36" t="s">
        <v>239</v>
      </c>
      <c r="C2" s="3">
        <v>45957</v>
      </c>
      <c r="D2" s="65" t="s">
        <v>230</v>
      </c>
      <c r="E2" s="5">
        <v>178</v>
      </c>
      <c r="F2" s="18">
        <v>2</v>
      </c>
      <c r="G2" s="33">
        <v>180</v>
      </c>
      <c r="H2" s="18">
        <v>2</v>
      </c>
      <c r="I2" s="5">
        <v>185</v>
      </c>
      <c r="J2" s="18">
        <v>3</v>
      </c>
      <c r="K2" s="5">
        <v>182</v>
      </c>
      <c r="L2" s="18">
        <v>1</v>
      </c>
      <c r="M2" s="5"/>
      <c r="N2" s="18"/>
      <c r="O2" s="5"/>
      <c r="P2" s="18"/>
      <c r="Q2" s="8">
        <v>4</v>
      </c>
      <c r="R2" s="8">
        <v>725</v>
      </c>
      <c r="S2" s="7">
        <v>181.25</v>
      </c>
      <c r="T2" s="35">
        <v>8</v>
      </c>
      <c r="U2" s="8">
        <v>4</v>
      </c>
      <c r="V2" s="7">
        <v>185.25</v>
      </c>
    </row>
    <row r="4" spans="1:24" x14ac:dyDescent="0.25">
      <c r="Q4" s="29">
        <f>SUM(Q2:Q3)</f>
        <v>4</v>
      </c>
      <c r="R4" s="29">
        <f>SUM(R2:R3)</f>
        <v>725</v>
      </c>
      <c r="S4" s="30">
        <f>SUM(R4/Q4)</f>
        <v>181.25</v>
      </c>
      <c r="T4" s="29">
        <f>SUM(T2:T3)</f>
        <v>8</v>
      </c>
      <c r="U4" s="29">
        <f>SUM(U2:U3)</f>
        <v>4</v>
      </c>
      <c r="V4" s="29">
        <f>+S4+U4</f>
        <v>185.25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N2 H2:L2 B2:C2" name="Range1_30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G2 M2 O2" name="Range1_33_1_4"/>
    <protectedRange algorithmName="SHA-512" hashValue="ON39YdpmFHfN9f47KpiRvqrKx0V9+erV1CNkpWzYhW/Qyc6aT8rEyCrvauWSYGZK2ia3o7vd3akF07acHAFpOA==" saltValue="yVW9XmDwTqEnmpSGai0KYg==" spinCount="100000" sqref="T2" name="Range1_3_5_10_1"/>
  </protectedRanges>
  <conditionalFormatting sqref="E2:P2">
    <cfRule type="cellIs" dxfId="1793" priority="1" operator="greaterThanOrEqual">
      <formula>200</formula>
    </cfRule>
  </conditionalFormatting>
  <conditionalFormatting sqref="E2">
    <cfRule type="top10" dxfId="1792" priority="2" rank="1"/>
  </conditionalFormatting>
  <conditionalFormatting sqref="G2">
    <cfRule type="top10" dxfId="1791" priority="3" rank="1"/>
  </conditionalFormatting>
  <conditionalFormatting sqref="I2">
    <cfRule type="top10" dxfId="1790" priority="4" rank="1"/>
  </conditionalFormatting>
  <conditionalFormatting sqref="K2">
    <cfRule type="top10" dxfId="1789" priority="5" rank="1"/>
  </conditionalFormatting>
  <conditionalFormatting sqref="M2">
    <cfRule type="top10" dxfId="1788" priority="6" rank="1"/>
  </conditionalFormatting>
  <conditionalFormatting sqref="O2">
    <cfRule type="top10" dxfId="1787" priority="7" rank="1"/>
  </conditionalFormatting>
  <hyperlinks>
    <hyperlink ref="X1" location="'OLF 2025'!A1" display="Return to Rankings" xr:uid="{B24EF836-907A-465B-A5BC-BDD15A421BA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D322F4-07DF-4FAB-8AC8-076C8223D3F9}">
          <x14:formula1>
            <xm:f>'C:\Users\jmfg1\Downloads\[_10-23-25-ABRA Edinburg TX Results.xlsm]DATA'!#REF!</xm:f>
          </x14:formula1>
          <xm:sqref>D2 B2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9D895-AB8E-46B2-82D8-CFD5E7F4EEFB}">
  <dimension ref="A1:X11"/>
  <sheetViews>
    <sheetView workbookViewId="0">
      <selection activeCell="A8" sqref="A8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157</v>
      </c>
      <c r="C2" s="3">
        <v>45836</v>
      </c>
      <c r="D2" s="4" t="s">
        <v>70</v>
      </c>
      <c r="E2" s="33">
        <v>181</v>
      </c>
      <c r="F2" s="18"/>
      <c r="G2" s="33">
        <v>171</v>
      </c>
      <c r="H2" s="18"/>
      <c r="I2" s="5">
        <v>181</v>
      </c>
      <c r="J2" s="18"/>
      <c r="K2" s="34">
        <v>188</v>
      </c>
      <c r="L2" s="18"/>
      <c r="M2" s="34">
        <v>191</v>
      </c>
      <c r="N2" s="18">
        <v>1</v>
      </c>
      <c r="O2" s="5">
        <v>192</v>
      </c>
      <c r="P2" s="18">
        <v>2</v>
      </c>
      <c r="Q2" s="6">
        <v>6</v>
      </c>
      <c r="R2" s="6">
        <v>1104</v>
      </c>
      <c r="S2" s="7">
        <v>184</v>
      </c>
      <c r="T2" s="35">
        <v>3</v>
      </c>
      <c r="U2" s="8">
        <v>30</v>
      </c>
      <c r="V2" s="9">
        <v>214</v>
      </c>
    </row>
    <row r="3" spans="1:24" ht="15" customHeight="1" x14ac:dyDescent="0.25">
      <c r="A3" s="1" t="s">
        <v>22</v>
      </c>
      <c r="B3" s="2" t="s">
        <v>175</v>
      </c>
      <c r="C3" s="3">
        <v>45864</v>
      </c>
      <c r="D3" s="4" t="s">
        <v>70</v>
      </c>
      <c r="E3" s="5">
        <v>171</v>
      </c>
      <c r="F3" s="18">
        <v>1</v>
      </c>
      <c r="G3" s="33">
        <v>172</v>
      </c>
      <c r="H3" s="18">
        <v>0</v>
      </c>
      <c r="I3" s="5">
        <v>183</v>
      </c>
      <c r="J3" s="18">
        <v>0</v>
      </c>
      <c r="K3" s="5">
        <v>181</v>
      </c>
      <c r="L3" s="18">
        <v>1</v>
      </c>
      <c r="M3" s="5">
        <v>191</v>
      </c>
      <c r="N3" s="18">
        <v>1</v>
      </c>
      <c r="O3" s="5">
        <v>185</v>
      </c>
      <c r="P3" s="18">
        <v>1</v>
      </c>
      <c r="Q3" s="6">
        <v>6</v>
      </c>
      <c r="R3" s="6">
        <v>1083</v>
      </c>
      <c r="S3" s="7">
        <v>180.5</v>
      </c>
      <c r="T3" s="35">
        <v>4</v>
      </c>
      <c r="U3" s="8">
        <v>8</v>
      </c>
      <c r="V3" s="9">
        <v>188.5</v>
      </c>
    </row>
    <row r="4" spans="1:24" ht="15" customHeight="1" x14ac:dyDescent="0.25">
      <c r="A4" s="1" t="s">
        <v>22</v>
      </c>
      <c r="B4" s="2" t="s">
        <v>175</v>
      </c>
      <c r="C4" s="3">
        <v>45865</v>
      </c>
      <c r="D4" s="4" t="s">
        <v>70</v>
      </c>
      <c r="E4" s="5">
        <v>178</v>
      </c>
      <c r="F4" s="18">
        <v>1</v>
      </c>
      <c r="G4" s="33">
        <v>176</v>
      </c>
      <c r="H4" s="18">
        <v>0</v>
      </c>
      <c r="I4" s="5">
        <v>176</v>
      </c>
      <c r="J4" s="18">
        <v>0</v>
      </c>
      <c r="K4" s="5">
        <v>179</v>
      </c>
      <c r="L4" s="18">
        <v>0</v>
      </c>
      <c r="M4" s="5"/>
      <c r="N4" s="18"/>
      <c r="O4" s="5"/>
      <c r="P4" s="18"/>
      <c r="Q4" s="6">
        <v>4</v>
      </c>
      <c r="R4" s="6">
        <v>709</v>
      </c>
      <c r="S4" s="7">
        <v>177.25</v>
      </c>
      <c r="T4" s="35">
        <v>1</v>
      </c>
      <c r="U4" s="8">
        <v>6</v>
      </c>
      <c r="V4" s="9">
        <v>183.25</v>
      </c>
    </row>
    <row r="5" spans="1:24" x14ac:dyDescent="0.25">
      <c r="A5" s="1" t="s">
        <v>22</v>
      </c>
      <c r="B5" s="2" t="s">
        <v>157</v>
      </c>
      <c r="C5" s="3">
        <v>45892</v>
      </c>
      <c r="D5" s="4" t="s">
        <v>70</v>
      </c>
      <c r="E5" s="33">
        <v>177</v>
      </c>
      <c r="F5" s="18">
        <v>0</v>
      </c>
      <c r="G5" s="33">
        <v>180</v>
      </c>
      <c r="H5" s="18">
        <v>2</v>
      </c>
      <c r="I5" s="5">
        <v>175</v>
      </c>
      <c r="J5" s="18">
        <v>0</v>
      </c>
      <c r="K5" s="5">
        <v>185</v>
      </c>
      <c r="L5" s="18">
        <v>0</v>
      </c>
      <c r="M5" s="5"/>
      <c r="N5" s="18"/>
      <c r="O5" s="5"/>
      <c r="P5" s="18"/>
      <c r="Q5" s="6">
        <v>4</v>
      </c>
      <c r="R5" s="6">
        <v>717</v>
      </c>
      <c r="S5" s="7">
        <v>179.25</v>
      </c>
      <c r="T5" s="35">
        <v>2</v>
      </c>
      <c r="U5" s="8">
        <v>4</v>
      </c>
      <c r="V5" s="9">
        <v>183.25</v>
      </c>
    </row>
    <row r="6" spans="1:24" x14ac:dyDescent="0.25">
      <c r="A6" s="1" t="s">
        <v>22</v>
      </c>
      <c r="B6" s="2" t="s">
        <v>157</v>
      </c>
      <c r="C6" s="3">
        <v>45893</v>
      </c>
      <c r="D6" s="4" t="s">
        <v>70</v>
      </c>
      <c r="E6" s="33">
        <v>178</v>
      </c>
      <c r="F6" s="18">
        <v>0</v>
      </c>
      <c r="G6" s="33">
        <v>184</v>
      </c>
      <c r="H6" s="18">
        <v>0</v>
      </c>
      <c r="I6" s="5">
        <v>185</v>
      </c>
      <c r="J6" s="18">
        <v>2</v>
      </c>
      <c r="K6" s="5">
        <v>186</v>
      </c>
      <c r="L6" s="18">
        <v>0</v>
      </c>
      <c r="M6" s="5"/>
      <c r="N6" s="18"/>
      <c r="O6" s="5"/>
      <c r="P6" s="18"/>
      <c r="Q6" s="6">
        <v>4</v>
      </c>
      <c r="R6" s="6">
        <v>733</v>
      </c>
      <c r="S6" s="7">
        <v>183.25</v>
      </c>
      <c r="T6" s="35">
        <v>2</v>
      </c>
      <c r="U6" s="8">
        <v>6</v>
      </c>
      <c r="V6" s="9">
        <v>189.25</v>
      </c>
    </row>
    <row r="7" spans="1:24" x14ac:dyDescent="0.25">
      <c r="A7" s="66" t="s">
        <v>22</v>
      </c>
      <c r="B7" s="2" t="s">
        <v>157</v>
      </c>
      <c r="C7" s="3">
        <v>45920</v>
      </c>
      <c r="D7" s="65" t="s">
        <v>70</v>
      </c>
      <c r="E7" s="33">
        <v>182</v>
      </c>
      <c r="F7" s="18">
        <v>1</v>
      </c>
      <c r="G7" s="33">
        <v>182</v>
      </c>
      <c r="H7" s="18">
        <v>3</v>
      </c>
      <c r="I7" s="5">
        <v>180</v>
      </c>
      <c r="J7" s="18">
        <v>1</v>
      </c>
      <c r="K7" s="34">
        <v>182</v>
      </c>
      <c r="L7" s="18">
        <v>1</v>
      </c>
      <c r="M7" s="34"/>
      <c r="N7" s="18"/>
      <c r="O7" s="5"/>
      <c r="P7" s="18"/>
      <c r="Q7" s="8">
        <v>4</v>
      </c>
      <c r="R7" s="8">
        <v>726</v>
      </c>
      <c r="S7" s="7">
        <v>181.5</v>
      </c>
      <c r="T7" s="35">
        <v>6</v>
      </c>
      <c r="U7" s="8">
        <v>3</v>
      </c>
      <c r="V7" s="7">
        <v>184.5</v>
      </c>
    </row>
    <row r="8" spans="1:24" x14ac:dyDescent="0.25">
      <c r="A8" s="66" t="s">
        <v>22</v>
      </c>
      <c r="B8" s="2" t="s">
        <v>157</v>
      </c>
      <c r="C8" s="3">
        <v>45955</v>
      </c>
      <c r="D8" s="65" t="s">
        <v>70</v>
      </c>
      <c r="E8" s="5">
        <v>181</v>
      </c>
      <c r="F8" s="18">
        <v>2</v>
      </c>
      <c r="G8" s="33">
        <v>184</v>
      </c>
      <c r="H8" s="18">
        <v>2</v>
      </c>
      <c r="I8" s="5">
        <v>191</v>
      </c>
      <c r="J8" s="18">
        <v>1</v>
      </c>
      <c r="K8" s="5">
        <v>181</v>
      </c>
      <c r="L8" s="18"/>
      <c r="M8" s="5"/>
      <c r="N8" s="18"/>
      <c r="O8" s="5"/>
      <c r="P8" s="18"/>
      <c r="Q8" s="8">
        <v>4</v>
      </c>
      <c r="R8" s="8">
        <v>737</v>
      </c>
      <c r="S8" s="7">
        <v>184.25</v>
      </c>
      <c r="T8" s="35">
        <v>5</v>
      </c>
      <c r="U8" s="8">
        <v>6</v>
      </c>
      <c r="V8" s="7">
        <v>190.25</v>
      </c>
    </row>
    <row r="9" spans="1:24" x14ac:dyDescent="0.25">
      <c r="A9" s="66" t="s">
        <v>22</v>
      </c>
      <c r="B9" s="2" t="s">
        <v>157</v>
      </c>
      <c r="C9" s="3">
        <v>45956</v>
      </c>
      <c r="D9" s="65" t="s">
        <v>70</v>
      </c>
      <c r="E9" s="5">
        <v>184</v>
      </c>
      <c r="F9" s="18"/>
      <c r="G9" s="33">
        <v>186</v>
      </c>
      <c r="H9" s="18">
        <v>1</v>
      </c>
      <c r="I9" s="5">
        <v>177</v>
      </c>
      <c r="J9" s="18"/>
      <c r="K9" s="5">
        <v>181</v>
      </c>
      <c r="L9" s="18">
        <v>1</v>
      </c>
      <c r="M9" s="5"/>
      <c r="N9" s="18"/>
      <c r="O9" s="5"/>
      <c r="P9" s="18"/>
      <c r="Q9" s="8">
        <v>4</v>
      </c>
      <c r="R9" s="8">
        <v>728</v>
      </c>
      <c r="S9" s="7">
        <v>182</v>
      </c>
      <c r="T9" s="35">
        <v>2</v>
      </c>
      <c r="U9" s="8">
        <v>5</v>
      </c>
      <c r="V9" s="7">
        <v>187</v>
      </c>
    </row>
    <row r="11" spans="1:24" x14ac:dyDescent="0.25">
      <c r="Q11" s="29">
        <f>SUM(Q2:Q10)</f>
        <v>36</v>
      </c>
      <c r="R11" s="29">
        <f>SUM(R2:R10)</f>
        <v>6537</v>
      </c>
      <c r="S11" s="30">
        <f>SUM(R11/Q11)</f>
        <v>181.58333333333334</v>
      </c>
      <c r="T11" s="29">
        <f>SUM(T2:T10)</f>
        <v>25</v>
      </c>
      <c r="U11" s="29">
        <f>SUM(U2:U10)</f>
        <v>68</v>
      </c>
      <c r="V11" s="31">
        <f>SUM(S11+U11)</f>
        <v>249.58333333333334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8_1"/>
    <protectedRange algorithmName="SHA-512" hashValue="ON39YdpmFHfN9f47KpiRvqrKx0V9+erV1CNkpWzYhW/Qyc6aT8rEyCrvauWSYGZK2ia3o7vd3akF07acHAFpOA==" saltValue="yVW9XmDwTqEnmpSGai0KYg==" spinCount="100000" sqref="D2" name="Range1_1_7_1"/>
    <protectedRange algorithmName="SHA-512" hashValue="ON39YdpmFHfN9f47KpiRvqrKx0V9+erV1CNkpWzYhW/Qyc6aT8rEyCrvauWSYGZK2ia3o7vd3akF07acHAFpOA==" saltValue="yVW9XmDwTqEnmpSGai0KYg==" spinCount="100000" sqref="T2" name="Range1_3_5_7_1"/>
    <protectedRange algorithmName="SHA-512" hashValue="ON39YdpmFHfN9f47KpiRvqrKx0V9+erV1CNkpWzYhW/Qyc6aT8rEyCrvauWSYGZK2ia3o7vd3akF07acHAFpOA==" saltValue="yVW9XmDwTqEnmpSGai0KYg==" spinCount="100000" sqref="B5:C6 E5:P6" name="Range1_13"/>
    <protectedRange algorithmName="SHA-512" hashValue="ON39YdpmFHfN9f47KpiRvqrKx0V9+erV1CNkpWzYhW/Qyc6aT8rEyCrvauWSYGZK2ia3o7vd3akF07acHAFpOA==" saltValue="yVW9XmDwTqEnmpSGai0KYg==" spinCount="100000" sqref="D5:D6" name="Range1_1_13"/>
    <protectedRange algorithmName="SHA-512" hashValue="ON39YdpmFHfN9f47KpiRvqrKx0V9+erV1CNkpWzYhW/Qyc6aT8rEyCrvauWSYGZK2ia3o7vd3akF07acHAFpOA==" saltValue="yVW9XmDwTqEnmpSGai0KYg==" spinCount="100000" sqref="T5:T6" name="Range1_3_5_13"/>
    <protectedRange algorithmName="SHA-512" hashValue="ON39YdpmFHfN9f47KpiRvqrKx0V9+erV1CNkpWzYhW/Qyc6aT8rEyCrvauWSYGZK2ia3o7vd3akF07acHAFpOA==" saltValue="yVW9XmDwTqEnmpSGai0KYg==" spinCount="100000" sqref="B7:C7 E7:P7" name="Range1_14_5"/>
    <protectedRange algorithmName="SHA-512" hashValue="ON39YdpmFHfN9f47KpiRvqrKx0V9+erV1CNkpWzYhW/Qyc6aT8rEyCrvauWSYGZK2ia3o7vd3akF07acHAFpOA==" saltValue="yVW9XmDwTqEnmpSGai0KYg==" spinCount="100000" sqref="D7" name="Range1_1_7_6"/>
    <protectedRange algorithmName="SHA-512" hashValue="ON39YdpmFHfN9f47KpiRvqrKx0V9+erV1CNkpWzYhW/Qyc6aT8rEyCrvauWSYGZK2ia3o7vd3akF07acHAFpOA==" saltValue="yVW9XmDwTqEnmpSGai0KYg==" spinCount="100000" sqref="T7" name="Range1_3_5_7_6"/>
    <protectedRange algorithmName="SHA-512" hashValue="ON39YdpmFHfN9f47KpiRvqrKx0V9+erV1CNkpWzYhW/Qyc6aT8rEyCrvauWSYGZK2ia3o7vd3akF07acHAFpOA==" saltValue="yVW9XmDwTqEnmpSGai0KYg==" spinCount="100000" sqref="E8:F8 B8:C8 H8:P8" name="Range1_33"/>
    <protectedRange algorithmName="SHA-512" hashValue="ON39YdpmFHfN9f47KpiRvqrKx0V9+erV1CNkpWzYhW/Qyc6aT8rEyCrvauWSYGZK2ia3o7vd3akF07acHAFpOA==" saltValue="yVW9XmDwTqEnmpSGai0KYg==" spinCount="100000" sqref="D8" name="Range1_1_15_1"/>
    <protectedRange algorithmName="SHA-512" hashValue="ON39YdpmFHfN9f47KpiRvqrKx0V9+erV1CNkpWzYhW/Qyc6aT8rEyCrvauWSYGZK2ia3o7vd3akF07acHAFpOA==" saltValue="yVW9XmDwTqEnmpSGai0KYg==" spinCount="100000" sqref="T8" name="Range1_3_5_16_2"/>
    <protectedRange algorithmName="SHA-512" hashValue="ON39YdpmFHfN9f47KpiRvqrKx0V9+erV1CNkpWzYhW/Qyc6aT8rEyCrvauWSYGZK2ia3o7vd3akF07acHAFpOA==" saltValue="yVW9XmDwTqEnmpSGai0KYg==" spinCount="100000" sqref="E9:P9" name="Range1_35"/>
    <protectedRange algorithmName="SHA-512" hashValue="ON39YdpmFHfN9f47KpiRvqrKx0V9+erV1CNkpWzYhW/Qyc6aT8rEyCrvauWSYGZK2ia3o7vd3akF07acHAFpOA==" saltValue="yVW9XmDwTqEnmpSGai0KYg==" spinCount="100000" sqref="B9:C9" name="Range1_1_2_7_1"/>
    <protectedRange algorithmName="SHA-512" hashValue="ON39YdpmFHfN9f47KpiRvqrKx0V9+erV1CNkpWzYhW/Qyc6aT8rEyCrvauWSYGZK2ia3o7vd3akF07acHAFpOA==" saltValue="yVW9XmDwTqEnmpSGai0KYg==" spinCount="100000" sqref="D9" name="Range1_1_1_2_3"/>
    <protectedRange algorithmName="SHA-512" hashValue="ON39YdpmFHfN9f47KpiRvqrKx0V9+erV1CNkpWzYhW/Qyc6aT8rEyCrvauWSYGZK2ia3o7vd3akF07acHAFpOA==" saltValue="yVW9XmDwTqEnmpSGai0KYg==" spinCount="100000" sqref="T9" name="Range1_3_5_17_1"/>
  </protectedRanges>
  <conditionalFormatting sqref="E7">
    <cfRule type="top10" dxfId="1234" priority="21" rank="1"/>
  </conditionalFormatting>
  <conditionalFormatting sqref="G7">
    <cfRule type="top10" dxfId="1233" priority="20" rank="1"/>
  </conditionalFormatting>
  <conditionalFormatting sqref="I7">
    <cfRule type="top10" dxfId="1232" priority="19" rank="1"/>
  </conditionalFormatting>
  <conditionalFormatting sqref="K7">
    <cfRule type="top10" dxfId="1231" priority="18" rank="1"/>
  </conditionalFormatting>
  <conditionalFormatting sqref="M7">
    <cfRule type="top10" dxfId="1230" priority="17" rank="1"/>
  </conditionalFormatting>
  <conditionalFormatting sqref="O7">
    <cfRule type="top10" dxfId="1229" priority="16" rank="1"/>
  </conditionalFormatting>
  <conditionalFormatting sqref="E7:P7">
    <cfRule type="cellIs" dxfId="1228" priority="15" operator="greaterThanOrEqual">
      <formula>200</formula>
    </cfRule>
  </conditionalFormatting>
  <conditionalFormatting sqref="E8">
    <cfRule type="top10" dxfId="1227" priority="14" rank="1"/>
  </conditionalFormatting>
  <conditionalFormatting sqref="G8">
    <cfRule type="top10" dxfId="1226" priority="13" rank="1"/>
  </conditionalFormatting>
  <conditionalFormatting sqref="I8">
    <cfRule type="top10" dxfId="1225" priority="12" rank="1"/>
  </conditionalFormatting>
  <conditionalFormatting sqref="K8">
    <cfRule type="top10" dxfId="1224" priority="11" rank="1"/>
  </conditionalFormatting>
  <conditionalFormatting sqref="M8">
    <cfRule type="top10" dxfId="1223" priority="10" rank="1"/>
  </conditionalFormatting>
  <conditionalFormatting sqref="O8">
    <cfRule type="top10" dxfId="1222" priority="9" rank="1"/>
  </conditionalFormatting>
  <conditionalFormatting sqref="E8:O8">
    <cfRule type="cellIs" dxfId="1221" priority="8" operator="greaterThanOrEqual">
      <formula>193</formula>
    </cfRule>
  </conditionalFormatting>
  <conditionalFormatting sqref="E9">
    <cfRule type="top10" dxfId="1220" priority="7" rank="1"/>
  </conditionalFormatting>
  <conditionalFormatting sqref="G9">
    <cfRule type="top10" dxfId="1219" priority="6" rank="1"/>
  </conditionalFormatting>
  <conditionalFormatting sqref="I9">
    <cfRule type="top10" dxfId="1218" priority="5" rank="1"/>
  </conditionalFormatting>
  <conditionalFormatting sqref="K9">
    <cfRule type="top10" dxfId="1217" priority="4" rank="1"/>
  </conditionalFormatting>
  <conditionalFormatting sqref="M9">
    <cfRule type="top10" dxfId="1216" priority="3" rank="1"/>
  </conditionalFormatting>
  <conditionalFormatting sqref="O9">
    <cfRule type="top10" dxfId="1215" priority="2" rank="1"/>
  </conditionalFormatting>
  <conditionalFormatting sqref="E9:P9">
    <cfRule type="cellIs" dxfId="1214" priority="1" operator="greaterThanOrEqual">
      <formula>200</formula>
    </cfRule>
  </conditionalFormatting>
  <hyperlinks>
    <hyperlink ref="X1" location="'OLF 2025'!A1" display="Return to Rankings" xr:uid="{E2254FF0-93F5-447B-9462-F60B6316CBE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D8:D9 B8:B9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FEC27-83AC-4623-884D-41CDCEE9D999}">
  <dimension ref="A1:X6"/>
  <sheetViews>
    <sheetView workbookViewId="0">
      <selection activeCell="V6" sqref="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82</v>
      </c>
      <c r="C2" s="3">
        <v>45766</v>
      </c>
      <c r="D2" s="4" t="s">
        <v>88</v>
      </c>
      <c r="E2" s="33">
        <v>172</v>
      </c>
      <c r="F2" s="18">
        <v>0</v>
      </c>
      <c r="G2" s="33">
        <v>178</v>
      </c>
      <c r="H2" s="18">
        <v>2</v>
      </c>
      <c r="I2" s="5">
        <v>179</v>
      </c>
      <c r="J2" s="18">
        <v>0</v>
      </c>
      <c r="K2" s="34">
        <v>183</v>
      </c>
      <c r="L2" s="18">
        <v>1</v>
      </c>
      <c r="M2" s="34"/>
      <c r="N2" s="18"/>
      <c r="O2" s="5"/>
      <c r="P2" s="18"/>
      <c r="Q2" s="6">
        <v>4</v>
      </c>
      <c r="R2" s="6">
        <v>712</v>
      </c>
      <c r="S2" s="7">
        <v>178</v>
      </c>
      <c r="T2" s="35">
        <v>3</v>
      </c>
      <c r="U2" s="8">
        <v>5</v>
      </c>
      <c r="V2" s="9">
        <v>183</v>
      </c>
    </row>
    <row r="3" spans="1:24" x14ac:dyDescent="0.25">
      <c r="A3" s="1" t="s">
        <v>22</v>
      </c>
      <c r="B3" s="2" t="s">
        <v>82</v>
      </c>
      <c r="C3" s="3">
        <v>45794</v>
      </c>
      <c r="D3" s="4" t="s">
        <v>88</v>
      </c>
      <c r="E3" s="33">
        <v>172</v>
      </c>
      <c r="F3" s="18">
        <v>0</v>
      </c>
      <c r="G3" s="33">
        <v>177</v>
      </c>
      <c r="H3" s="18">
        <v>0</v>
      </c>
      <c r="I3" s="5">
        <v>177</v>
      </c>
      <c r="J3" s="18">
        <v>1</v>
      </c>
      <c r="K3" s="34">
        <v>167</v>
      </c>
      <c r="L3" s="18">
        <v>0</v>
      </c>
      <c r="M3" s="34"/>
      <c r="N3" s="18"/>
      <c r="O3" s="5"/>
      <c r="P3" s="18"/>
      <c r="Q3" s="6">
        <v>4</v>
      </c>
      <c r="R3" s="6">
        <v>693</v>
      </c>
      <c r="S3" s="7">
        <v>173.25</v>
      </c>
      <c r="T3" s="35">
        <v>1</v>
      </c>
      <c r="U3" s="8">
        <v>8</v>
      </c>
      <c r="V3" s="9">
        <v>181.25</v>
      </c>
    </row>
    <row r="4" spans="1:24" x14ac:dyDescent="0.25">
      <c r="A4" s="1" t="s">
        <v>22</v>
      </c>
      <c r="B4" s="2" t="s">
        <v>82</v>
      </c>
      <c r="C4" s="3">
        <v>45829</v>
      </c>
      <c r="D4" s="4" t="s">
        <v>88</v>
      </c>
      <c r="E4" s="5">
        <v>171</v>
      </c>
      <c r="F4" s="18">
        <v>1</v>
      </c>
      <c r="G4" s="33">
        <v>172</v>
      </c>
      <c r="H4" s="18">
        <v>1</v>
      </c>
      <c r="I4" s="5">
        <v>184</v>
      </c>
      <c r="J4" s="18">
        <v>1</v>
      </c>
      <c r="K4" s="5">
        <v>180</v>
      </c>
      <c r="L4" s="18">
        <v>1</v>
      </c>
      <c r="M4" s="5">
        <v>182</v>
      </c>
      <c r="N4" s="18">
        <v>0</v>
      </c>
      <c r="O4" s="5">
        <v>174</v>
      </c>
      <c r="P4" s="18">
        <v>0</v>
      </c>
      <c r="Q4" s="6">
        <v>6</v>
      </c>
      <c r="R4" s="6">
        <v>1063</v>
      </c>
      <c r="S4" s="7">
        <v>177.16666666666666</v>
      </c>
      <c r="T4" s="35">
        <v>4</v>
      </c>
      <c r="U4" s="8">
        <v>10</v>
      </c>
      <c r="V4" s="9">
        <v>187.16666666666666</v>
      </c>
    </row>
    <row r="6" spans="1:24" x14ac:dyDescent="0.25">
      <c r="Q6" s="29">
        <f>SUM(Q2:Q5)</f>
        <v>14</v>
      </c>
      <c r="R6" s="29">
        <f>SUM(R2:R5)</f>
        <v>2468</v>
      </c>
      <c r="S6" s="30">
        <f>SUM(R6/Q6)</f>
        <v>176.28571428571428</v>
      </c>
      <c r="T6" s="29">
        <f>SUM(T2:T5)</f>
        <v>8</v>
      </c>
      <c r="U6" s="29">
        <f>SUM(U2:U5)</f>
        <v>23</v>
      </c>
      <c r="V6" s="31">
        <f>SUM(S6+U6)</f>
        <v>199.28571428571428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1F55FEB-9883-4EF4-B579-641D5D8A6555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10B1A-99CA-43F2-BA2C-95A545D56277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70" t="s">
        <v>231</v>
      </c>
      <c r="C2" s="3">
        <v>45934</v>
      </c>
      <c r="D2" s="65" t="s">
        <v>56</v>
      </c>
      <c r="E2" s="5">
        <v>174</v>
      </c>
      <c r="F2" s="18">
        <v>0</v>
      </c>
      <c r="G2" s="33">
        <v>185</v>
      </c>
      <c r="H2" s="18">
        <v>2</v>
      </c>
      <c r="I2" s="5">
        <v>183</v>
      </c>
      <c r="J2" s="18">
        <v>1</v>
      </c>
      <c r="K2" s="5">
        <v>175</v>
      </c>
      <c r="L2" s="18">
        <v>3</v>
      </c>
      <c r="M2" s="5"/>
      <c r="N2" s="18"/>
      <c r="O2" s="5"/>
      <c r="P2" s="18"/>
      <c r="Q2" s="8">
        <v>4</v>
      </c>
      <c r="R2" s="8">
        <v>717</v>
      </c>
      <c r="S2" s="7">
        <v>179.25</v>
      </c>
      <c r="T2" s="35">
        <v>6</v>
      </c>
      <c r="U2" s="8">
        <v>2</v>
      </c>
      <c r="V2" s="7">
        <v>181.25</v>
      </c>
    </row>
    <row r="4" spans="1:24" x14ac:dyDescent="0.25">
      <c r="Q4" s="29">
        <f>SUM(Q2:Q3)</f>
        <v>4</v>
      </c>
      <c r="R4" s="29">
        <f>SUM(R2:R3)</f>
        <v>717</v>
      </c>
      <c r="S4" s="30">
        <f>SUM(R4/Q4)</f>
        <v>179.25</v>
      </c>
      <c r="T4" s="29">
        <f>SUM(T2:T3)</f>
        <v>6</v>
      </c>
      <c r="U4" s="29">
        <f>SUM(U2:U3)</f>
        <v>2</v>
      </c>
      <c r="V4" s="29">
        <f>+S4+U4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E2:P2 T2" name="Range1_3_5_5_1"/>
  </protectedRanges>
  <conditionalFormatting sqref="E2">
    <cfRule type="top10" dxfId="1213" priority="7" rank="1"/>
  </conditionalFormatting>
  <conditionalFormatting sqref="G2">
    <cfRule type="top10" dxfId="1212" priority="6" rank="1"/>
  </conditionalFormatting>
  <conditionalFormatting sqref="E2:P2">
    <cfRule type="cellIs" dxfId="1211" priority="5" operator="greaterThanOrEqual">
      <formula>200</formula>
    </cfRule>
  </conditionalFormatting>
  <conditionalFormatting sqref="I2">
    <cfRule type="top10" dxfId="1210" priority="4" rank="1"/>
  </conditionalFormatting>
  <conditionalFormatting sqref="K2">
    <cfRule type="top10" dxfId="1209" priority="3" rank="1"/>
  </conditionalFormatting>
  <conditionalFormatting sqref="M2">
    <cfRule type="top10" dxfId="1208" priority="2" rank="1"/>
  </conditionalFormatting>
  <conditionalFormatting sqref="O2">
    <cfRule type="top10" dxfId="1207" priority="1" rank="1"/>
  </conditionalFormatting>
  <hyperlinks>
    <hyperlink ref="X1" location="'OLF 2025'!A1" display="Return to Rankings" xr:uid="{D8EB653F-0592-46E0-90E8-E3CAB9CB2AA9}"/>
  </hyperlinks>
  <pageMargins left="0.7" right="0.7" top="0.75" bottom="0.75" header="0.3" footer="0.3"/>
  <pageSetup orientation="portrait" horizontalDpi="300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AC71-E2EC-494C-A1D1-1E0C66C10270}">
  <dimension ref="A1:X7"/>
  <sheetViews>
    <sheetView workbookViewId="0">
      <selection activeCell="V7" sqref="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30</v>
      </c>
      <c r="C2" s="3">
        <v>45696</v>
      </c>
      <c r="D2" s="4" t="s">
        <v>37</v>
      </c>
      <c r="E2" s="5">
        <v>177</v>
      </c>
      <c r="F2" s="18">
        <v>0</v>
      </c>
      <c r="G2" s="5">
        <v>152</v>
      </c>
      <c r="H2" s="18">
        <v>0</v>
      </c>
      <c r="I2" s="5">
        <v>161</v>
      </c>
      <c r="J2" s="18">
        <v>1</v>
      </c>
      <c r="K2" s="5">
        <v>0</v>
      </c>
      <c r="L2" s="18">
        <v>0</v>
      </c>
      <c r="M2" s="5"/>
      <c r="N2" s="18"/>
      <c r="O2" s="5"/>
      <c r="P2" s="18"/>
      <c r="Q2" s="6">
        <v>4</v>
      </c>
      <c r="R2" s="6">
        <v>490</v>
      </c>
      <c r="S2" s="7">
        <v>122.5</v>
      </c>
      <c r="T2" s="19">
        <v>1</v>
      </c>
      <c r="U2" s="8">
        <v>2</v>
      </c>
      <c r="V2" s="9">
        <v>124.5</v>
      </c>
    </row>
    <row r="3" spans="1:24" ht="15" customHeight="1" x14ac:dyDescent="0.25">
      <c r="A3" s="1" t="s">
        <v>22</v>
      </c>
      <c r="B3" s="2" t="s">
        <v>30</v>
      </c>
      <c r="C3" s="3">
        <v>45773</v>
      </c>
      <c r="D3" s="4" t="s">
        <v>37</v>
      </c>
      <c r="E3" s="5">
        <v>179.001</v>
      </c>
      <c r="F3" s="18">
        <v>4</v>
      </c>
      <c r="G3" s="33">
        <v>175</v>
      </c>
      <c r="H3" s="18">
        <v>1</v>
      </c>
      <c r="I3" s="5">
        <v>170</v>
      </c>
      <c r="J3" s="18">
        <v>1</v>
      </c>
      <c r="K3" s="5">
        <v>166</v>
      </c>
      <c r="L3" s="18">
        <v>2</v>
      </c>
      <c r="M3" s="5"/>
      <c r="N3" s="18"/>
      <c r="O3" s="5"/>
      <c r="P3" s="18"/>
      <c r="Q3" s="6">
        <v>4</v>
      </c>
      <c r="R3" s="6">
        <v>690.00099999999998</v>
      </c>
      <c r="S3" s="7">
        <v>172.50024999999999</v>
      </c>
      <c r="T3" s="35">
        <v>8</v>
      </c>
      <c r="U3" s="8">
        <v>2</v>
      </c>
      <c r="V3" s="9">
        <v>174.50024999999999</v>
      </c>
    </row>
    <row r="4" spans="1:24" ht="15" customHeight="1" x14ac:dyDescent="0.25">
      <c r="A4" s="1" t="s">
        <v>22</v>
      </c>
      <c r="B4" s="2" t="s">
        <v>30</v>
      </c>
      <c r="C4" s="3">
        <v>45783</v>
      </c>
      <c r="D4" s="4" t="s">
        <v>37</v>
      </c>
      <c r="E4" s="5">
        <v>180</v>
      </c>
      <c r="F4" s="18">
        <v>1</v>
      </c>
      <c r="G4" s="33">
        <v>183</v>
      </c>
      <c r="H4" s="18">
        <v>1</v>
      </c>
      <c r="I4" s="5">
        <v>175</v>
      </c>
      <c r="J4" s="18">
        <v>1</v>
      </c>
      <c r="K4" s="5">
        <v>169</v>
      </c>
      <c r="L4" s="18">
        <v>0</v>
      </c>
      <c r="M4" s="5"/>
      <c r="N4" s="18"/>
      <c r="O4" s="5"/>
      <c r="P4" s="18"/>
      <c r="Q4" s="6">
        <v>4</v>
      </c>
      <c r="R4" s="6">
        <v>707</v>
      </c>
      <c r="S4" s="7">
        <v>176.75</v>
      </c>
      <c r="T4" s="35">
        <v>3</v>
      </c>
      <c r="U4" s="8">
        <v>8</v>
      </c>
      <c r="V4" s="9">
        <v>184.75</v>
      </c>
    </row>
    <row r="5" spans="1:24" ht="15" customHeight="1" x14ac:dyDescent="0.25">
      <c r="A5" s="1" t="s">
        <v>22</v>
      </c>
      <c r="B5" s="2" t="s">
        <v>30</v>
      </c>
      <c r="C5" s="3">
        <v>45787</v>
      </c>
      <c r="D5" s="4" t="s">
        <v>37</v>
      </c>
      <c r="E5" s="5">
        <v>172</v>
      </c>
      <c r="F5" s="18">
        <v>1</v>
      </c>
      <c r="G5" s="33">
        <v>180</v>
      </c>
      <c r="H5" s="18">
        <v>0</v>
      </c>
      <c r="I5" s="5">
        <v>171</v>
      </c>
      <c r="J5" s="18">
        <v>0</v>
      </c>
      <c r="K5" s="5">
        <v>168</v>
      </c>
      <c r="L5" s="18">
        <v>1</v>
      </c>
      <c r="M5" s="5"/>
      <c r="N5" s="18"/>
      <c r="O5" s="5"/>
      <c r="P5" s="18"/>
      <c r="Q5" s="6">
        <v>4</v>
      </c>
      <c r="R5" s="6">
        <v>691</v>
      </c>
      <c r="S5" s="7">
        <v>172.75</v>
      </c>
      <c r="T5" s="35">
        <v>2</v>
      </c>
      <c r="U5" s="8">
        <v>2</v>
      </c>
      <c r="V5" s="9">
        <v>174.75</v>
      </c>
    </row>
    <row r="7" spans="1:24" x14ac:dyDescent="0.25">
      <c r="Q7" s="29">
        <f>SUM(Q2:Q6)</f>
        <v>16</v>
      </c>
      <c r="R7" s="29">
        <f>SUM(R2:R6)</f>
        <v>2578.0010000000002</v>
      </c>
      <c r="S7" s="30">
        <f>SUM(R7/Q7)</f>
        <v>161.12506250000001</v>
      </c>
      <c r="T7" s="29">
        <f>SUM(T2:T6)</f>
        <v>14</v>
      </c>
      <c r="U7" s="29">
        <f>SUM(U2:U6)</f>
        <v>14</v>
      </c>
      <c r="V7" s="31">
        <f>SUM(S7+U7)</f>
        <v>175.12506250000001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573119AE-8CD2-441E-B1CE-0D342DCA2C2A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26E3E-A58A-41C7-AD0A-70F625B8F9DE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117</v>
      </c>
      <c r="C2" s="3">
        <v>45794</v>
      </c>
      <c r="D2" s="4" t="s">
        <v>88</v>
      </c>
      <c r="E2" s="5">
        <v>166</v>
      </c>
      <c r="F2" s="18">
        <v>0</v>
      </c>
      <c r="G2" s="33">
        <v>174</v>
      </c>
      <c r="H2" s="18">
        <v>0</v>
      </c>
      <c r="I2" s="5">
        <v>179</v>
      </c>
      <c r="J2" s="18">
        <v>0</v>
      </c>
      <c r="K2" s="5">
        <v>177</v>
      </c>
      <c r="L2" s="18">
        <v>0</v>
      </c>
      <c r="M2" s="5"/>
      <c r="N2" s="18"/>
      <c r="O2" s="5"/>
      <c r="P2" s="18"/>
      <c r="Q2" s="6">
        <v>4</v>
      </c>
      <c r="R2" s="6">
        <v>696</v>
      </c>
      <c r="S2" s="7">
        <v>174</v>
      </c>
      <c r="T2" s="35">
        <v>0</v>
      </c>
      <c r="U2" s="8">
        <v>9</v>
      </c>
      <c r="V2" s="9">
        <v>183</v>
      </c>
    </row>
    <row r="4" spans="1:24" x14ac:dyDescent="0.25">
      <c r="Q4" s="29">
        <f>SUM(Q2:Q3)</f>
        <v>4</v>
      </c>
      <c r="R4" s="29">
        <f>SUM(R2:R3)</f>
        <v>696</v>
      </c>
      <c r="S4" s="30">
        <f>SUM(R4/Q4)</f>
        <v>174</v>
      </c>
      <c r="T4" s="29">
        <f>SUM(T2:T3)</f>
        <v>0</v>
      </c>
      <c r="U4" s="29">
        <f>SUM(U2:U3)</f>
        <v>9</v>
      </c>
      <c r="V4" s="31">
        <f>SUM(S4+U4)</f>
        <v>183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4FF96F31-D828-4368-90EA-F3F61BA734AC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C078F-EB9B-40D1-9072-8C408405AB5F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2" t="s">
        <v>237</v>
      </c>
      <c r="C2" s="3">
        <v>45948</v>
      </c>
      <c r="D2" s="65" t="s">
        <v>154</v>
      </c>
      <c r="E2" s="5">
        <v>186</v>
      </c>
      <c r="F2" s="18">
        <v>0</v>
      </c>
      <c r="G2" s="33">
        <v>196.001</v>
      </c>
      <c r="H2" s="18">
        <v>5</v>
      </c>
      <c r="I2" s="5">
        <v>192</v>
      </c>
      <c r="J2" s="18">
        <v>1</v>
      </c>
      <c r="K2" s="5">
        <v>191</v>
      </c>
      <c r="L2" s="18">
        <v>0</v>
      </c>
      <c r="M2" s="5">
        <v>187</v>
      </c>
      <c r="N2" s="18">
        <v>2</v>
      </c>
      <c r="O2" s="5">
        <v>191</v>
      </c>
      <c r="P2" s="18">
        <v>1</v>
      </c>
      <c r="Q2" s="8">
        <v>6</v>
      </c>
      <c r="R2" s="8">
        <v>1143.001</v>
      </c>
      <c r="S2" s="7">
        <v>190.50016666666667</v>
      </c>
      <c r="T2" s="35">
        <v>9</v>
      </c>
      <c r="U2" s="8">
        <v>16</v>
      </c>
      <c r="V2" s="7">
        <v>206.50016666666667</v>
      </c>
    </row>
    <row r="3" spans="1:24" x14ac:dyDescent="0.25">
      <c r="A3" s="66" t="s">
        <v>22</v>
      </c>
      <c r="B3" s="2" t="s">
        <v>237</v>
      </c>
      <c r="C3" s="3">
        <v>45969</v>
      </c>
      <c r="D3" s="65" t="s">
        <v>154</v>
      </c>
      <c r="E3" s="5">
        <v>175</v>
      </c>
      <c r="F3" s="18">
        <v>0</v>
      </c>
      <c r="G3" s="33">
        <v>184</v>
      </c>
      <c r="H3" s="18">
        <v>0</v>
      </c>
      <c r="I3" s="5">
        <v>191</v>
      </c>
      <c r="J3" s="18">
        <v>1</v>
      </c>
      <c r="K3" s="5"/>
      <c r="L3" s="18"/>
      <c r="M3" s="5"/>
      <c r="N3" s="18"/>
      <c r="O3" s="5"/>
      <c r="P3" s="18"/>
      <c r="Q3" s="8">
        <v>3</v>
      </c>
      <c r="R3" s="8">
        <v>550</v>
      </c>
      <c r="S3" s="7">
        <v>183.33333333333334</v>
      </c>
      <c r="T3" s="35">
        <v>1</v>
      </c>
      <c r="U3" s="8">
        <v>8</v>
      </c>
      <c r="V3" s="7">
        <v>191.33333333333334</v>
      </c>
    </row>
    <row r="5" spans="1:24" x14ac:dyDescent="0.25">
      <c r="Q5" s="29">
        <f>SUM(Q2:Q4)</f>
        <v>9</v>
      </c>
      <c r="R5" s="29">
        <f>SUM(R2:R4)</f>
        <v>1693.001</v>
      </c>
      <c r="S5" s="30">
        <f>SUM(R5/Q5)</f>
        <v>188.11122222222221</v>
      </c>
      <c r="T5" s="29">
        <f>SUM(T2:T4)</f>
        <v>10</v>
      </c>
      <c r="U5" s="29">
        <f>SUM(U2:U4)</f>
        <v>24</v>
      </c>
      <c r="V5" s="29">
        <f>+S5+U5</f>
        <v>212.11122222222221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T2" name="Range1_3_5_4_1"/>
    <protectedRange algorithmName="SHA-512" hashValue="ON39YdpmFHfN9f47KpiRvqrKx0V9+erV1CNkpWzYhW/Qyc6aT8rEyCrvauWSYGZK2ia3o7vd3akF07acHAFpOA==" saltValue="yVW9XmDwTqEnmpSGai0KYg==" spinCount="100000" sqref="B3:C3" name="Range1_12_1"/>
    <protectedRange algorithmName="SHA-512" hashValue="ON39YdpmFHfN9f47KpiRvqrKx0V9+erV1CNkpWzYhW/Qyc6aT8rEyCrvauWSYGZK2ia3o7vd3akF07acHAFpOA==" saltValue="yVW9XmDwTqEnmpSGai0KYg==" spinCount="100000" sqref="D3" name="Range1_1_3_1"/>
    <protectedRange algorithmName="SHA-512" hashValue="ON39YdpmFHfN9f47KpiRvqrKx0V9+erV1CNkpWzYhW/Qyc6aT8rEyCrvauWSYGZK2ia3o7vd3akF07acHAFpOA==" saltValue="yVW9XmDwTqEnmpSGai0KYg==" spinCount="100000" sqref="E3:P3 T3" name="Range1_3_5"/>
  </protectedRanges>
  <conditionalFormatting sqref="E2">
    <cfRule type="top10" dxfId="1206" priority="14" rank="1"/>
  </conditionalFormatting>
  <conditionalFormatting sqref="G2">
    <cfRule type="top10" dxfId="1205" priority="13" rank="1"/>
  </conditionalFormatting>
  <conditionalFormatting sqref="I2">
    <cfRule type="top10" dxfId="1204" priority="12" rank="1"/>
  </conditionalFormatting>
  <conditionalFormatting sqref="K2">
    <cfRule type="top10" dxfId="1203" priority="11" rank="1"/>
  </conditionalFormatting>
  <conditionalFormatting sqref="M2">
    <cfRule type="top10" dxfId="1202" priority="10" rank="1"/>
  </conditionalFormatting>
  <conditionalFormatting sqref="O2">
    <cfRule type="top10" dxfId="1201" priority="9" rank="1"/>
  </conditionalFormatting>
  <conditionalFormatting sqref="E2:P2">
    <cfRule type="cellIs" dxfId="1200" priority="8" operator="greaterThanOrEqual">
      <formula>200</formula>
    </cfRule>
  </conditionalFormatting>
  <conditionalFormatting sqref="E3">
    <cfRule type="top10" dxfId="1199" priority="7" rank="1"/>
  </conditionalFormatting>
  <conditionalFormatting sqref="G3">
    <cfRule type="top10" dxfId="1198" priority="6" rank="1"/>
  </conditionalFormatting>
  <conditionalFormatting sqref="E3:P3">
    <cfRule type="cellIs" dxfId="1197" priority="5" operator="greaterThanOrEqual">
      <formula>200</formula>
    </cfRule>
  </conditionalFormatting>
  <conditionalFormatting sqref="I3">
    <cfRule type="top10" dxfId="1196" priority="4" rank="1"/>
  </conditionalFormatting>
  <conditionalFormatting sqref="K3">
    <cfRule type="top10" dxfId="1195" priority="3" rank="1"/>
  </conditionalFormatting>
  <conditionalFormatting sqref="M3">
    <cfRule type="top10" dxfId="1194" priority="2" rank="1"/>
  </conditionalFormatting>
  <conditionalFormatting sqref="O3">
    <cfRule type="top10" dxfId="1193" priority="1" rank="1"/>
  </conditionalFormatting>
  <hyperlinks>
    <hyperlink ref="X1" location="'OLF 2025'!A1" display="Return to Rankings" xr:uid="{EB936AAB-22B6-4E7B-B00E-6A3E50A39D3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D3 B3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E6F2D-20AA-4DCA-B43C-3D59E3671E2A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150</v>
      </c>
      <c r="C2" s="3">
        <v>45836</v>
      </c>
      <c r="D2" s="4" t="s">
        <v>97</v>
      </c>
      <c r="E2" s="33">
        <v>180</v>
      </c>
      <c r="F2" s="18">
        <v>0</v>
      </c>
      <c r="G2" s="33">
        <v>179</v>
      </c>
      <c r="H2" s="18">
        <v>0</v>
      </c>
      <c r="I2" s="5">
        <v>179</v>
      </c>
      <c r="J2" s="18">
        <v>0</v>
      </c>
      <c r="K2" s="33">
        <v>179</v>
      </c>
      <c r="L2" s="18">
        <v>0</v>
      </c>
      <c r="M2" s="34"/>
      <c r="N2" s="18"/>
      <c r="O2" s="5"/>
      <c r="P2" s="18"/>
      <c r="Q2" s="6">
        <v>4</v>
      </c>
      <c r="R2" s="6">
        <v>717</v>
      </c>
      <c r="S2" s="7">
        <v>179.25</v>
      </c>
      <c r="T2" s="35">
        <v>0</v>
      </c>
      <c r="U2" s="8">
        <v>2</v>
      </c>
      <c r="V2" s="9">
        <v>181.25</v>
      </c>
    </row>
    <row r="4" spans="1:24" x14ac:dyDescent="0.25">
      <c r="Q4" s="29">
        <f>SUM(Q2:Q3)</f>
        <v>4</v>
      </c>
      <c r="R4" s="29">
        <f>SUM(R2:R3)</f>
        <v>717</v>
      </c>
      <c r="S4" s="30">
        <f>SUM(R4/Q4)</f>
        <v>179.25</v>
      </c>
      <c r="T4" s="29">
        <f>SUM(T2:T3)</f>
        <v>0</v>
      </c>
      <c r="U4" s="29">
        <f>SUM(U2:U3)</f>
        <v>2</v>
      </c>
      <c r="V4" s="31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FB6D68EF-D255-4A84-B579-758813CA1634}"/>
  </hyperlinks>
  <pageMargins left="0.7" right="0.7" top="0.75" bottom="0.75" header="0.3" footer="0.3"/>
  <pageSetup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59153-5B8D-4F0C-AD1F-BC361D1EE648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126</v>
      </c>
      <c r="C2" s="3">
        <v>45805</v>
      </c>
      <c r="D2" s="4" t="s">
        <v>96</v>
      </c>
      <c r="E2" s="5">
        <v>184</v>
      </c>
      <c r="F2" s="18">
        <v>0</v>
      </c>
      <c r="G2" s="33">
        <v>183</v>
      </c>
      <c r="H2" s="18">
        <v>2</v>
      </c>
      <c r="I2" s="5">
        <v>183</v>
      </c>
      <c r="J2" s="18">
        <v>0</v>
      </c>
      <c r="K2" s="5">
        <v>187</v>
      </c>
      <c r="L2" s="18">
        <v>1</v>
      </c>
      <c r="M2" s="5"/>
      <c r="N2" s="18"/>
      <c r="O2" s="5"/>
      <c r="P2" s="18"/>
      <c r="Q2" s="6">
        <v>4</v>
      </c>
      <c r="R2" s="6">
        <v>737</v>
      </c>
      <c r="S2" s="7">
        <v>184.25</v>
      </c>
      <c r="T2" s="35">
        <v>3</v>
      </c>
      <c r="U2" s="8">
        <v>3</v>
      </c>
      <c r="V2" s="9">
        <v>187.25</v>
      </c>
    </row>
    <row r="4" spans="1:24" x14ac:dyDescent="0.25">
      <c r="Q4" s="29">
        <f>SUM(Q2:Q3)</f>
        <v>4</v>
      </c>
      <c r="R4" s="29">
        <f>SUM(R2:R3)</f>
        <v>737</v>
      </c>
      <c r="S4" s="30">
        <f>SUM(R4/Q4)</f>
        <v>184.25</v>
      </c>
      <c r="T4" s="29">
        <f>SUM(T2:T3)</f>
        <v>3</v>
      </c>
      <c r="U4" s="29">
        <f>SUM(U2:U3)</f>
        <v>3</v>
      </c>
      <c r="V4" s="31">
        <f>SUM(S4+U4)</f>
        <v>187.25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D47B85DC-458B-481B-8D4E-7B8582044263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A269-2BCA-4453-8F88-3CE95658B2D9}">
  <dimension ref="A1:X6"/>
  <sheetViews>
    <sheetView workbookViewId="0">
      <selection activeCell="V6" sqref="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113</v>
      </c>
      <c r="C2" s="3">
        <v>45783</v>
      </c>
      <c r="D2" s="4" t="s">
        <v>115</v>
      </c>
      <c r="E2" s="33">
        <v>180</v>
      </c>
      <c r="F2" s="18">
        <v>0</v>
      </c>
      <c r="G2" s="33">
        <v>180</v>
      </c>
      <c r="H2" s="18">
        <v>0</v>
      </c>
      <c r="I2" s="5">
        <v>182</v>
      </c>
      <c r="J2" s="18">
        <v>1</v>
      </c>
      <c r="K2" s="34"/>
      <c r="L2" s="18"/>
      <c r="M2" s="34"/>
      <c r="N2" s="18"/>
      <c r="O2" s="5"/>
      <c r="P2" s="18"/>
      <c r="Q2" s="6">
        <v>3</v>
      </c>
      <c r="R2" s="6">
        <v>542</v>
      </c>
      <c r="S2" s="7">
        <v>180.66666666666666</v>
      </c>
      <c r="T2" s="35">
        <v>1</v>
      </c>
      <c r="U2" s="8">
        <v>3</v>
      </c>
      <c r="V2" s="9">
        <v>183.66666666666666</v>
      </c>
    </row>
    <row r="3" spans="1:24" x14ac:dyDescent="0.25">
      <c r="A3" s="1" t="s">
        <v>22</v>
      </c>
      <c r="B3" s="2" t="s">
        <v>113</v>
      </c>
      <c r="C3" s="3">
        <v>45874</v>
      </c>
      <c r="D3" s="4" t="s">
        <v>127</v>
      </c>
      <c r="E3" s="5">
        <v>187</v>
      </c>
      <c r="F3" s="18">
        <v>1</v>
      </c>
      <c r="G3" s="33">
        <v>185</v>
      </c>
      <c r="H3" s="18">
        <v>1</v>
      </c>
      <c r="I3" s="5">
        <v>150</v>
      </c>
      <c r="J3" s="18">
        <v>1</v>
      </c>
      <c r="K3" s="5"/>
      <c r="L3" s="18"/>
      <c r="M3" s="5"/>
      <c r="N3" s="18"/>
      <c r="O3" s="5"/>
      <c r="P3" s="18"/>
      <c r="Q3" s="6">
        <v>3</v>
      </c>
      <c r="R3" s="6">
        <v>522</v>
      </c>
      <c r="S3" s="7">
        <v>174</v>
      </c>
      <c r="T3" s="35">
        <v>3</v>
      </c>
      <c r="U3" s="8">
        <v>2</v>
      </c>
      <c r="V3" s="9">
        <v>176</v>
      </c>
    </row>
    <row r="4" spans="1:24" x14ac:dyDescent="0.25">
      <c r="A4" s="1" t="s">
        <v>22</v>
      </c>
      <c r="B4" s="2" t="s">
        <v>113</v>
      </c>
      <c r="C4" s="3">
        <v>45897</v>
      </c>
      <c r="D4" s="4" t="s">
        <v>204</v>
      </c>
      <c r="E4" s="33">
        <v>182</v>
      </c>
      <c r="F4" s="18">
        <v>0</v>
      </c>
      <c r="G4" s="33">
        <v>184</v>
      </c>
      <c r="H4" s="18">
        <v>0</v>
      </c>
      <c r="I4" s="5">
        <v>192</v>
      </c>
      <c r="J4" s="18">
        <v>0</v>
      </c>
      <c r="K4" s="5"/>
      <c r="L4" s="18"/>
      <c r="M4" s="5"/>
      <c r="N4" s="18"/>
      <c r="O4" s="5"/>
      <c r="P4" s="18"/>
      <c r="Q4" s="6">
        <v>3</v>
      </c>
      <c r="R4" s="6">
        <v>558</v>
      </c>
      <c r="S4" s="7">
        <v>186</v>
      </c>
      <c r="T4" s="35">
        <v>0</v>
      </c>
      <c r="U4" s="8">
        <v>3</v>
      </c>
      <c r="V4" s="9">
        <v>189</v>
      </c>
    </row>
    <row r="6" spans="1:24" x14ac:dyDescent="0.25">
      <c r="Q6" s="29">
        <f>SUM(Q2:Q5)</f>
        <v>9</v>
      </c>
      <c r="R6" s="29">
        <f>SUM(R2:R5)</f>
        <v>1622</v>
      </c>
      <c r="S6" s="30">
        <f>SUM(R6/Q6)</f>
        <v>180.22222222222223</v>
      </c>
      <c r="T6" s="29">
        <f>SUM(T2:T5)</f>
        <v>4</v>
      </c>
      <c r="U6" s="29">
        <f>SUM(U2:U5)</f>
        <v>8</v>
      </c>
      <c r="V6" s="31">
        <f>SUM(S6+U6)</f>
        <v>188.22222222222223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7D43859-4E2F-459F-87F6-D3B67D506267}"/>
  </hyperlinks>
  <pageMargins left="0.7" right="0.7" top="0.75" bottom="0.75" header="0.3" footer="0.3"/>
  <pageSetup orientation="portrait" horizontalDpi="300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1BC4-BCBC-4DAA-A455-4DF7AFF2194A}">
  <dimension ref="A1:X5"/>
  <sheetViews>
    <sheetView workbookViewId="0">
      <selection activeCell="V5" sqref="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102</v>
      </c>
      <c r="C2" s="3">
        <v>45776</v>
      </c>
      <c r="D2" s="4" t="s">
        <v>39</v>
      </c>
      <c r="E2" s="5">
        <v>171</v>
      </c>
      <c r="F2" s="18">
        <v>1</v>
      </c>
      <c r="G2" s="5">
        <v>181</v>
      </c>
      <c r="H2" s="18">
        <v>1</v>
      </c>
      <c r="I2" s="5">
        <v>180</v>
      </c>
      <c r="J2" s="18">
        <v>1</v>
      </c>
      <c r="K2" s="5">
        <v>179</v>
      </c>
      <c r="L2" s="18">
        <v>0</v>
      </c>
      <c r="M2" s="5"/>
      <c r="N2" s="18"/>
      <c r="O2" s="5"/>
      <c r="P2" s="18"/>
      <c r="Q2" s="6">
        <v>4</v>
      </c>
      <c r="R2" s="6">
        <v>711</v>
      </c>
      <c r="S2" s="7">
        <v>177.75</v>
      </c>
      <c r="T2" s="19">
        <v>3</v>
      </c>
      <c r="U2" s="8">
        <v>11</v>
      </c>
      <c r="V2" s="9">
        <v>188.75</v>
      </c>
    </row>
    <row r="3" spans="1:24" x14ac:dyDescent="0.25">
      <c r="A3" s="1" t="s">
        <v>22</v>
      </c>
      <c r="B3" s="2" t="s">
        <v>102</v>
      </c>
      <c r="C3" s="3">
        <v>45832</v>
      </c>
      <c r="D3" s="4" t="s">
        <v>39</v>
      </c>
      <c r="E3" s="5">
        <v>179</v>
      </c>
      <c r="F3" s="18">
        <v>1</v>
      </c>
      <c r="G3" s="5">
        <v>168</v>
      </c>
      <c r="H3" s="18">
        <v>0</v>
      </c>
      <c r="I3" s="5">
        <v>179</v>
      </c>
      <c r="J3" s="18">
        <v>0</v>
      </c>
      <c r="K3" s="5">
        <v>187</v>
      </c>
      <c r="L3" s="18">
        <v>1</v>
      </c>
      <c r="M3" s="5"/>
      <c r="N3" s="18"/>
      <c r="O3" s="5"/>
      <c r="P3" s="18"/>
      <c r="Q3" s="6">
        <v>4</v>
      </c>
      <c r="R3" s="6">
        <v>713</v>
      </c>
      <c r="S3" s="7">
        <v>178.25</v>
      </c>
      <c r="T3" s="19">
        <v>2</v>
      </c>
      <c r="U3" s="8">
        <v>4</v>
      </c>
      <c r="V3" s="9">
        <v>182.25</v>
      </c>
    </row>
    <row r="5" spans="1:24" x14ac:dyDescent="0.25">
      <c r="Q5" s="29">
        <f>SUM(Q2:Q4)</f>
        <v>8</v>
      </c>
      <c r="R5" s="29">
        <f>SUM(R2:R4)</f>
        <v>1424</v>
      </c>
      <c r="S5" s="30">
        <f>SUM(R5/Q5)</f>
        <v>178</v>
      </c>
      <c r="T5" s="29">
        <f>SUM(T2:T4)</f>
        <v>5</v>
      </c>
      <c r="U5" s="29">
        <f>SUM(U2:U4)</f>
        <v>15</v>
      </c>
      <c r="V5" s="31">
        <f>SUM(S5+U5)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EB0A6E65-B738-4090-B87E-A3141D7D24C0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E6126-9F6C-49B4-A067-2F6475558BC0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129</v>
      </c>
      <c r="C2" s="3">
        <v>45808</v>
      </c>
      <c r="D2" s="4" t="s">
        <v>73</v>
      </c>
      <c r="E2" s="5">
        <v>148</v>
      </c>
      <c r="F2" s="5"/>
      <c r="G2" s="5">
        <v>152</v>
      </c>
      <c r="H2" s="5"/>
      <c r="I2" s="5"/>
      <c r="J2" s="5"/>
      <c r="K2" s="5"/>
      <c r="L2" s="56"/>
      <c r="M2" s="5"/>
      <c r="N2" s="5"/>
      <c r="O2" s="5"/>
      <c r="P2" s="5"/>
      <c r="Q2" s="6">
        <v>2</v>
      </c>
      <c r="R2" s="6">
        <v>300</v>
      </c>
      <c r="S2" s="7">
        <v>150</v>
      </c>
      <c r="T2" s="19">
        <v>0</v>
      </c>
      <c r="U2" s="8">
        <v>3</v>
      </c>
      <c r="V2" s="9">
        <v>153</v>
      </c>
    </row>
    <row r="3" spans="1:24" x14ac:dyDescent="0.25">
      <c r="A3" s="1" t="s">
        <v>22</v>
      </c>
      <c r="B3" s="2" t="s">
        <v>129</v>
      </c>
      <c r="C3" s="3">
        <v>45885</v>
      </c>
      <c r="D3" s="4" t="s">
        <v>73</v>
      </c>
      <c r="E3" s="5">
        <v>132</v>
      </c>
      <c r="F3" s="18">
        <v>1</v>
      </c>
      <c r="G3" s="33">
        <v>152</v>
      </c>
      <c r="H3" s="18"/>
      <c r="I3" s="5"/>
      <c r="J3" s="18"/>
      <c r="K3" s="5"/>
      <c r="L3" s="18"/>
      <c r="M3" s="5"/>
      <c r="N3" s="18"/>
      <c r="O3" s="5"/>
      <c r="P3" s="18"/>
      <c r="Q3" s="6">
        <v>2</v>
      </c>
      <c r="R3" s="6">
        <v>284</v>
      </c>
      <c r="S3" s="7">
        <v>142</v>
      </c>
      <c r="T3" s="35">
        <v>1</v>
      </c>
      <c r="U3" s="8">
        <v>2</v>
      </c>
      <c r="V3" s="9">
        <v>144</v>
      </c>
    </row>
    <row r="4" spans="1:24" x14ac:dyDescent="0.25">
      <c r="A4" s="66" t="s">
        <v>22</v>
      </c>
      <c r="B4" s="2" t="s">
        <v>129</v>
      </c>
      <c r="C4" s="3">
        <v>45920</v>
      </c>
      <c r="D4" s="65" t="s">
        <v>73</v>
      </c>
      <c r="E4" s="5">
        <v>153</v>
      </c>
      <c r="F4" s="18"/>
      <c r="G4" s="33">
        <v>161</v>
      </c>
      <c r="H4" s="18"/>
      <c r="I4" s="5">
        <v>149</v>
      </c>
      <c r="J4" s="18"/>
      <c r="K4" s="5"/>
      <c r="L4" s="18"/>
      <c r="M4" s="5"/>
      <c r="N4" s="18"/>
      <c r="O4" s="5"/>
      <c r="P4" s="18"/>
      <c r="Q4" s="8">
        <v>3</v>
      </c>
      <c r="R4" s="8">
        <v>463</v>
      </c>
      <c r="S4" s="7">
        <v>154.33333333333334</v>
      </c>
      <c r="T4" s="35">
        <v>0</v>
      </c>
      <c r="U4" s="8">
        <v>3</v>
      </c>
      <c r="V4" s="7">
        <v>157.33333333333334</v>
      </c>
    </row>
    <row r="5" spans="1:24" x14ac:dyDescent="0.25">
      <c r="A5" s="66" t="s">
        <v>22</v>
      </c>
      <c r="B5" s="2" t="s">
        <v>129</v>
      </c>
      <c r="C5" s="3">
        <v>45948</v>
      </c>
      <c r="D5" s="65" t="s">
        <v>73</v>
      </c>
      <c r="E5" s="33">
        <v>157</v>
      </c>
      <c r="F5" s="18"/>
      <c r="G5" s="33">
        <v>147</v>
      </c>
      <c r="H5" s="18"/>
      <c r="I5" s="5">
        <v>146</v>
      </c>
      <c r="J5" s="18"/>
      <c r="K5" s="34">
        <v>146</v>
      </c>
      <c r="L5" s="18"/>
      <c r="M5" s="34">
        <v>143</v>
      </c>
      <c r="N5" s="18"/>
      <c r="O5" s="5">
        <v>160</v>
      </c>
      <c r="P5" s="18"/>
      <c r="Q5" s="8">
        <v>6</v>
      </c>
      <c r="R5" s="8">
        <v>899</v>
      </c>
      <c r="S5" s="7">
        <v>149.83333333333334</v>
      </c>
      <c r="T5" s="35">
        <v>0</v>
      </c>
      <c r="U5" s="8">
        <v>4</v>
      </c>
      <c r="V5" s="7">
        <v>153.83333333333334</v>
      </c>
    </row>
    <row r="7" spans="1:24" x14ac:dyDescent="0.25">
      <c r="Q7" s="29">
        <f>SUM(Q2:Q6)</f>
        <v>13</v>
      </c>
      <c r="R7" s="29">
        <f>SUM(R2:R6)</f>
        <v>1946</v>
      </c>
      <c r="S7" s="30">
        <f>SUM(R7/Q7)</f>
        <v>149.69230769230768</v>
      </c>
      <c r="T7" s="29">
        <f>SUM(T2:T6)</f>
        <v>1</v>
      </c>
      <c r="U7" s="29">
        <f>SUM(U2:U6)</f>
        <v>12</v>
      </c>
      <c r="V7" s="31">
        <f>SUM(S7+U7)</f>
        <v>161.69230769230768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C3" name="Range1_22"/>
    <protectedRange algorithmName="SHA-512" hashValue="ON39YdpmFHfN9f47KpiRvqrKx0V9+erV1CNkpWzYhW/Qyc6aT8rEyCrvauWSYGZK2ia3o7vd3akF07acHAFpOA==" saltValue="yVW9XmDwTqEnmpSGai0KYg==" spinCount="100000" sqref="E3:P3 B3" name="Range1_24"/>
    <protectedRange algorithmName="SHA-512" hashValue="ON39YdpmFHfN9f47KpiRvqrKx0V9+erV1CNkpWzYhW/Qyc6aT8rEyCrvauWSYGZK2ia3o7vd3akF07acHAFpOA==" saltValue="yVW9XmDwTqEnmpSGai0KYg==" spinCount="100000" sqref="D3" name="Range1_1_22"/>
    <protectedRange algorithmName="SHA-512" hashValue="ON39YdpmFHfN9f47KpiRvqrKx0V9+erV1CNkpWzYhW/Qyc6aT8rEyCrvauWSYGZK2ia3o7vd3akF07acHAFpOA==" saltValue="yVW9XmDwTqEnmpSGai0KYg==" spinCount="100000" sqref="T3" name="Range1_3_5_21"/>
    <protectedRange algorithmName="SHA-512" hashValue="ON39YdpmFHfN9f47KpiRvqrKx0V9+erV1CNkpWzYhW/Qyc6aT8rEyCrvauWSYGZK2ia3o7vd3akF07acHAFpOA==" saltValue="yVW9XmDwTqEnmpSGai0KYg==" spinCount="100000" sqref="B4:C4 E4:P4" name="Range1_26"/>
    <protectedRange algorithmName="SHA-512" hashValue="ON39YdpmFHfN9f47KpiRvqrKx0V9+erV1CNkpWzYhW/Qyc6aT8rEyCrvauWSYGZK2ia3o7vd3akF07acHAFpOA==" saltValue="yVW9XmDwTqEnmpSGai0KYg==" spinCount="100000" sqref="D4" name="Range1_1_16"/>
    <protectedRange algorithmName="SHA-512" hashValue="ON39YdpmFHfN9f47KpiRvqrKx0V9+erV1CNkpWzYhW/Qyc6aT8rEyCrvauWSYGZK2ia3o7vd3akF07acHAFpOA==" saltValue="yVW9XmDwTqEnmpSGai0KYg==" spinCount="100000" sqref="T4" name="Range1_3_5_16"/>
    <protectedRange algorithmName="SHA-512" hashValue="ON39YdpmFHfN9f47KpiRvqrKx0V9+erV1CNkpWzYhW/Qyc6aT8rEyCrvauWSYGZK2ia3o7vd3akF07acHAFpOA==" saltValue="yVW9XmDwTqEnmpSGai0KYg==" spinCount="100000" sqref="B5:C5 E5:P5" name="Range1_31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T5" name="Range1_3_5_11_1"/>
  </protectedRanges>
  <conditionalFormatting sqref="E4">
    <cfRule type="top10" dxfId="1786" priority="14" rank="1"/>
  </conditionalFormatting>
  <conditionalFormatting sqref="G4">
    <cfRule type="top10" dxfId="1785" priority="13" rank="1"/>
  </conditionalFormatting>
  <conditionalFormatting sqref="I4">
    <cfRule type="top10" dxfId="1784" priority="12" rank="1"/>
  </conditionalFormatting>
  <conditionalFormatting sqref="K4">
    <cfRule type="top10" dxfId="1783" priority="11" rank="1"/>
  </conditionalFormatting>
  <conditionalFormatting sqref="M4">
    <cfRule type="top10" dxfId="1782" priority="10" rank="1"/>
  </conditionalFormatting>
  <conditionalFormatting sqref="O4">
    <cfRule type="top10" dxfId="1781" priority="9" rank="1"/>
  </conditionalFormatting>
  <conditionalFormatting sqref="E4:P4">
    <cfRule type="cellIs" dxfId="1780" priority="8" operator="greaterThanOrEqual">
      <formula>200</formula>
    </cfRule>
  </conditionalFormatting>
  <conditionalFormatting sqref="E5:P5">
    <cfRule type="cellIs" dxfId="1779" priority="1" operator="greaterThanOrEqual">
      <formula>193</formula>
    </cfRule>
  </conditionalFormatting>
  <conditionalFormatting sqref="E5">
    <cfRule type="top10" dxfId="1778" priority="7" rank="1"/>
  </conditionalFormatting>
  <conditionalFormatting sqref="G5">
    <cfRule type="top10" dxfId="1777" priority="6" rank="1"/>
  </conditionalFormatting>
  <conditionalFormatting sqref="I5">
    <cfRule type="top10" dxfId="1776" priority="5" rank="1"/>
  </conditionalFormatting>
  <conditionalFormatting sqref="K5">
    <cfRule type="top10" dxfId="1775" priority="4" rank="1"/>
  </conditionalFormatting>
  <conditionalFormatting sqref="M5">
    <cfRule type="top10" dxfId="1774" priority="3" rank="1"/>
  </conditionalFormatting>
  <conditionalFormatting sqref="O5">
    <cfRule type="top10" dxfId="1773" priority="2" rank="1"/>
  </conditionalFormatting>
  <hyperlinks>
    <hyperlink ref="X1" location="'OLF 2025'!A1" display="Return to Rankings" xr:uid="{E2D986A6-901B-4D4C-B21A-ADEF199EA64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7B89EF-2E03-4EC9-ABB5-03C00E243246}">
          <x14:formula1>
            <xm:f>'C:\Users\jmfg1\Downloads\[_10-23-25-ABRA Edinburg TX Results.xlsm]DATA'!#REF!</xm:f>
          </x14:formula1>
          <xm:sqref>D5 B5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8FE9F-36F6-4829-A27C-7835E741CE4B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206</v>
      </c>
      <c r="C2" s="3">
        <v>45893</v>
      </c>
      <c r="D2" s="4" t="s">
        <v>70</v>
      </c>
      <c r="E2" s="33">
        <v>179</v>
      </c>
      <c r="F2" s="18">
        <v>0</v>
      </c>
      <c r="G2" s="33">
        <v>186</v>
      </c>
      <c r="H2" s="18">
        <v>1</v>
      </c>
      <c r="I2" s="5">
        <v>182</v>
      </c>
      <c r="J2" s="18">
        <v>1</v>
      </c>
      <c r="K2" s="5">
        <v>192</v>
      </c>
      <c r="L2" s="18">
        <v>2</v>
      </c>
      <c r="M2" s="5"/>
      <c r="N2" s="18"/>
      <c r="O2" s="5"/>
      <c r="P2" s="18"/>
      <c r="Q2" s="6">
        <v>4</v>
      </c>
      <c r="R2" s="6">
        <v>739</v>
      </c>
      <c r="S2" s="7">
        <v>184.75</v>
      </c>
      <c r="T2" s="35">
        <v>4</v>
      </c>
      <c r="U2" s="8">
        <v>11</v>
      </c>
      <c r="V2" s="9">
        <v>195.75</v>
      </c>
    </row>
    <row r="4" spans="1:24" x14ac:dyDescent="0.25">
      <c r="Q4" s="29">
        <f>SUM(Q2:Q3)</f>
        <v>4</v>
      </c>
      <c r="R4" s="29">
        <f>SUM(R2:R3)</f>
        <v>739</v>
      </c>
      <c r="S4" s="30">
        <f>SUM(R4/Q4)</f>
        <v>184.75</v>
      </c>
      <c r="T4" s="29">
        <f>SUM(T2:T3)</f>
        <v>4</v>
      </c>
      <c r="U4" s="29">
        <f>SUM(U2:U3)</f>
        <v>11</v>
      </c>
      <c r="V4" s="31">
        <f>SUM(S4+U4)</f>
        <v>195.75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4B620FC8-A97E-4197-B5B5-4782AA854C23}"/>
  </hyperlinks>
  <pageMargins left="0.7" right="0.7" top="0.75" bottom="0.75" header="0.3" footer="0.3"/>
  <pageSetup orientation="portrait" horizontalDpi="300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8ECA0-F1C4-428B-9AD3-14AE6A2F8321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2" t="s">
        <v>232</v>
      </c>
      <c r="C2" s="3">
        <v>45942</v>
      </c>
      <c r="D2" s="65" t="s">
        <v>107</v>
      </c>
      <c r="E2" s="33">
        <v>191.001</v>
      </c>
      <c r="F2" s="18">
        <v>2</v>
      </c>
      <c r="G2" s="33">
        <v>186</v>
      </c>
      <c r="H2" s="18">
        <v>1</v>
      </c>
      <c r="I2" s="5">
        <v>185</v>
      </c>
      <c r="J2" s="18">
        <v>1</v>
      </c>
      <c r="K2" s="34">
        <v>184</v>
      </c>
      <c r="L2" s="18">
        <v>1</v>
      </c>
      <c r="M2" s="34"/>
      <c r="N2" s="18"/>
      <c r="O2" s="5"/>
      <c r="P2" s="18"/>
      <c r="Q2" s="8">
        <v>4</v>
      </c>
      <c r="R2" s="8">
        <v>746.00099999999998</v>
      </c>
      <c r="S2" s="7">
        <v>186.50024999999999</v>
      </c>
      <c r="T2" s="35">
        <v>5</v>
      </c>
      <c r="U2" s="8">
        <v>6</v>
      </c>
      <c r="V2" s="7">
        <v>192.50024999999999</v>
      </c>
    </row>
    <row r="4" spans="1:24" x14ac:dyDescent="0.25">
      <c r="Q4" s="29">
        <f>SUM(Q2:Q3)</f>
        <v>4</v>
      </c>
      <c r="R4" s="29">
        <f>SUM(R2:R3)</f>
        <v>746.00099999999998</v>
      </c>
      <c r="S4" s="30">
        <f>SUM(R4/Q4)</f>
        <v>186.50024999999999</v>
      </c>
      <c r="T4" s="29">
        <f>SUM(T2:T3)</f>
        <v>5</v>
      </c>
      <c r="U4" s="29">
        <f>SUM(U2:U3)</f>
        <v>6</v>
      </c>
      <c r="V4" s="29">
        <f>+S4+U4</f>
        <v>192.50024999999999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1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10"/>
  </protectedRanges>
  <conditionalFormatting sqref="E2">
    <cfRule type="top10" dxfId="1192" priority="7" rank="1"/>
  </conditionalFormatting>
  <conditionalFormatting sqref="G2">
    <cfRule type="top10" dxfId="1191" priority="6" rank="1"/>
  </conditionalFormatting>
  <conditionalFormatting sqref="I2">
    <cfRule type="top10" dxfId="1190" priority="5" rank="1"/>
  </conditionalFormatting>
  <conditionalFormatting sqref="K2">
    <cfRule type="top10" dxfId="1189" priority="4" rank="1"/>
  </conditionalFormatting>
  <conditionalFormatting sqref="M2">
    <cfRule type="top10" dxfId="1188" priority="3" rank="1"/>
  </conditionalFormatting>
  <conditionalFormatting sqref="O2">
    <cfRule type="top10" dxfId="1187" priority="2" rank="1"/>
  </conditionalFormatting>
  <conditionalFormatting sqref="E2:P2">
    <cfRule type="cellIs" dxfId="1186" priority="1" operator="greaterThanOrEqual">
      <formula>200</formula>
    </cfRule>
  </conditionalFormatting>
  <hyperlinks>
    <hyperlink ref="X1" location="'OLF 2025'!A1" display="Return to Rankings" xr:uid="{746CC3A0-7F58-41F6-AD21-BD45941DE103}"/>
  </hyperlinks>
  <pageMargins left="0.7" right="0.7" top="0.75" bottom="0.75" header="0.3" footer="0.3"/>
  <pageSetup orientation="portrait" horizontalDpi="300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02EB-6F13-407B-8DD8-8AB6514F519F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212</v>
      </c>
      <c r="C2" s="3">
        <v>45906</v>
      </c>
      <c r="D2" s="4" t="s">
        <v>56</v>
      </c>
      <c r="E2" s="5">
        <v>179</v>
      </c>
      <c r="F2" s="18">
        <v>1</v>
      </c>
      <c r="G2" s="33">
        <v>182</v>
      </c>
      <c r="H2" s="18">
        <v>0</v>
      </c>
      <c r="I2" s="5">
        <v>180</v>
      </c>
      <c r="J2" s="18">
        <v>0</v>
      </c>
      <c r="K2" s="5">
        <v>174</v>
      </c>
      <c r="L2" s="18">
        <v>0</v>
      </c>
      <c r="M2" s="5">
        <v>179</v>
      </c>
      <c r="N2" s="18">
        <v>0</v>
      </c>
      <c r="O2" s="5">
        <v>162</v>
      </c>
      <c r="P2" s="18">
        <v>0</v>
      </c>
      <c r="Q2" s="6">
        <v>6</v>
      </c>
      <c r="R2" s="6">
        <v>1056</v>
      </c>
      <c r="S2" s="7">
        <v>176</v>
      </c>
      <c r="T2" s="35">
        <v>1</v>
      </c>
      <c r="U2" s="8">
        <v>8</v>
      </c>
      <c r="V2" s="9">
        <v>184</v>
      </c>
    </row>
    <row r="3" spans="1:24" x14ac:dyDescent="0.25">
      <c r="A3" s="66" t="s">
        <v>22</v>
      </c>
      <c r="B3" s="71" t="s">
        <v>212</v>
      </c>
      <c r="C3" s="3">
        <v>45934</v>
      </c>
      <c r="D3" s="65" t="s">
        <v>56</v>
      </c>
      <c r="E3" s="33">
        <v>172</v>
      </c>
      <c r="F3" s="18">
        <v>0</v>
      </c>
      <c r="G3" s="33">
        <v>177</v>
      </c>
      <c r="H3" s="18">
        <v>0</v>
      </c>
      <c r="I3" s="5">
        <v>188</v>
      </c>
      <c r="J3" s="18">
        <v>0</v>
      </c>
      <c r="K3" s="34">
        <v>184</v>
      </c>
      <c r="L3" s="18">
        <v>0</v>
      </c>
      <c r="M3" s="34"/>
      <c r="N3" s="18"/>
      <c r="O3" s="5"/>
      <c r="P3" s="18"/>
      <c r="Q3" s="8">
        <v>4</v>
      </c>
      <c r="R3" s="8">
        <v>721</v>
      </c>
      <c r="S3" s="7">
        <v>180.25</v>
      </c>
      <c r="T3" s="35">
        <v>0</v>
      </c>
      <c r="U3" s="8">
        <v>3</v>
      </c>
      <c r="V3" s="7">
        <v>183.25</v>
      </c>
    </row>
    <row r="4" spans="1:24" x14ac:dyDescent="0.25">
      <c r="A4" s="1" t="s">
        <v>22</v>
      </c>
      <c r="B4" s="2" t="s">
        <v>212</v>
      </c>
      <c r="C4" s="3">
        <v>45962</v>
      </c>
      <c r="D4" s="4" t="s">
        <v>56</v>
      </c>
      <c r="E4" s="5">
        <v>192</v>
      </c>
      <c r="F4" s="18">
        <v>1</v>
      </c>
      <c r="G4" s="33">
        <v>192</v>
      </c>
      <c r="H4" s="18">
        <v>0</v>
      </c>
      <c r="I4" s="5">
        <v>180</v>
      </c>
      <c r="J4" s="18">
        <v>2</v>
      </c>
      <c r="K4" s="5">
        <v>192</v>
      </c>
      <c r="L4" s="18">
        <v>0</v>
      </c>
      <c r="M4" s="5"/>
      <c r="N4" s="18"/>
      <c r="O4" s="5"/>
      <c r="P4" s="18"/>
      <c r="Q4" s="6">
        <v>4</v>
      </c>
      <c r="R4" s="6">
        <v>756</v>
      </c>
      <c r="S4" s="7">
        <v>189</v>
      </c>
      <c r="T4" s="35">
        <v>3</v>
      </c>
      <c r="U4" s="8">
        <v>6</v>
      </c>
      <c r="V4" s="9">
        <v>195</v>
      </c>
    </row>
    <row r="6" spans="1:24" x14ac:dyDescent="0.25">
      <c r="Q6" s="29">
        <f>SUM(Q2:Q5)</f>
        <v>14</v>
      </c>
      <c r="R6" s="29">
        <f>SUM(R2:R5)</f>
        <v>2533</v>
      </c>
      <c r="S6" s="30">
        <f>SUM(R6/Q6)</f>
        <v>180.92857142857142</v>
      </c>
      <c r="T6" s="29">
        <f>SUM(T2:T5)</f>
        <v>4</v>
      </c>
      <c r="U6" s="29">
        <f>SUM(U2:U5)</f>
        <v>17</v>
      </c>
      <c r="V6" s="31">
        <f>SUM(S6+U6)</f>
        <v>197.92857142857142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T2 E2:P2" name="Range1_3_5"/>
    <protectedRange algorithmName="SHA-512" hashValue="ON39YdpmFHfN9f47KpiRvqrKx0V9+erV1CNkpWzYhW/Qyc6aT8rEyCrvauWSYGZK2ia3o7vd3akF07acHAFpOA==" saltValue="yVW9XmDwTqEnmpSGai0KYg==" spinCount="100000" sqref="B3:C3" name="Range1_9_1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E3 G3:O3" name="Range1_33_1_1"/>
    <protectedRange algorithmName="SHA-512" hashValue="ON39YdpmFHfN9f47KpiRvqrKx0V9+erV1CNkpWzYhW/Qyc6aT8rEyCrvauWSYGZK2ia3o7vd3akF07acHAFpOA==" saltValue="yVW9XmDwTqEnmpSGai0KYg==" spinCount="100000" sqref="T3" name="Range1_3_5_10"/>
    <protectedRange algorithmName="SHA-512" hashValue="ON39YdpmFHfN9f47KpiRvqrKx0V9+erV1CNkpWzYhW/Qyc6aT8rEyCrvauWSYGZK2ia3o7vd3akF07acHAFpOA==" saltValue="yVW9XmDwTqEnmpSGai0KYg==" spinCount="100000" sqref="B4:C4" name="Range1_17_1"/>
    <protectedRange algorithmName="SHA-512" hashValue="ON39YdpmFHfN9f47KpiRvqrKx0V9+erV1CNkpWzYhW/Qyc6aT8rEyCrvauWSYGZK2ia3o7vd3akF07acHAFpOA==" saltValue="yVW9XmDwTqEnmpSGai0KYg==" spinCount="100000" sqref="D4" name="Range1_1_7_2"/>
    <protectedRange algorithmName="SHA-512" hashValue="ON39YdpmFHfN9f47KpiRvqrKx0V9+erV1CNkpWzYhW/Qyc6aT8rEyCrvauWSYGZK2ia3o7vd3akF07acHAFpOA==" saltValue="yVW9XmDwTqEnmpSGai0KYg==" spinCount="100000" sqref="T4" name="Range1_3_5_7_3"/>
  </protectedRanges>
  <conditionalFormatting sqref="E2:P2">
    <cfRule type="cellIs" dxfId="1185" priority="15" operator="greaterThanOrEqual">
      <formula>200</formula>
    </cfRule>
  </conditionalFormatting>
  <conditionalFormatting sqref="E2">
    <cfRule type="top10" dxfId="1184" priority="16" rank="1"/>
  </conditionalFormatting>
  <conditionalFormatting sqref="G2">
    <cfRule type="top10" dxfId="1183" priority="17" rank="1"/>
  </conditionalFormatting>
  <conditionalFormatting sqref="I2">
    <cfRule type="top10" dxfId="1182" priority="18" rank="1"/>
  </conditionalFormatting>
  <conditionalFormatting sqref="K2">
    <cfRule type="top10" dxfId="1181" priority="19" rank="1"/>
  </conditionalFormatting>
  <conditionalFormatting sqref="M2">
    <cfRule type="top10" dxfId="1180" priority="20" rank="1"/>
  </conditionalFormatting>
  <conditionalFormatting sqref="O2">
    <cfRule type="top10" dxfId="1179" priority="21" rank="1"/>
  </conditionalFormatting>
  <conditionalFormatting sqref="E3:P3">
    <cfRule type="cellIs" dxfId="1178" priority="8" operator="greaterThanOrEqual">
      <formula>200</formula>
    </cfRule>
  </conditionalFormatting>
  <conditionalFormatting sqref="E3">
    <cfRule type="top10" dxfId="1177" priority="9" rank="1"/>
  </conditionalFormatting>
  <conditionalFormatting sqref="G3">
    <cfRule type="top10" dxfId="1176" priority="10" rank="1"/>
  </conditionalFormatting>
  <conditionalFormatting sqref="I3">
    <cfRule type="top10" dxfId="1175" priority="11" rank="1"/>
  </conditionalFormatting>
  <conditionalFormatting sqref="K3">
    <cfRule type="top10" dxfId="1174" priority="12" rank="1"/>
  </conditionalFormatting>
  <conditionalFormatting sqref="M3">
    <cfRule type="top10" dxfId="1173" priority="13" rank="1"/>
  </conditionalFormatting>
  <conditionalFormatting sqref="O3">
    <cfRule type="top10" dxfId="1172" priority="14" rank="1"/>
  </conditionalFormatting>
  <conditionalFormatting sqref="G4">
    <cfRule type="top10" dxfId="1171" priority="7" rank="1"/>
  </conditionalFormatting>
  <conditionalFormatting sqref="I4">
    <cfRule type="top10" dxfId="1170" priority="6" rank="1"/>
  </conditionalFormatting>
  <conditionalFormatting sqref="E4">
    <cfRule type="top10" dxfId="1169" priority="5" rank="1"/>
  </conditionalFormatting>
  <conditionalFormatting sqref="M4">
    <cfRule type="top10" dxfId="1168" priority="4" rank="1"/>
  </conditionalFormatting>
  <conditionalFormatting sqref="O4">
    <cfRule type="top10" dxfId="1167" priority="3" rank="1"/>
  </conditionalFormatting>
  <conditionalFormatting sqref="E4:O4">
    <cfRule type="cellIs" dxfId="1166" priority="2" operator="greaterThanOrEqual">
      <formula>200</formula>
    </cfRule>
  </conditionalFormatting>
  <conditionalFormatting sqref="K4">
    <cfRule type="top10" dxfId="1165" priority="1" rank="1"/>
  </conditionalFormatting>
  <hyperlinks>
    <hyperlink ref="X1" location="'OLF 2025'!A1" display="Return to Rankings" xr:uid="{DCD51378-5043-407A-B4A5-4656964B7B5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D4 B4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123F-A49C-42BF-B702-D47B8FC977FC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132</v>
      </c>
      <c r="C2" s="3">
        <v>45809</v>
      </c>
      <c r="D2" s="4" t="s">
        <v>107</v>
      </c>
      <c r="E2" s="5">
        <v>165</v>
      </c>
      <c r="F2" s="18">
        <v>0</v>
      </c>
      <c r="G2" s="33">
        <v>178</v>
      </c>
      <c r="H2" s="18">
        <v>0</v>
      </c>
      <c r="I2" s="5">
        <v>180</v>
      </c>
      <c r="J2" s="18">
        <v>2</v>
      </c>
      <c r="K2" s="5">
        <v>179</v>
      </c>
      <c r="L2" s="18">
        <v>1</v>
      </c>
      <c r="M2" s="5"/>
      <c r="N2" s="18"/>
      <c r="O2" s="5"/>
      <c r="P2" s="18"/>
      <c r="Q2" s="6">
        <v>4</v>
      </c>
      <c r="R2" s="6">
        <v>702</v>
      </c>
      <c r="S2" s="7">
        <v>175.5</v>
      </c>
      <c r="T2" s="35">
        <v>3</v>
      </c>
      <c r="U2" s="8">
        <v>2</v>
      </c>
      <c r="V2" s="9">
        <v>177.5</v>
      </c>
    </row>
    <row r="3" spans="1:24" x14ac:dyDescent="0.25">
      <c r="A3" s="1" t="s">
        <v>22</v>
      </c>
      <c r="B3" s="2" t="s">
        <v>132</v>
      </c>
      <c r="C3" s="3">
        <v>45837</v>
      </c>
      <c r="D3" s="4" t="s">
        <v>107</v>
      </c>
      <c r="E3" s="33">
        <v>168</v>
      </c>
      <c r="F3" s="18">
        <v>0</v>
      </c>
      <c r="G3" s="33">
        <v>172</v>
      </c>
      <c r="H3" s="18">
        <v>0</v>
      </c>
      <c r="I3" s="5">
        <v>166</v>
      </c>
      <c r="J3" s="18">
        <v>0</v>
      </c>
      <c r="K3" s="34">
        <v>174</v>
      </c>
      <c r="L3" s="18">
        <v>0</v>
      </c>
      <c r="M3" s="34"/>
      <c r="N3" s="18"/>
      <c r="O3" s="5"/>
      <c r="P3" s="18"/>
      <c r="Q3" s="6">
        <v>4</v>
      </c>
      <c r="R3" s="6">
        <v>680</v>
      </c>
      <c r="S3" s="7">
        <v>170</v>
      </c>
      <c r="T3" s="35">
        <v>0</v>
      </c>
      <c r="U3" s="8">
        <v>2</v>
      </c>
      <c r="V3" s="9">
        <v>172</v>
      </c>
    </row>
    <row r="4" spans="1:24" x14ac:dyDescent="0.25">
      <c r="A4" s="66" t="s">
        <v>22</v>
      </c>
      <c r="B4" s="2" t="s">
        <v>132</v>
      </c>
      <c r="C4" s="3">
        <v>45921</v>
      </c>
      <c r="D4" s="65" t="s">
        <v>107</v>
      </c>
      <c r="E4" s="33">
        <v>181</v>
      </c>
      <c r="F4" s="18">
        <v>2</v>
      </c>
      <c r="G4" s="33">
        <v>176</v>
      </c>
      <c r="H4" s="18">
        <v>1</v>
      </c>
      <c r="I4" s="5">
        <v>182</v>
      </c>
      <c r="J4" s="18">
        <v>0</v>
      </c>
      <c r="K4" s="34">
        <v>165</v>
      </c>
      <c r="L4" s="18">
        <v>0</v>
      </c>
      <c r="M4" s="34"/>
      <c r="N4" s="18"/>
      <c r="O4" s="5"/>
      <c r="P4" s="18"/>
      <c r="Q4" s="8">
        <v>4</v>
      </c>
      <c r="R4" s="8">
        <v>704</v>
      </c>
      <c r="S4" s="7">
        <v>176</v>
      </c>
      <c r="T4" s="35">
        <v>3</v>
      </c>
      <c r="U4" s="8">
        <v>3</v>
      </c>
      <c r="V4" s="7">
        <v>179</v>
      </c>
    </row>
    <row r="5" spans="1:24" x14ac:dyDescent="0.25">
      <c r="A5" s="66" t="s">
        <v>22</v>
      </c>
      <c r="B5" s="2" t="s">
        <v>132</v>
      </c>
      <c r="C5" s="3">
        <v>45942</v>
      </c>
      <c r="D5" s="65" t="s">
        <v>107</v>
      </c>
      <c r="E5" s="5">
        <v>179</v>
      </c>
      <c r="F5" s="18">
        <v>0</v>
      </c>
      <c r="G5" s="33">
        <v>179</v>
      </c>
      <c r="H5" s="18">
        <v>1</v>
      </c>
      <c r="I5" s="5">
        <v>180</v>
      </c>
      <c r="J5" s="18">
        <v>1</v>
      </c>
      <c r="K5" s="5">
        <v>173</v>
      </c>
      <c r="L5" s="18">
        <v>0</v>
      </c>
      <c r="M5" s="5"/>
      <c r="N5" s="18"/>
      <c r="O5" s="5"/>
      <c r="P5" s="18"/>
      <c r="Q5" s="8">
        <v>4</v>
      </c>
      <c r="R5" s="8">
        <v>711</v>
      </c>
      <c r="S5" s="7">
        <v>177.75</v>
      </c>
      <c r="T5" s="35">
        <v>2</v>
      </c>
      <c r="U5" s="8">
        <v>2</v>
      </c>
      <c r="V5" s="7">
        <v>179.75</v>
      </c>
    </row>
    <row r="7" spans="1:24" x14ac:dyDescent="0.25">
      <c r="Q7" s="29">
        <f>SUM(Q2:Q6)</f>
        <v>16</v>
      </c>
      <c r="R7" s="29">
        <f>SUM(R2:R6)</f>
        <v>2797</v>
      </c>
      <c r="S7" s="30">
        <f>SUM(R7/Q7)</f>
        <v>174.8125</v>
      </c>
      <c r="T7" s="29">
        <f>SUM(T2:T6)</f>
        <v>8</v>
      </c>
      <c r="U7" s="29">
        <f>SUM(U2:U6)</f>
        <v>9</v>
      </c>
      <c r="V7" s="31">
        <f>SUM(S7+U7)</f>
        <v>183.8125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8_1"/>
    <protectedRange algorithmName="SHA-512" hashValue="ON39YdpmFHfN9f47KpiRvqrKx0V9+erV1CNkpWzYhW/Qyc6aT8rEyCrvauWSYGZK2ia3o7vd3akF07acHAFpOA==" saltValue="yVW9XmDwTqEnmpSGai0KYg==" spinCount="100000" sqref="D3" name="Range1_1_7_1"/>
    <protectedRange algorithmName="SHA-512" hashValue="ON39YdpmFHfN9f47KpiRvqrKx0V9+erV1CNkpWzYhW/Qyc6aT8rEyCrvauWSYGZK2ia3o7vd3akF07acHAFpOA==" saltValue="yVW9XmDwTqEnmpSGai0KYg==" spinCount="100000" sqref="T3" name="Range1_3_5_7_1"/>
    <protectedRange algorithmName="SHA-512" hashValue="ON39YdpmFHfN9f47KpiRvqrKx0V9+erV1CNkpWzYhW/Qyc6aT8rEyCrvauWSYGZK2ia3o7vd3akF07acHAFpOA==" saltValue="yVW9XmDwTqEnmpSGai0KYg==" spinCount="100000" sqref="E4:P4 B4:C4" name="Range1_14_5"/>
    <protectedRange algorithmName="SHA-512" hashValue="ON39YdpmFHfN9f47KpiRvqrKx0V9+erV1CNkpWzYhW/Qyc6aT8rEyCrvauWSYGZK2ia3o7vd3akF07acHAFpOA==" saltValue="yVW9XmDwTqEnmpSGai0KYg==" spinCount="100000" sqref="D4" name="Range1_1_7_6"/>
    <protectedRange algorithmName="SHA-512" hashValue="ON39YdpmFHfN9f47KpiRvqrKx0V9+erV1CNkpWzYhW/Qyc6aT8rEyCrvauWSYGZK2ia3o7vd3akF07acHAFpOA==" saltValue="yVW9XmDwTqEnmpSGai0KYg==" spinCount="100000" sqref="T4" name="Range1_3_5_7_6"/>
    <protectedRange algorithmName="SHA-512" hashValue="ON39YdpmFHfN9f47KpiRvqrKx0V9+erV1CNkpWzYhW/Qyc6aT8rEyCrvauWSYGZK2ia3o7vd3akF07acHAFpOA==" saltValue="yVW9XmDwTqEnmpSGai0KYg==" spinCount="100000" sqref="B5:C5 E5:P5" name="Range1_10_1"/>
    <protectedRange algorithmName="SHA-512" hashValue="ON39YdpmFHfN9f47KpiRvqrKx0V9+erV1CNkpWzYhW/Qyc6aT8rEyCrvauWSYGZK2ia3o7vd3akF07acHAFpOA==" saltValue="yVW9XmDwTqEnmpSGai0KYg==" spinCount="100000" sqref="D5" name="Range1_1_15"/>
    <protectedRange algorithmName="SHA-512" hashValue="ON39YdpmFHfN9f47KpiRvqrKx0V9+erV1CNkpWzYhW/Qyc6aT8rEyCrvauWSYGZK2ia3o7vd3akF07acHAFpOA==" saltValue="yVW9XmDwTqEnmpSGai0KYg==" spinCount="100000" sqref="T5" name="Range1_3_5_11"/>
  </protectedRanges>
  <conditionalFormatting sqref="E4">
    <cfRule type="top10" dxfId="1164" priority="14" rank="1"/>
  </conditionalFormatting>
  <conditionalFormatting sqref="G4">
    <cfRule type="top10" dxfId="1163" priority="13" rank="1"/>
  </conditionalFormatting>
  <conditionalFormatting sqref="I4">
    <cfRule type="top10" dxfId="1162" priority="12" rank="1"/>
  </conditionalFormatting>
  <conditionalFormatting sqref="K4">
    <cfRule type="top10" dxfId="1161" priority="11" rank="1"/>
  </conditionalFormatting>
  <conditionalFormatting sqref="M4">
    <cfRule type="top10" dxfId="1160" priority="10" rank="1"/>
  </conditionalFormatting>
  <conditionalFormatting sqref="O4">
    <cfRule type="top10" dxfId="1159" priority="9" rank="1"/>
  </conditionalFormatting>
  <conditionalFormatting sqref="E4:P4">
    <cfRule type="cellIs" dxfId="1158" priority="8" operator="greaterThanOrEqual">
      <formula>200</formula>
    </cfRule>
  </conditionalFormatting>
  <conditionalFormatting sqref="E5">
    <cfRule type="top10" dxfId="1157" priority="7" rank="1"/>
  </conditionalFormatting>
  <conditionalFormatting sqref="G5">
    <cfRule type="top10" dxfId="1156" priority="6" rank="1"/>
  </conditionalFormatting>
  <conditionalFormatting sqref="I5">
    <cfRule type="top10" dxfId="1155" priority="5" rank="1"/>
  </conditionalFormatting>
  <conditionalFormatting sqref="K5">
    <cfRule type="top10" dxfId="1154" priority="4" rank="1"/>
  </conditionalFormatting>
  <conditionalFormatting sqref="M5">
    <cfRule type="top10" dxfId="1153" priority="3" rank="1"/>
  </conditionalFormatting>
  <conditionalFormatting sqref="O5">
    <cfRule type="top10" dxfId="1152" priority="2" rank="1"/>
  </conditionalFormatting>
  <conditionalFormatting sqref="E5:P5">
    <cfRule type="cellIs" dxfId="1151" priority="1" operator="greaterThanOrEqual">
      <formula>200</formula>
    </cfRule>
  </conditionalFormatting>
  <hyperlinks>
    <hyperlink ref="X1" location="'OLF 2025'!A1" display="Return to Rankings" xr:uid="{46FFD6CA-1444-42C8-8767-271E2A5DA69E}"/>
  </hyperlinks>
  <pageMargins left="0.7" right="0.7" top="0.75" bottom="0.75" header="0.3" footer="0.3"/>
  <pageSetup orientation="portrait" horizontalDpi="300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99579-13C6-4233-BAB2-5959E8FA72F9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2" t="s">
        <v>241</v>
      </c>
      <c r="C2" s="3">
        <v>45952</v>
      </c>
      <c r="D2" s="65" t="s">
        <v>96</v>
      </c>
      <c r="E2" s="33">
        <v>186</v>
      </c>
      <c r="F2" s="18">
        <v>1</v>
      </c>
      <c r="G2" s="33">
        <v>190</v>
      </c>
      <c r="H2" s="18">
        <v>1</v>
      </c>
      <c r="I2" s="5">
        <v>192</v>
      </c>
      <c r="J2" s="18">
        <v>2</v>
      </c>
      <c r="K2" s="34">
        <v>189</v>
      </c>
      <c r="L2" s="18">
        <v>1</v>
      </c>
      <c r="M2" s="34"/>
      <c r="N2" s="18"/>
      <c r="O2" s="5"/>
      <c r="P2" s="18"/>
      <c r="Q2" s="8">
        <v>4</v>
      </c>
      <c r="R2" s="8">
        <v>757</v>
      </c>
      <c r="S2" s="7">
        <v>189.25</v>
      </c>
      <c r="T2" s="35">
        <v>5</v>
      </c>
      <c r="U2" s="8">
        <v>6</v>
      </c>
      <c r="V2" s="7">
        <v>195.25</v>
      </c>
    </row>
    <row r="3" spans="1:24" x14ac:dyDescent="0.25">
      <c r="A3" s="1" t="s">
        <v>22</v>
      </c>
      <c r="B3" s="2" t="s">
        <v>241</v>
      </c>
      <c r="C3" s="3">
        <v>45963</v>
      </c>
      <c r="D3" s="4" t="s">
        <v>96</v>
      </c>
      <c r="E3" s="5">
        <v>192</v>
      </c>
      <c r="F3" s="18">
        <v>1</v>
      </c>
      <c r="G3" s="33">
        <v>189</v>
      </c>
      <c r="H3" s="18">
        <v>4</v>
      </c>
      <c r="I3" s="5">
        <v>194.001</v>
      </c>
      <c r="J3" s="18">
        <v>7</v>
      </c>
      <c r="K3" s="5">
        <v>194</v>
      </c>
      <c r="L3" s="18">
        <v>2</v>
      </c>
      <c r="M3" s="5"/>
      <c r="N3" s="18"/>
      <c r="O3" s="5"/>
      <c r="P3" s="18"/>
      <c r="Q3" s="6">
        <v>4</v>
      </c>
      <c r="R3" s="6">
        <v>769.00099999999998</v>
      </c>
      <c r="S3" s="7">
        <v>192.25024999999999</v>
      </c>
      <c r="T3" s="35">
        <v>14</v>
      </c>
      <c r="U3" s="8">
        <v>8</v>
      </c>
      <c r="V3" s="9">
        <v>200.25024999999999</v>
      </c>
    </row>
    <row r="4" spans="1:24" x14ac:dyDescent="0.25">
      <c r="A4" s="66" t="s">
        <v>22</v>
      </c>
      <c r="B4" s="2" t="s">
        <v>241</v>
      </c>
      <c r="C4" s="3">
        <v>45966</v>
      </c>
      <c r="D4" s="65" t="s">
        <v>38</v>
      </c>
      <c r="E4" s="33">
        <v>192</v>
      </c>
      <c r="F4" s="18"/>
      <c r="G4" s="33">
        <v>188</v>
      </c>
      <c r="H4" s="18">
        <v>2</v>
      </c>
      <c r="I4" s="5">
        <v>188</v>
      </c>
      <c r="J4" s="18">
        <v>2</v>
      </c>
      <c r="K4" s="34">
        <v>192</v>
      </c>
      <c r="L4" s="18">
        <v>1</v>
      </c>
      <c r="M4" s="34"/>
      <c r="N4" s="18"/>
      <c r="O4" s="5"/>
      <c r="P4" s="18"/>
      <c r="Q4" s="8">
        <v>4</v>
      </c>
      <c r="R4" s="8">
        <v>760</v>
      </c>
      <c r="S4" s="7">
        <v>190</v>
      </c>
      <c r="T4" s="35">
        <v>5</v>
      </c>
      <c r="U4" s="8">
        <v>8</v>
      </c>
      <c r="V4" s="7">
        <v>198</v>
      </c>
    </row>
    <row r="5" spans="1:24" x14ac:dyDescent="0.25">
      <c r="A5" s="66" t="s">
        <v>22</v>
      </c>
      <c r="B5" s="2" t="s">
        <v>241</v>
      </c>
      <c r="C5" s="3">
        <v>45973</v>
      </c>
      <c r="D5" s="65" t="s">
        <v>38</v>
      </c>
      <c r="E5" s="5">
        <v>190</v>
      </c>
      <c r="F5" s="18">
        <v>1</v>
      </c>
      <c r="G5" s="33">
        <v>186</v>
      </c>
      <c r="H5" s="18">
        <v>2</v>
      </c>
      <c r="I5" s="5">
        <v>182</v>
      </c>
      <c r="J5" s="18">
        <v>1</v>
      </c>
      <c r="K5" s="5">
        <v>186</v>
      </c>
      <c r="L5" s="18"/>
      <c r="M5" s="5"/>
      <c r="N5" s="18"/>
      <c r="O5" s="5"/>
      <c r="P5" s="18"/>
      <c r="Q5" s="8">
        <v>4</v>
      </c>
      <c r="R5" s="8">
        <v>744</v>
      </c>
      <c r="S5" s="7">
        <v>186</v>
      </c>
      <c r="T5" s="35">
        <v>4</v>
      </c>
      <c r="U5" s="8">
        <v>6</v>
      </c>
      <c r="V5" s="7">
        <v>192</v>
      </c>
    </row>
    <row r="6" spans="1:24" x14ac:dyDescent="0.25">
      <c r="A6" s="66" t="s">
        <v>22</v>
      </c>
      <c r="B6" s="2" t="s">
        <v>241</v>
      </c>
      <c r="C6" s="3">
        <v>45980</v>
      </c>
      <c r="D6" s="65" t="s">
        <v>38</v>
      </c>
      <c r="E6" s="33">
        <v>195</v>
      </c>
      <c r="F6" s="18">
        <v>3</v>
      </c>
      <c r="G6" s="33">
        <v>193.00200000000001</v>
      </c>
      <c r="H6" s="18">
        <v>2</v>
      </c>
      <c r="I6" s="5">
        <v>192</v>
      </c>
      <c r="J6" s="18">
        <v>7</v>
      </c>
      <c r="K6" s="34">
        <v>195</v>
      </c>
      <c r="L6" s="18">
        <v>1</v>
      </c>
      <c r="M6" s="34"/>
      <c r="N6" s="18"/>
      <c r="O6" s="5"/>
      <c r="P6" s="18"/>
      <c r="Q6" s="8">
        <v>4</v>
      </c>
      <c r="R6" s="8">
        <v>775.00199999999995</v>
      </c>
      <c r="S6" s="7">
        <v>193.75049999999999</v>
      </c>
      <c r="T6" s="35">
        <v>13</v>
      </c>
      <c r="U6" s="8">
        <v>7</v>
      </c>
      <c r="V6" s="7">
        <v>200.75049999999999</v>
      </c>
    </row>
    <row r="8" spans="1:24" x14ac:dyDescent="0.25">
      <c r="Q8" s="29">
        <f>SUM(Q2:Q7)</f>
        <v>20</v>
      </c>
      <c r="R8" s="29">
        <f>SUM(R2:R7)</f>
        <v>3805.0030000000002</v>
      </c>
      <c r="S8" s="30">
        <f>SUM(R8/Q8)</f>
        <v>190.25015000000002</v>
      </c>
      <c r="T8" s="29">
        <f>SUM(T2:T7)</f>
        <v>41</v>
      </c>
      <c r="U8" s="29">
        <f>SUM(U2:U7)</f>
        <v>35</v>
      </c>
      <c r="V8" s="31">
        <f>SUM(S8+U8)</f>
        <v>225.25015000000002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35"/>
    <protectedRange algorithmName="SHA-512" hashValue="ON39YdpmFHfN9f47KpiRvqrKx0V9+erV1CNkpWzYhW/Qyc6aT8rEyCrvauWSYGZK2ia3o7vd3akF07acHAFpOA==" saltValue="yVW9XmDwTqEnmpSGai0KYg==" spinCount="100000" sqref="B2:C2" name="Range1_1_2_7_1"/>
    <protectedRange algorithmName="SHA-512" hashValue="ON39YdpmFHfN9f47KpiRvqrKx0V9+erV1CNkpWzYhW/Qyc6aT8rEyCrvauWSYGZK2ia3o7vd3akF07acHAFpOA==" saltValue="yVW9XmDwTqEnmpSGai0KYg==" spinCount="100000" sqref="D2" name="Range1_1_1_2_3"/>
    <protectedRange algorithmName="SHA-512" hashValue="ON39YdpmFHfN9f47KpiRvqrKx0V9+erV1CNkpWzYhW/Qyc6aT8rEyCrvauWSYGZK2ia3o7vd3akF07acHAFpOA==" saltValue="yVW9XmDwTqEnmpSGai0KYg==" spinCount="100000" sqref="T2" name="Range1_3_5_17_1"/>
    <protectedRange algorithmName="SHA-512" hashValue="ON39YdpmFHfN9f47KpiRvqrKx0V9+erV1CNkpWzYhW/Qyc6aT8rEyCrvauWSYGZK2ia3o7vd3akF07acHAFpOA==" saltValue="yVW9XmDwTqEnmpSGai0KYg==" spinCount="100000" sqref="B3:C3" name="Range1_17_1"/>
    <protectedRange algorithmName="SHA-512" hashValue="ON39YdpmFHfN9f47KpiRvqrKx0V9+erV1CNkpWzYhW/Qyc6aT8rEyCrvauWSYGZK2ia3o7vd3akF07acHAFpOA==" saltValue="yVW9XmDwTqEnmpSGai0KYg==" spinCount="100000" sqref="D3" name="Range1_1_7_2"/>
    <protectedRange algorithmName="SHA-512" hashValue="ON39YdpmFHfN9f47KpiRvqrKx0V9+erV1CNkpWzYhW/Qyc6aT8rEyCrvauWSYGZK2ia3o7vd3akF07acHAFpOA==" saltValue="yVW9XmDwTqEnmpSGai0KYg==" spinCount="100000" sqref="T3" name="Range1_3_5_7_3"/>
    <protectedRange algorithmName="SHA-512" hashValue="ON39YdpmFHfN9f47KpiRvqrKx0V9+erV1CNkpWzYhW/Qyc6aT8rEyCrvauWSYGZK2ia3o7vd3akF07acHAFpOA==" saltValue="yVW9XmDwTqEnmpSGai0KYg==" spinCount="100000" sqref="E4:P4" name="Range1_20_1"/>
    <protectedRange algorithmName="SHA-512" hashValue="ON39YdpmFHfN9f47KpiRvqrKx0V9+erV1CNkpWzYhW/Qyc6aT8rEyCrvauWSYGZK2ia3o7vd3akF07acHAFpOA==" saltValue="yVW9XmDwTqEnmpSGai0KYg==" spinCount="100000" sqref="B4:C4" name="Range1_1_2_4_2"/>
    <protectedRange algorithmName="SHA-512" hashValue="ON39YdpmFHfN9f47KpiRvqrKx0V9+erV1CNkpWzYhW/Qyc6aT8rEyCrvauWSYGZK2ia3o7vd3akF07acHAFpOA==" saltValue="yVW9XmDwTqEnmpSGai0KYg==" spinCount="100000" sqref="D4" name="Range1_1_1_2_2"/>
    <protectedRange algorithmName="SHA-512" hashValue="ON39YdpmFHfN9f47KpiRvqrKx0V9+erV1CNkpWzYhW/Qyc6aT8rEyCrvauWSYGZK2ia3o7vd3akF07acHAFpOA==" saltValue="yVW9XmDwTqEnmpSGai0KYg==" spinCount="100000" sqref="T4" name="Range1_3_5_8"/>
    <protectedRange algorithmName="SHA-512" hashValue="ON39YdpmFHfN9f47KpiRvqrKx0V9+erV1CNkpWzYhW/Qyc6aT8rEyCrvauWSYGZK2ia3o7vd3akF07acHAFpOA==" saltValue="yVW9XmDwTqEnmpSGai0KYg==" spinCount="100000" sqref="B5:C5" name="Range1_13_1"/>
    <protectedRange algorithmName="SHA-512" hashValue="ON39YdpmFHfN9f47KpiRvqrKx0V9+erV1CNkpWzYhW/Qyc6aT8rEyCrvauWSYGZK2ia3o7vd3akF07acHAFpOA==" saltValue="yVW9XmDwTqEnmpSGai0KYg==" spinCount="100000" sqref="D5" name="Range1_1_4_2"/>
    <protectedRange algorithmName="SHA-512" hashValue="ON39YdpmFHfN9f47KpiRvqrKx0V9+erV1CNkpWzYhW/Qyc6aT8rEyCrvauWSYGZK2ia3o7vd3akF07acHAFpOA==" saltValue="yVW9XmDwTqEnmpSGai0KYg==" spinCount="100000" sqref="E5 G5:O5" name="Range1_33_1"/>
    <protectedRange algorithmName="SHA-512" hashValue="ON39YdpmFHfN9f47KpiRvqrKx0V9+erV1CNkpWzYhW/Qyc6aT8rEyCrvauWSYGZK2ia3o7vd3akF07acHAFpOA==" saltValue="yVW9XmDwTqEnmpSGai0KYg==" spinCount="100000" sqref="T5" name="Range1_3_5_4_2"/>
    <protectedRange algorithmName="SHA-512" hashValue="ON39YdpmFHfN9f47KpiRvqrKx0V9+erV1CNkpWzYhW/Qyc6aT8rEyCrvauWSYGZK2ia3o7vd3akF07acHAFpOA==" saltValue="yVW9XmDwTqEnmpSGai0KYg==" spinCount="100000" sqref="B6:C6" name="Range1_11"/>
    <protectedRange algorithmName="SHA-512" hashValue="ON39YdpmFHfN9f47KpiRvqrKx0V9+erV1CNkpWzYhW/Qyc6aT8rEyCrvauWSYGZK2ia3o7vd3akF07acHAFpOA==" saltValue="yVW9XmDwTqEnmpSGai0KYg==" spinCount="100000" sqref="D6" name="Range1_1_3_1"/>
    <protectedRange algorithmName="SHA-512" hashValue="ON39YdpmFHfN9f47KpiRvqrKx0V9+erV1CNkpWzYhW/Qyc6aT8rEyCrvauWSYGZK2ia3o7vd3akF07acHAFpOA==" saltValue="yVW9XmDwTqEnmpSGai0KYg==" spinCount="100000" sqref="E6:P6 T6" name="Range1_3_5_3_1"/>
  </protectedRanges>
  <conditionalFormatting sqref="E2:P2">
    <cfRule type="cellIs" dxfId="1150" priority="29" operator="greaterThanOrEqual">
      <formula>200</formula>
    </cfRule>
  </conditionalFormatting>
  <conditionalFormatting sqref="E2">
    <cfRule type="top10" dxfId="1149" priority="35" rank="1"/>
  </conditionalFormatting>
  <conditionalFormatting sqref="G2">
    <cfRule type="top10" dxfId="1148" priority="34" rank="1"/>
  </conditionalFormatting>
  <conditionalFormatting sqref="I2">
    <cfRule type="top10" dxfId="1147" priority="33" rank="1"/>
  </conditionalFormatting>
  <conditionalFormatting sqref="K2">
    <cfRule type="top10" dxfId="1146" priority="32" rank="1"/>
  </conditionalFormatting>
  <conditionalFormatting sqref="M2">
    <cfRule type="top10" dxfId="1145" priority="31" rank="1"/>
  </conditionalFormatting>
  <conditionalFormatting sqref="O2">
    <cfRule type="top10" dxfId="1144" priority="30" rank="1"/>
  </conditionalFormatting>
  <conditionalFormatting sqref="G3">
    <cfRule type="top10" dxfId="1143" priority="28" rank="1"/>
  </conditionalFormatting>
  <conditionalFormatting sqref="I3">
    <cfRule type="top10" dxfId="1142" priority="27" rank="1"/>
  </conditionalFormatting>
  <conditionalFormatting sqref="E3">
    <cfRule type="top10" dxfId="1141" priority="26" rank="1"/>
  </conditionalFormatting>
  <conditionalFormatting sqref="M3">
    <cfRule type="top10" dxfId="1140" priority="25" rank="1"/>
  </conditionalFormatting>
  <conditionalFormatting sqref="O3">
    <cfRule type="top10" dxfId="1139" priority="24" rank="1"/>
  </conditionalFormatting>
  <conditionalFormatting sqref="E3:O3">
    <cfRule type="cellIs" dxfId="1138" priority="23" operator="greaterThanOrEqual">
      <formula>200</formula>
    </cfRule>
  </conditionalFormatting>
  <conditionalFormatting sqref="K3">
    <cfRule type="top10" dxfId="1137" priority="22" rank="1"/>
  </conditionalFormatting>
  <conditionalFormatting sqref="E4">
    <cfRule type="top10" dxfId="1136" priority="21" rank="1"/>
  </conditionalFormatting>
  <conditionalFormatting sqref="G4">
    <cfRule type="top10" dxfId="1135" priority="20" rank="1"/>
  </conditionalFormatting>
  <conditionalFormatting sqref="I4">
    <cfRule type="top10" dxfId="1134" priority="19" rank="1"/>
  </conditionalFormatting>
  <conditionalFormatting sqref="K4">
    <cfRule type="top10" dxfId="1133" priority="18" rank="1"/>
  </conditionalFormatting>
  <conditionalFormatting sqref="M4">
    <cfRule type="top10" dxfId="1132" priority="17" rank="1"/>
  </conditionalFormatting>
  <conditionalFormatting sqref="O4">
    <cfRule type="top10" dxfId="1131" priority="16" rank="1"/>
  </conditionalFormatting>
  <conditionalFormatting sqref="E4:P4">
    <cfRule type="cellIs" dxfId="1130" priority="15" operator="greaterThanOrEqual">
      <formula>200</formula>
    </cfRule>
  </conditionalFormatting>
  <conditionalFormatting sqref="E5">
    <cfRule type="top10" dxfId="1129" priority="14" rank="1"/>
  </conditionalFormatting>
  <conditionalFormatting sqref="G5">
    <cfRule type="top10" dxfId="1128" priority="13" rank="1"/>
  </conditionalFormatting>
  <conditionalFormatting sqref="I5">
    <cfRule type="top10" dxfId="1127" priority="12" rank="1"/>
  </conditionalFormatting>
  <conditionalFormatting sqref="K5">
    <cfRule type="top10" dxfId="1126" priority="11" rank="1"/>
  </conditionalFormatting>
  <conditionalFormatting sqref="M5">
    <cfRule type="top10" dxfId="1125" priority="10" rank="1"/>
  </conditionalFormatting>
  <conditionalFormatting sqref="O5">
    <cfRule type="top10" dxfId="1124" priority="9" rank="1"/>
  </conditionalFormatting>
  <conditionalFormatting sqref="E5:P5">
    <cfRule type="cellIs" dxfId="1123" priority="8" operator="greaterThanOrEqual">
      <formula>200</formula>
    </cfRule>
  </conditionalFormatting>
  <conditionalFormatting sqref="E6:P6">
    <cfRule type="cellIs" dxfId="1122" priority="5" operator="greaterThanOrEqual">
      <formula>200</formula>
    </cfRule>
  </conditionalFormatting>
  <conditionalFormatting sqref="E6">
    <cfRule type="top10" dxfId="1121" priority="7" rank="1"/>
  </conditionalFormatting>
  <conditionalFormatting sqref="G6">
    <cfRule type="top10" dxfId="1120" priority="6" rank="1"/>
  </conditionalFormatting>
  <conditionalFormatting sqref="I6">
    <cfRule type="top10" dxfId="1119" priority="4" rank="1"/>
  </conditionalFormatting>
  <conditionalFormatting sqref="K6">
    <cfRule type="top10" dxfId="1118" priority="3" rank="1"/>
  </conditionalFormatting>
  <conditionalFormatting sqref="M6">
    <cfRule type="top10" dxfId="1117" priority="2" rank="1"/>
  </conditionalFormatting>
  <conditionalFormatting sqref="O6">
    <cfRule type="top10" dxfId="1116" priority="1" rank="1"/>
  </conditionalFormatting>
  <hyperlinks>
    <hyperlink ref="X1" location="'OLF 2025'!A1" display="Return to Rankings" xr:uid="{BDED168C-542F-467E-B61C-EB957426323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B2 D2</xm:sqref>
        </x14:dataValidation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B3:B4 D3:D4</xm:sqref>
        </x14:dataValidation>
        <x14:dataValidation type="list" allowBlank="1" showInputMessage="1" showErrorMessage="1" xr:uid="{5D9FF6F5-F8DC-42F2-BFA2-C7C10DF53764}">
          <x14:formula1>
            <xm:f>'C:\Users\jmfg1\OneDrive\Documents\ABRA\Scoring\[Master Scoring Workbook_10.01.25B.xlsm]DATA'!#REF!</xm:f>
          </x14:formula1>
          <xm:sqref>B6 D6</xm:sqref>
        </x14:dataValidation>
      </x14:dataValidation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FDAD6-4788-4083-8B6A-B1DB4096B9DE}">
  <dimension ref="A1:X14"/>
  <sheetViews>
    <sheetView workbookViewId="0">
      <selection activeCell="A12" sqref="A12:V1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71</v>
      </c>
      <c r="C2" s="3">
        <v>45744</v>
      </c>
      <c r="D2" s="4" t="s">
        <v>18</v>
      </c>
      <c r="E2" s="5">
        <v>194</v>
      </c>
      <c r="F2" s="18">
        <v>3</v>
      </c>
      <c r="G2" s="33">
        <v>189</v>
      </c>
      <c r="H2" s="18">
        <v>0</v>
      </c>
      <c r="I2" s="5">
        <v>178</v>
      </c>
      <c r="J2" s="18">
        <v>0</v>
      </c>
      <c r="K2" s="5">
        <v>191</v>
      </c>
      <c r="L2" s="18">
        <v>2</v>
      </c>
      <c r="M2" s="5"/>
      <c r="N2" s="18"/>
      <c r="O2" s="5"/>
      <c r="P2" s="18"/>
      <c r="Q2" s="6">
        <v>4</v>
      </c>
      <c r="R2" s="6">
        <v>752</v>
      </c>
      <c r="S2" s="7">
        <v>188</v>
      </c>
      <c r="T2" s="35">
        <v>5</v>
      </c>
      <c r="U2" s="8">
        <v>5</v>
      </c>
      <c r="V2" s="9">
        <v>193</v>
      </c>
    </row>
    <row r="3" spans="1:24" x14ac:dyDescent="0.25">
      <c r="A3" s="1" t="s">
        <v>22</v>
      </c>
      <c r="B3" s="2" t="s">
        <v>71</v>
      </c>
      <c r="C3" s="3">
        <v>45751</v>
      </c>
      <c r="D3" s="4" t="s">
        <v>18</v>
      </c>
      <c r="E3" s="5">
        <v>190</v>
      </c>
      <c r="F3" s="18">
        <v>0</v>
      </c>
      <c r="G3" s="33">
        <v>192</v>
      </c>
      <c r="H3" s="18">
        <v>2</v>
      </c>
      <c r="I3" s="5">
        <v>187</v>
      </c>
      <c r="J3" s="18">
        <v>0</v>
      </c>
      <c r="K3" s="5">
        <v>188</v>
      </c>
      <c r="L3" s="18">
        <v>1</v>
      </c>
      <c r="M3" s="5"/>
      <c r="N3" s="18"/>
      <c r="O3" s="5"/>
      <c r="P3" s="18"/>
      <c r="Q3" s="6">
        <v>4</v>
      </c>
      <c r="R3" s="6">
        <v>757</v>
      </c>
      <c r="S3" s="7">
        <v>189.25</v>
      </c>
      <c r="T3" s="35">
        <v>3</v>
      </c>
      <c r="U3" s="8">
        <v>11</v>
      </c>
      <c r="V3" s="9">
        <v>200.25</v>
      </c>
    </row>
    <row r="4" spans="1:24" x14ac:dyDescent="0.25">
      <c r="A4" s="1" t="s">
        <v>22</v>
      </c>
      <c r="B4" s="2" t="s">
        <v>71</v>
      </c>
      <c r="C4" s="3">
        <v>45752</v>
      </c>
      <c r="D4" s="4" t="s">
        <v>74</v>
      </c>
      <c r="E4" s="5">
        <v>190</v>
      </c>
      <c r="F4" s="18">
        <v>1</v>
      </c>
      <c r="G4" s="33">
        <v>193</v>
      </c>
      <c r="H4" s="18">
        <v>3</v>
      </c>
      <c r="I4" s="5">
        <v>192</v>
      </c>
      <c r="J4" s="18">
        <v>2</v>
      </c>
      <c r="K4" s="5">
        <v>192</v>
      </c>
      <c r="L4" s="18">
        <v>4</v>
      </c>
      <c r="M4" s="5"/>
      <c r="N4" s="18"/>
      <c r="O4" s="5"/>
      <c r="P4" s="18"/>
      <c r="Q4" s="6">
        <v>4</v>
      </c>
      <c r="R4" s="6">
        <v>767</v>
      </c>
      <c r="S4" s="7">
        <v>191.75</v>
      </c>
      <c r="T4" s="35">
        <v>10</v>
      </c>
      <c r="U4" s="8">
        <v>9</v>
      </c>
      <c r="V4" s="9">
        <v>200.75</v>
      </c>
    </row>
    <row r="5" spans="1:24" x14ac:dyDescent="0.25">
      <c r="A5" s="1" t="s">
        <v>22</v>
      </c>
      <c r="B5" s="2" t="s">
        <v>71</v>
      </c>
      <c r="C5" s="3">
        <v>45779</v>
      </c>
      <c r="D5" s="4" t="s">
        <v>18</v>
      </c>
      <c r="E5" s="5">
        <v>189.001</v>
      </c>
      <c r="F5" s="18">
        <v>1</v>
      </c>
      <c r="G5" s="33">
        <v>190</v>
      </c>
      <c r="H5" s="18">
        <v>0</v>
      </c>
      <c r="I5" s="5">
        <v>191</v>
      </c>
      <c r="J5" s="18">
        <v>0</v>
      </c>
      <c r="K5" s="5">
        <v>193</v>
      </c>
      <c r="L5" s="18">
        <v>0</v>
      </c>
      <c r="M5" s="5"/>
      <c r="N5" s="18"/>
      <c r="O5" s="5"/>
      <c r="P5" s="18"/>
      <c r="Q5" s="6">
        <v>4</v>
      </c>
      <c r="R5" s="6">
        <v>763.00099999999998</v>
      </c>
      <c r="S5" s="7">
        <v>190.75024999999999</v>
      </c>
      <c r="T5" s="35">
        <v>1</v>
      </c>
      <c r="U5" s="8">
        <v>13</v>
      </c>
      <c r="V5" s="9">
        <v>203.75024999999999</v>
      </c>
    </row>
    <row r="6" spans="1:24" x14ac:dyDescent="0.25">
      <c r="A6" s="1" t="s">
        <v>22</v>
      </c>
      <c r="B6" s="2" t="s">
        <v>71</v>
      </c>
      <c r="C6" s="3">
        <v>45780</v>
      </c>
      <c r="D6" s="4" t="s">
        <v>74</v>
      </c>
      <c r="E6" s="33">
        <v>189</v>
      </c>
      <c r="F6" s="18">
        <v>3</v>
      </c>
      <c r="G6" s="33">
        <v>190</v>
      </c>
      <c r="H6" s="18">
        <v>2</v>
      </c>
      <c r="I6" s="5">
        <v>190</v>
      </c>
      <c r="J6" s="18">
        <v>2</v>
      </c>
      <c r="K6" s="34">
        <v>192</v>
      </c>
      <c r="L6" s="18">
        <v>2</v>
      </c>
      <c r="M6" s="34"/>
      <c r="N6" s="18"/>
      <c r="O6" s="5"/>
      <c r="P6" s="18"/>
      <c r="Q6" s="6">
        <v>4</v>
      </c>
      <c r="R6" s="6">
        <v>761</v>
      </c>
      <c r="S6" s="7">
        <v>190.25</v>
      </c>
      <c r="T6" s="35">
        <v>9</v>
      </c>
      <c r="U6" s="8">
        <v>7</v>
      </c>
      <c r="V6" s="9">
        <v>197.25</v>
      </c>
    </row>
    <row r="7" spans="1:24" x14ac:dyDescent="0.25">
      <c r="A7" s="1" t="s">
        <v>22</v>
      </c>
      <c r="B7" s="2" t="s">
        <v>71</v>
      </c>
      <c r="C7" s="3">
        <v>45801</v>
      </c>
      <c r="D7" s="4" t="s">
        <v>18</v>
      </c>
      <c r="E7" s="5">
        <v>190</v>
      </c>
      <c r="F7" s="18">
        <v>0</v>
      </c>
      <c r="G7" s="33">
        <v>189</v>
      </c>
      <c r="H7" s="18">
        <v>1</v>
      </c>
      <c r="I7" s="5">
        <v>191</v>
      </c>
      <c r="J7" s="18">
        <v>1</v>
      </c>
      <c r="K7" s="5">
        <v>190</v>
      </c>
      <c r="L7" s="18">
        <v>1</v>
      </c>
      <c r="M7" s="5"/>
      <c r="N7" s="18"/>
      <c r="O7" s="5"/>
      <c r="P7" s="18"/>
      <c r="Q7" s="6">
        <v>4</v>
      </c>
      <c r="R7" s="6">
        <v>760</v>
      </c>
      <c r="S7" s="7">
        <v>190</v>
      </c>
      <c r="T7" s="35">
        <v>3</v>
      </c>
      <c r="U7" s="8">
        <v>4</v>
      </c>
      <c r="V7" s="9">
        <v>194</v>
      </c>
    </row>
    <row r="8" spans="1:24" x14ac:dyDescent="0.25">
      <c r="A8" s="1" t="s">
        <v>22</v>
      </c>
      <c r="B8" s="2" t="s">
        <v>71</v>
      </c>
      <c r="C8" s="3">
        <v>45806</v>
      </c>
      <c r="D8" s="4" t="s">
        <v>18</v>
      </c>
      <c r="E8" s="5">
        <v>189</v>
      </c>
      <c r="F8" s="18">
        <v>0</v>
      </c>
      <c r="G8" s="33">
        <v>189</v>
      </c>
      <c r="H8" s="18">
        <v>1</v>
      </c>
      <c r="I8" s="5">
        <v>189</v>
      </c>
      <c r="J8" s="18">
        <v>0</v>
      </c>
      <c r="K8" s="5">
        <v>189</v>
      </c>
      <c r="L8" s="18">
        <v>1</v>
      </c>
      <c r="M8" s="5"/>
      <c r="N8" s="18"/>
      <c r="O8" s="5"/>
      <c r="P8" s="18"/>
      <c r="Q8" s="6">
        <v>4</v>
      </c>
      <c r="R8" s="6">
        <v>756</v>
      </c>
      <c r="S8" s="7">
        <v>189</v>
      </c>
      <c r="T8" s="35">
        <v>2</v>
      </c>
      <c r="U8" s="8">
        <v>4</v>
      </c>
      <c r="V8" s="9">
        <v>193</v>
      </c>
    </row>
    <row r="9" spans="1:24" x14ac:dyDescent="0.25">
      <c r="A9" s="1" t="s">
        <v>22</v>
      </c>
      <c r="B9" s="2" t="s">
        <v>71</v>
      </c>
      <c r="C9" s="3">
        <v>45807</v>
      </c>
      <c r="D9" s="4" t="s">
        <v>18</v>
      </c>
      <c r="E9" s="5">
        <v>180</v>
      </c>
      <c r="F9" s="18">
        <v>0</v>
      </c>
      <c r="G9" s="33">
        <v>189</v>
      </c>
      <c r="H9" s="18">
        <v>2</v>
      </c>
      <c r="I9" s="5">
        <v>183</v>
      </c>
      <c r="J9" s="18">
        <v>1</v>
      </c>
      <c r="K9" s="5">
        <v>181</v>
      </c>
      <c r="L9" s="18">
        <v>0</v>
      </c>
      <c r="M9" s="5"/>
      <c r="N9" s="18"/>
      <c r="O9" s="5"/>
      <c r="P9" s="18"/>
      <c r="Q9" s="6">
        <v>4</v>
      </c>
      <c r="R9" s="6">
        <v>733</v>
      </c>
      <c r="S9" s="7">
        <v>183.25</v>
      </c>
      <c r="T9" s="35">
        <v>3</v>
      </c>
      <c r="U9" s="8">
        <v>3</v>
      </c>
      <c r="V9" s="9">
        <v>186.25</v>
      </c>
    </row>
    <row r="10" spans="1:24" x14ac:dyDescent="0.25">
      <c r="A10" s="1" t="s">
        <v>22</v>
      </c>
      <c r="B10" s="2" t="s">
        <v>71</v>
      </c>
      <c r="C10" s="3">
        <v>45808</v>
      </c>
      <c r="D10" s="4" t="s">
        <v>18</v>
      </c>
      <c r="E10" s="5">
        <v>184</v>
      </c>
      <c r="F10" s="18">
        <v>0</v>
      </c>
      <c r="G10" s="33">
        <v>190</v>
      </c>
      <c r="H10" s="18">
        <v>0</v>
      </c>
      <c r="I10" s="5">
        <v>183</v>
      </c>
      <c r="J10" s="18">
        <v>2</v>
      </c>
      <c r="K10" s="5">
        <v>171</v>
      </c>
      <c r="L10" s="18">
        <v>0</v>
      </c>
      <c r="M10" s="5">
        <v>184</v>
      </c>
      <c r="N10" s="18">
        <v>1</v>
      </c>
      <c r="O10" s="5">
        <v>183</v>
      </c>
      <c r="P10" s="18">
        <v>1</v>
      </c>
      <c r="Q10" s="6">
        <v>6</v>
      </c>
      <c r="R10" s="6">
        <v>1095</v>
      </c>
      <c r="S10" s="7">
        <v>182.5</v>
      </c>
      <c r="T10" s="35">
        <v>4</v>
      </c>
      <c r="U10" s="8">
        <v>8</v>
      </c>
      <c r="V10" s="9">
        <v>190.5</v>
      </c>
    </row>
    <row r="11" spans="1:24" x14ac:dyDescent="0.25">
      <c r="A11" s="1" t="s">
        <v>22</v>
      </c>
      <c r="B11" s="2" t="s">
        <v>71</v>
      </c>
      <c r="C11" s="3">
        <v>45863</v>
      </c>
      <c r="D11" s="4" t="s">
        <v>18</v>
      </c>
      <c r="E11" s="5">
        <v>186</v>
      </c>
      <c r="F11" s="18">
        <v>1</v>
      </c>
      <c r="G11" s="33">
        <v>190</v>
      </c>
      <c r="H11" s="18">
        <v>1</v>
      </c>
      <c r="I11" s="5">
        <v>186</v>
      </c>
      <c r="J11" s="18">
        <v>1</v>
      </c>
      <c r="K11" s="5">
        <v>189</v>
      </c>
      <c r="L11" s="18">
        <v>0</v>
      </c>
      <c r="M11" s="5"/>
      <c r="N11" s="18"/>
      <c r="O11" s="5"/>
      <c r="P11" s="18"/>
      <c r="Q11" s="6">
        <v>4</v>
      </c>
      <c r="R11" s="6">
        <v>751</v>
      </c>
      <c r="S11" s="7">
        <v>187.75</v>
      </c>
      <c r="T11" s="35">
        <v>3</v>
      </c>
      <c r="U11" s="8">
        <v>13</v>
      </c>
      <c r="V11" s="9">
        <v>200.75</v>
      </c>
    </row>
    <row r="12" spans="1:24" x14ac:dyDescent="0.25">
      <c r="A12" s="66" t="s">
        <v>22</v>
      </c>
      <c r="B12" s="2" t="s">
        <v>71</v>
      </c>
      <c r="C12" s="3">
        <v>45947</v>
      </c>
      <c r="D12" s="65" t="s">
        <v>18</v>
      </c>
      <c r="E12" s="5">
        <v>189</v>
      </c>
      <c r="F12" s="18">
        <v>1</v>
      </c>
      <c r="G12" s="33">
        <v>191</v>
      </c>
      <c r="H12" s="18">
        <v>0</v>
      </c>
      <c r="I12" s="5">
        <v>191</v>
      </c>
      <c r="J12" s="18">
        <v>0</v>
      </c>
      <c r="K12" s="5">
        <v>193</v>
      </c>
      <c r="L12" s="18">
        <v>1</v>
      </c>
      <c r="M12" s="5"/>
      <c r="N12" s="18"/>
      <c r="O12" s="5"/>
      <c r="P12" s="18"/>
      <c r="Q12" s="8">
        <v>4</v>
      </c>
      <c r="R12" s="8">
        <v>764</v>
      </c>
      <c r="S12" s="7">
        <v>191</v>
      </c>
      <c r="T12" s="35">
        <v>2</v>
      </c>
      <c r="U12" s="8">
        <v>4</v>
      </c>
      <c r="V12" s="7">
        <v>195</v>
      </c>
    </row>
    <row r="14" spans="1:24" x14ac:dyDescent="0.25">
      <c r="Q14" s="29">
        <f>SUM(Q2:Q13)</f>
        <v>46</v>
      </c>
      <c r="R14" s="29">
        <f>SUM(R2:R13)</f>
        <v>8659.0010000000002</v>
      </c>
      <c r="S14" s="30">
        <f>SUM(R14/Q14)</f>
        <v>188.23915217391306</v>
      </c>
      <c r="T14" s="29">
        <f>SUM(T2:T13)</f>
        <v>45</v>
      </c>
      <c r="U14" s="29">
        <f>SUM(U2:U13)</f>
        <v>81</v>
      </c>
      <c r="V14" s="31">
        <f>SUM(S14+U14)</f>
        <v>269.23915217391306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9:P9 B9" name="Range1_2"/>
    <protectedRange algorithmName="SHA-512" hashValue="ON39YdpmFHfN9f47KpiRvqrKx0V9+erV1CNkpWzYhW/Qyc6aT8rEyCrvauWSYGZK2ia3o7vd3akF07acHAFpOA==" saltValue="yVW9XmDwTqEnmpSGai0KYg==" spinCount="100000" sqref="T9" name="Range1_3_5"/>
    <protectedRange algorithmName="SHA-512" hashValue="ON39YdpmFHfN9f47KpiRvqrKx0V9+erV1CNkpWzYhW/Qyc6aT8rEyCrvauWSYGZK2ia3o7vd3akF07acHAFpOA==" saltValue="yVW9XmDwTqEnmpSGai0KYg==" spinCount="100000" sqref="C10" name="Range1_11"/>
    <protectedRange algorithmName="SHA-512" hashValue="ON39YdpmFHfN9f47KpiRvqrKx0V9+erV1CNkpWzYhW/Qyc6aT8rEyCrvauWSYGZK2ia3o7vd3akF07acHAFpOA==" saltValue="yVW9XmDwTqEnmpSGai0KYg==" spinCount="100000" sqref="D10" name="Range1_1_9"/>
    <protectedRange algorithmName="SHA-512" hashValue="ON39YdpmFHfN9f47KpiRvqrKx0V9+erV1CNkpWzYhW/Qyc6aT8rEyCrvauWSYGZK2ia3o7vd3akF07acHAFpOA==" saltValue="yVW9XmDwTqEnmpSGai0KYg==" spinCount="100000" sqref="E10:P10 B10" name="Range1_21"/>
    <protectedRange algorithmName="SHA-512" hashValue="ON39YdpmFHfN9f47KpiRvqrKx0V9+erV1CNkpWzYhW/Qyc6aT8rEyCrvauWSYGZK2ia3o7vd3akF07acHAFpOA==" saltValue="yVW9XmDwTqEnmpSGai0KYg==" spinCount="100000" sqref="T10" name="Range1_3_5_18"/>
    <protectedRange algorithmName="SHA-512" hashValue="ON39YdpmFHfN9f47KpiRvqrKx0V9+erV1CNkpWzYhW/Qyc6aT8rEyCrvauWSYGZK2ia3o7vd3akF07acHAFpOA==" saltValue="yVW9XmDwTqEnmpSGai0KYg==" spinCount="100000" sqref="E11:P11 B11" name="Range1_23"/>
    <protectedRange algorithmName="SHA-512" hashValue="ON39YdpmFHfN9f47KpiRvqrKx0V9+erV1CNkpWzYhW/Qyc6aT8rEyCrvauWSYGZK2ia3o7vd3akF07acHAFpOA==" saltValue="yVW9XmDwTqEnmpSGai0KYg==" spinCount="100000" sqref="T11" name="Range1_3_5_12"/>
    <protectedRange algorithmName="SHA-512" hashValue="ON39YdpmFHfN9f47KpiRvqrKx0V9+erV1CNkpWzYhW/Qyc6aT8rEyCrvauWSYGZK2ia3o7vd3akF07acHAFpOA==" saltValue="yVW9XmDwTqEnmpSGai0KYg==" spinCount="100000" sqref="B12:C12" name="Range1_13_1"/>
    <protectedRange algorithmName="SHA-512" hashValue="ON39YdpmFHfN9f47KpiRvqrKx0V9+erV1CNkpWzYhW/Qyc6aT8rEyCrvauWSYGZK2ia3o7vd3akF07acHAFpOA==" saltValue="yVW9XmDwTqEnmpSGai0KYg==" spinCount="100000" sqref="D12" name="Range1_1_4_1"/>
    <protectedRange algorithmName="SHA-512" hashValue="ON39YdpmFHfN9f47KpiRvqrKx0V9+erV1CNkpWzYhW/Qyc6aT8rEyCrvauWSYGZK2ia3o7vd3akF07acHAFpOA==" saltValue="yVW9XmDwTqEnmpSGai0KYg==" spinCount="100000" sqref="E12 G12:O12" name="Range1_33_1_1_1"/>
    <protectedRange algorithmName="SHA-512" hashValue="ON39YdpmFHfN9f47KpiRvqrKx0V9+erV1CNkpWzYhW/Qyc6aT8rEyCrvauWSYGZK2ia3o7vd3akF07acHAFpOA==" saltValue="yVW9XmDwTqEnmpSGai0KYg==" spinCount="100000" sqref="T12" name="Range1_3_5_4_1"/>
  </protectedRanges>
  <conditionalFormatting sqref="P9:P11">
    <cfRule type="cellIs" dxfId="1115" priority="8" operator="greaterThanOrEqual">
      <formula>200</formula>
    </cfRule>
  </conditionalFormatting>
  <conditionalFormatting sqref="E12">
    <cfRule type="top10" dxfId="1114" priority="7" rank="1"/>
  </conditionalFormatting>
  <conditionalFormatting sqref="G12">
    <cfRule type="top10" dxfId="1113" priority="6" rank="1"/>
  </conditionalFormatting>
  <conditionalFormatting sqref="I12">
    <cfRule type="top10" dxfId="1112" priority="5" rank="1"/>
  </conditionalFormatting>
  <conditionalFormatting sqref="K12">
    <cfRule type="top10" dxfId="1111" priority="4" rank="1"/>
  </conditionalFormatting>
  <conditionalFormatting sqref="M12">
    <cfRule type="top10" dxfId="1110" priority="3" rank="1"/>
  </conditionalFormatting>
  <conditionalFormatting sqref="O12">
    <cfRule type="top10" dxfId="1109" priority="2" rank="1"/>
  </conditionalFormatting>
  <conditionalFormatting sqref="E12:P12">
    <cfRule type="cellIs" dxfId="1108" priority="1" operator="greaterThanOrEqual">
      <formula>200</formula>
    </cfRule>
  </conditionalFormatting>
  <hyperlinks>
    <hyperlink ref="X1" location="'OLF 2025'!A1" display="Return to Rankings" xr:uid="{F4100C2D-E0F5-45E9-B279-AC846159D41B}"/>
  </hyperlinks>
  <pageMargins left="0.7" right="0.7" top="0.75" bottom="0.75" header="0.3" footer="0.3"/>
  <pageSetup orientation="portrait" horizontalDpi="300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DB169-D607-4FD9-81A0-AEC1E061FBF1}">
  <dimension ref="A1:X6"/>
  <sheetViews>
    <sheetView workbookViewId="0">
      <selection activeCell="V6" sqref="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5703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59</v>
      </c>
      <c r="C2" s="3">
        <v>45731</v>
      </c>
      <c r="D2" s="4" t="s">
        <v>64</v>
      </c>
      <c r="E2" s="46">
        <v>155</v>
      </c>
      <c r="F2" s="47">
        <v>0</v>
      </c>
      <c r="G2" s="46">
        <v>174</v>
      </c>
      <c r="H2" s="47">
        <v>0</v>
      </c>
      <c r="I2" s="46">
        <v>171</v>
      </c>
      <c r="J2" s="47">
        <v>0</v>
      </c>
      <c r="K2" s="46">
        <v>170</v>
      </c>
      <c r="L2" s="47">
        <v>1</v>
      </c>
      <c r="M2" s="48"/>
      <c r="N2" s="48"/>
      <c r="O2" s="48"/>
      <c r="P2" s="48"/>
      <c r="Q2" s="6">
        <v>4</v>
      </c>
      <c r="R2" s="6">
        <v>670</v>
      </c>
      <c r="S2" s="7">
        <v>167.5</v>
      </c>
      <c r="T2" s="35">
        <v>1</v>
      </c>
      <c r="U2" s="8">
        <v>2</v>
      </c>
      <c r="V2" s="9">
        <v>169.5</v>
      </c>
    </row>
    <row r="3" spans="1:24" x14ac:dyDescent="0.25">
      <c r="A3" s="1" t="s">
        <v>22</v>
      </c>
      <c r="B3" s="2" t="s">
        <v>59</v>
      </c>
      <c r="C3" s="3">
        <v>45766</v>
      </c>
      <c r="D3" s="4" t="s">
        <v>64</v>
      </c>
      <c r="E3" s="5">
        <v>165</v>
      </c>
      <c r="F3" s="18">
        <v>0</v>
      </c>
      <c r="G3" s="33">
        <v>169</v>
      </c>
      <c r="H3" s="18">
        <v>0</v>
      </c>
      <c r="I3" s="5">
        <v>169</v>
      </c>
      <c r="J3" s="18">
        <v>0</v>
      </c>
      <c r="K3" s="5">
        <v>174</v>
      </c>
      <c r="L3" s="18">
        <v>0</v>
      </c>
      <c r="M3" s="5"/>
      <c r="N3" s="18"/>
      <c r="O3" s="5"/>
      <c r="P3" s="18"/>
      <c r="Q3" s="6">
        <v>4</v>
      </c>
      <c r="R3" s="6">
        <v>677</v>
      </c>
      <c r="S3" s="7">
        <v>169.25</v>
      </c>
      <c r="T3" s="35">
        <v>0</v>
      </c>
      <c r="U3" s="8">
        <v>2</v>
      </c>
      <c r="V3" s="9">
        <v>171.25</v>
      </c>
    </row>
    <row r="4" spans="1:24" x14ac:dyDescent="0.25">
      <c r="A4" s="1" t="s">
        <v>22</v>
      </c>
      <c r="B4" s="2" t="s">
        <v>59</v>
      </c>
      <c r="C4" s="3">
        <v>45857</v>
      </c>
      <c r="D4" s="4" t="s">
        <v>64</v>
      </c>
      <c r="E4" s="5">
        <v>181</v>
      </c>
      <c r="F4" s="18">
        <v>2</v>
      </c>
      <c r="G4" s="33">
        <v>177</v>
      </c>
      <c r="H4" s="18">
        <v>2</v>
      </c>
      <c r="I4" s="5">
        <v>180</v>
      </c>
      <c r="J4" s="18">
        <v>0</v>
      </c>
      <c r="K4" s="5">
        <v>174</v>
      </c>
      <c r="L4" s="18">
        <v>1</v>
      </c>
      <c r="M4" s="5">
        <v>175</v>
      </c>
      <c r="N4" s="18">
        <v>0</v>
      </c>
      <c r="O4" s="5">
        <v>170</v>
      </c>
      <c r="P4" s="18">
        <v>0</v>
      </c>
      <c r="Q4" s="6">
        <v>6</v>
      </c>
      <c r="R4" s="6">
        <v>1057</v>
      </c>
      <c r="S4" s="7">
        <v>176.16666666666666</v>
      </c>
      <c r="T4" s="35">
        <v>5</v>
      </c>
      <c r="U4" s="8">
        <v>4</v>
      </c>
      <c r="V4" s="9">
        <v>180.16666666666666</v>
      </c>
    </row>
    <row r="6" spans="1:24" x14ac:dyDescent="0.25">
      <c r="Q6" s="29">
        <f>SUM(Q2:Q5)</f>
        <v>14</v>
      </c>
      <c r="R6" s="29">
        <f>SUM(R2:R5)</f>
        <v>2404</v>
      </c>
      <c r="S6" s="30">
        <f>SUM(R6/Q6)</f>
        <v>171.71428571428572</v>
      </c>
      <c r="T6" s="29">
        <f>SUM(T2:T5)</f>
        <v>6</v>
      </c>
      <c r="U6" s="29">
        <f>SUM(U2:U5)</f>
        <v>8</v>
      </c>
      <c r="V6" s="31">
        <f>SUM(S6+U6)</f>
        <v>179.71428571428572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_4"/>
    <protectedRange sqref="D2" name="Range1_1_3"/>
  </protectedRanges>
  <hyperlinks>
    <hyperlink ref="X1" location="'OLF 2025'!A1" display="Return to Rankings" xr:uid="{E25A803E-2543-4522-9BEB-DF3ECA9599B3}"/>
  </hyperlink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9BE4D-B0CC-478A-A147-3BF8E5D3CBF9}">
  <dimension ref="A1:X6"/>
  <sheetViews>
    <sheetView workbookViewId="0">
      <selection activeCell="V6" sqref="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x14ac:dyDescent="0.25">
      <c r="A2" s="1" t="s">
        <v>22</v>
      </c>
      <c r="B2" s="2" t="s">
        <v>23</v>
      </c>
      <c r="C2" s="3">
        <v>45668</v>
      </c>
      <c r="D2" s="4" t="s">
        <v>18</v>
      </c>
      <c r="E2" s="5">
        <v>171</v>
      </c>
      <c r="F2" s="18">
        <v>0</v>
      </c>
      <c r="G2" s="5">
        <v>173</v>
      </c>
      <c r="H2" s="18">
        <v>0</v>
      </c>
      <c r="I2" s="5">
        <v>155</v>
      </c>
      <c r="J2" s="18">
        <v>0</v>
      </c>
      <c r="K2" s="5">
        <v>163</v>
      </c>
      <c r="L2" s="18">
        <v>0</v>
      </c>
      <c r="M2" s="5"/>
      <c r="N2" s="18"/>
      <c r="O2" s="5"/>
      <c r="P2" s="18"/>
      <c r="Q2" s="6">
        <v>4</v>
      </c>
      <c r="R2" s="6">
        <v>662</v>
      </c>
      <c r="S2" s="7">
        <v>165.5</v>
      </c>
      <c r="T2" s="19">
        <v>0</v>
      </c>
      <c r="U2" s="8">
        <v>5</v>
      </c>
      <c r="V2" s="9">
        <v>170.5</v>
      </c>
    </row>
    <row r="3" spans="1:24" x14ac:dyDescent="0.25">
      <c r="A3" s="1" t="s">
        <v>22</v>
      </c>
      <c r="B3" s="2" t="s">
        <v>23</v>
      </c>
      <c r="C3" s="3">
        <v>45688</v>
      </c>
      <c r="D3" s="4" t="s">
        <v>18</v>
      </c>
      <c r="E3" s="33">
        <v>181</v>
      </c>
      <c r="F3" s="18">
        <v>1</v>
      </c>
      <c r="G3" s="33">
        <v>184</v>
      </c>
      <c r="H3" s="18"/>
      <c r="I3" s="5"/>
      <c r="J3" s="18"/>
      <c r="K3" s="34"/>
      <c r="L3" s="18"/>
      <c r="M3" s="34"/>
      <c r="N3" s="18"/>
      <c r="O3" s="5"/>
      <c r="P3" s="18"/>
      <c r="Q3" s="6">
        <v>2</v>
      </c>
      <c r="R3" s="6">
        <v>365</v>
      </c>
      <c r="S3" s="7">
        <v>182.5</v>
      </c>
      <c r="T3" s="35">
        <v>1</v>
      </c>
      <c r="U3" s="8">
        <v>5</v>
      </c>
      <c r="V3" s="9">
        <v>187.5</v>
      </c>
    </row>
    <row r="4" spans="1:24" x14ac:dyDescent="0.25">
      <c r="A4" s="1" t="s">
        <v>22</v>
      </c>
      <c r="B4" s="2" t="s">
        <v>23</v>
      </c>
      <c r="C4" s="3">
        <v>45695</v>
      </c>
      <c r="D4" s="4" t="s">
        <v>18</v>
      </c>
      <c r="E4" s="33">
        <v>183</v>
      </c>
      <c r="F4" s="18">
        <v>0</v>
      </c>
      <c r="G4" s="33">
        <v>181</v>
      </c>
      <c r="H4" s="18">
        <v>2</v>
      </c>
      <c r="I4" s="5">
        <v>186</v>
      </c>
      <c r="J4" s="18">
        <v>1</v>
      </c>
      <c r="K4" s="34">
        <v>179</v>
      </c>
      <c r="L4" s="18">
        <v>0</v>
      </c>
      <c r="M4" s="34"/>
      <c r="N4" s="18"/>
      <c r="O4" s="5"/>
      <c r="P4" s="18"/>
      <c r="Q4" s="6">
        <v>4</v>
      </c>
      <c r="R4" s="6">
        <v>729</v>
      </c>
      <c r="S4" s="7">
        <v>182.25</v>
      </c>
      <c r="T4" s="35">
        <v>3</v>
      </c>
      <c r="U4" s="8">
        <v>2</v>
      </c>
      <c r="V4" s="9">
        <v>184.25</v>
      </c>
    </row>
    <row r="6" spans="1:24" x14ac:dyDescent="0.25">
      <c r="Q6" s="29">
        <f>SUM(Q2:Q5)</f>
        <v>10</v>
      </c>
      <c r="R6" s="29">
        <f>SUM(R2:R5)</f>
        <v>1756</v>
      </c>
      <c r="S6" s="30">
        <f>SUM(R6/Q6)</f>
        <v>175.6</v>
      </c>
      <c r="T6" s="29">
        <f>SUM(T2:T5)</f>
        <v>4</v>
      </c>
      <c r="U6" s="29">
        <f>SUM(U2:U5)</f>
        <v>12</v>
      </c>
      <c r="V6" s="31">
        <f>SUM(S6+U6)</f>
        <v>187.6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CFB3B838-1A63-44EF-8B65-27F50CE6D3F9}"/>
  </hyperlinks>
  <pageMargins left="0.7" right="0.7" top="0.75" bottom="0.75" header="0.3" footer="0.3"/>
  <pageSetup orientation="portrait" horizontalDpi="300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769AB-0107-4C2B-9CF9-9735CB10B99C}">
  <dimension ref="A1:X19"/>
  <sheetViews>
    <sheetView workbookViewId="0">
      <selection activeCell="A17" sqref="A17:V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23.28515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31</v>
      </c>
      <c r="C2" s="3">
        <v>45696</v>
      </c>
      <c r="D2" s="4" t="s">
        <v>37</v>
      </c>
      <c r="E2" s="5">
        <v>157</v>
      </c>
      <c r="F2" s="18">
        <v>0</v>
      </c>
      <c r="G2" s="5">
        <v>151</v>
      </c>
      <c r="H2" s="18">
        <v>0</v>
      </c>
      <c r="I2" s="5">
        <v>173</v>
      </c>
      <c r="J2" s="18">
        <v>0</v>
      </c>
      <c r="K2" s="5">
        <v>170</v>
      </c>
      <c r="L2" s="18">
        <v>1</v>
      </c>
      <c r="M2" s="5"/>
      <c r="N2" s="18"/>
      <c r="O2" s="5"/>
      <c r="P2" s="18"/>
      <c r="Q2" s="6">
        <v>4</v>
      </c>
      <c r="R2" s="6">
        <v>651</v>
      </c>
      <c r="S2" s="7">
        <v>162.75</v>
      </c>
      <c r="T2" s="19">
        <v>1</v>
      </c>
      <c r="U2" s="8">
        <v>2</v>
      </c>
      <c r="V2" s="9">
        <v>164.75</v>
      </c>
    </row>
    <row r="3" spans="1:24" ht="15" customHeight="1" x14ac:dyDescent="0.25">
      <c r="A3" s="1" t="s">
        <v>22</v>
      </c>
      <c r="B3" s="2" t="s">
        <v>31</v>
      </c>
      <c r="C3" s="3">
        <v>45710</v>
      </c>
      <c r="D3" s="4" t="s">
        <v>37</v>
      </c>
      <c r="E3" s="5">
        <v>144</v>
      </c>
      <c r="F3" s="18">
        <v>0</v>
      </c>
      <c r="G3" s="33">
        <v>172</v>
      </c>
      <c r="H3" s="18">
        <v>0</v>
      </c>
      <c r="I3" s="5">
        <v>138</v>
      </c>
      <c r="J3" s="18">
        <v>0</v>
      </c>
      <c r="K3" s="5">
        <v>145</v>
      </c>
      <c r="L3" s="18">
        <v>0</v>
      </c>
      <c r="M3" s="5"/>
      <c r="N3" s="18"/>
      <c r="O3" s="5"/>
      <c r="P3" s="18"/>
      <c r="Q3" s="6">
        <v>4</v>
      </c>
      <c r="R3" s="6">
        <v>599</v>
      </c>
      <c r="S3" s="7">
        <v>149.75</v>
      </c>
      <c r="T3" s="35">
        <v>0</v>
      </c>
      <c r="U3" s="8">
        <v>4</v>
      </c>
      <c r="V3" s="9">
        <v>153.75</v>
      </c>
    </row>
    <row r="4" spans="1:24" ht="15" customHeight="1" x14ac:dyDescent="0.25">
      <c r="A4" s="1" t="s">
        <v>22</v>
      </c>
      <c r="B4" s="36" t="s">
        <v>31</v>
      </c>
      <c r="C4" s="37">
        <v>45724</v>
      </c>
      <c r="D4" s="38" t="s">
        <v>37</v>
      </c>
      <c r="E4" s="39">
        <v>176</v>
      </c>
      <c r="F4" s="40">
        <v>0</v>
      </c>
      <c r="G4" s="33">
        <v>179</v>
      </c>
      <c r="H4" s="40">
        <v>0</v>
      </c>
      <c r="I4" s="39">
        <v>181</v>
      </c>
      <c r="J4" s="40">
        <v>1</v>
      </c>
      <c r="K4" s="39">
        <v>181</v>
      </c>
      <c r="L4" s="40">
        <v>1</v>
      </c>
      <c r="M4" s="39"/>
      <c r="N4" s="40"/>
      <c r="O4" s="39"/>
      <c r="P4" s="40"/>
      <c r="Q4" s="41">
        <v>4</v>
      </c>
      <c r="R4" s="41">
        <v>717</v>
      </c>
      <c r="S4" s="42">
        <v>179.25</v>
      </c>
      <c r="T4" s="19">
        <v>2</v>
      </c>
      <c r="U4" s="43">
        <v>6</v>
      </c>
      <c r="V4" s="44">
        <v>185.25</v>
      </c>
    </row>
    <row r="5" spans="1:24" ht="15" customHeight="1" x14ac:dyDescent="0.25">
      <c r="A5" s="1" t="s">
        <v>22</v>
      </c>
      <c r="B5" s="2" t="s">
        <v>31</v>
      </c>
      <c r="C5" s="3">
        <v>45738</v>
      </c>
      <c r="D5" s="4" t="s">
        <v>37</v>
      </c>
      <c r="E5" s="33">
        <v>167</v>
      </c>
      <c r="F5" s="18">
        <v>0</v>
      </c>
      <c r="G5" s="33">
        <v>171</v>
      </c>
      <c r="H5" s="18">
        <v>1</v>
      </c>
      <c r="I5" s="5">
        <v>172.001</v>
      </c>
      <c r="J5" s="18">
        <v>0</v>
      </c>
      <c r="K5" s="34">
        <v>170</v>
      </c>
      <c r="L5" s="18">
        <v>1</v>
      </c>
      <c r="M5" s="34"/>
      <c r="N5" s="18"/>
      <c r="O5" s="5"/>
      <c r="P5" s="18"/>
      <c r="Q5" s="6">
        <v>4</v>
      </c>
      <c r="R5" s="6">
        <v>680.00099999999998</v>
      </c>
      <c r="S5" s="7">
        <v>170.00024999999999</v>
      </c>
      <c r="T5" s="35">
        <v>2</v>
      </c>
      <c r="U5" s="8">
        <v>3</v>
      </c>
      <c r="V5" s="9">
        <v>173.00024999999999</v>
      </c>
    </row>
    <row r="6" spans="1:24" ht="15" customHeight="1" x14ac:dyDescent="0.25">
      <c r="A6" s="1" t="s">
        <v>22</v>
      </c>
      <c r="B6" s="2" t="s">
        <v>31</v>
      </c>
      <c r="C6" s="3">
        <v>45745</v>
      </c>
      <c r="D6" s="4" t="s">
        <v>37</v>
      </c>
      <c r="E6" s="5">
        <v>172</v>
      </c>
      <c r="F6" s="18">
        <v>0</v>
      </c>
      <c r="G6" s="33">
        <v>171</v>
      </c>
      <c r="H6" s="18">
        <v>1</v>
      </c>
      <c r="I6" s="5">
        <v>169</v>
      </c>
      <c r="J6" s="18">
        <v>0</v>
      </c>
      <c r="K6" s="5">
        <v>186</v>
      </c>
      <c r="L6" s="18">
        <v>2</v>
      </c>
      <c r="M6" s="5">
        <v>182</v>
      </c>
      <c r="N6" s="18">
        <v>5</v>
      </c>
      <c r="O6" s="5">
        <v>187</v>
      </c>
      <c r="P6" s="18">
        <v>1</v>
      </c>
      <c r="Q6" s="6">
        <v>6</v>
      </c>
      <c r="R6" s="6">
        <v>1067</v>
      </c>
      <c r="S6" s="7">
        <v>177.83333333333334</v>
      </c>
      <c r="T6" s="35">
        <v>9</v>
      </c>
      <c r="U6" s="8">
        <v>16</v>
      </c>
      <c r="V6" s="9">
        <v>193.83333333333334</v>
      </c>
    </row>
    <row r="7" spans="1:24" ht="15" customHeight="1" x14ac:dyDescent="0.25">
      <c r="A7" s="1" t="s">
        <v>22</v>
      </c>
      <c r="B7" s="2" t="s">
        <v>31</v>
      </c>
      <c r="C7" s="3">
        <v>45759</v>
      </c>
      <c r="D7" s="4" t="s">
        <v>37</v>
      </c>
      <c r="E7" s="33">
        <v>176</v>
      </c>
      <c r="F7" s="18">
        <v>0</v>
      </c>
      <c r="G7" s="33">
        <v>178</v>
      </c>
      <c r="H7" s="18">
        <v>0</v>
      </c>
      <c r="I7" s="5">
        <v>172</v>
      </c>
      <c r="J7" s="18">
        <v>0</v>
      </c>
      <c r="K7" s="34">
        <v>166</v>
      </c>
      <c r="L7" s="18">
        <v>0</v>
      </c>
      <c r="M7" s="34"/>
      <c r="N7" s="18"/>
      <c r="O7" s="5"/>
      <c r="P7" s="18"/>
      <c r="Q7" s="6">
        <v>4</v>
      </c>
      <c r="R7" s="6">
        <v>692</v>
      </c>
      <c r="S7" s="7">
        <v>173</v>
      </c>
      <c r="T7" s="35">
        <v>0</v>
      </c>
      <c r="U7" s="8">
        <v>6</v>
      </c>
      <c r="V7" s="9">
        <v>179</v>
      </c>
    </row>
    <row r="8" spans="1:24" ht="15" customHeight="1" x14ac:dyDescent="0.25">
      <c r="A8" s="1" t="s">
        <v>22</v>
      </c>
      <c r="B8" s="2" t="s">
        <v>31</v>
      </c>
      <c r="C8" s="3">
        <v>45773</v>
      </c>
      <c r="D8" s="4" t="s">
        <v>37</v>
      </c>
      <c r="E8" s="5">
        <v>179</v>
      </c>
      <c r="F8" s="18">
        <v>1</v>
      </c>
      <c r="G8" s="33">
        <v>178</v>
      </c>
      <c r="H8" s="18">
        <v>3</v>
      </c>
      <c r="I8" s="5">
        <v>177</v>
      </c>
      <c r="J8" s="18">
        <v>3</v>
      </c>
      <c r="K8" s="5">
        <v>167</v>
      </c>
      <c r="L8" s="18">
        <v>0</v>
      </c>
      <c r="M8" s="5"/>
      <c r="N8" s="18"/>
      <c r="O8" s="5"/>
      <c r="P8" s="18"/>
      <c r="Q8" s="6">
        <v>4</v>
      </c>
      <c r="R8" s="6">
        <v>701</v>
      </c>
      <c r="S8" s="7">
        <v>175.25</v>
      </c>
      <c r="T8" s="35">
        <v>7</v>
      </c>
      <c r="U8" s="8">
        <v>2</v>
      </c>
      <c r="V8" s="9">
        <v>177.25</v>
      </c>
    </row>
    <row r="9" spans="1:24" ht="15" customHeight="1" x14ac:dyDescent="0.25">
      <c r="A9" s="1" t="s">
        <v>22</v>
      </c>
      <c r="B9" s="2" t="s">
        <v>31</v>
      </c>
      <c r="C9" s="3">
        <v>45787</v>
      </c>
      <c r="D9" s="4" t="s">
        <v>37</v>
      </c>
      <c r="E9" s="5">
        <v>181</v>
      </c>
      <c r="F9" s="18">
        <v>0</v>
      </c>
      <c r="G9" s="33">
        <v>180</v>
      </c>
      <c r="H9" s="18">
        <v>0</v>
      </c>
      <c r="I9" s="5">
        <v>186</v>
      </c>
      <c r="J9" s="18">
        <v>1</v>
      </c>
      <c r="K9" s="5">
        <v>173</v>
      </c>
      <c r="L9" s="18">
        <v>1</v>
      </c>
      <c r="M9" s="5"/>
      <c r="N9" s="18"/>
      <c r="O9" s="5"/>
      <c r="P9" s="18"/>
      <c r="Q9" s="6">
        <v>4</v>
      </c>
      <c r="R9" s="6">
        <v>720</v>
      </c>
      <c r="S9" s="7">
        <v>180</v>
      </c>
      <c r="T9" s="35">
        <v>2</v>
      </c>
      <c r="U9" s="8">
        <v>6</v>
      </c>
      <c r="V9" s="9">
        <v>186</v>
      </c>
    </row>
    <row r="10" spans="1:24" ht="15" customHeight="1" x14ac:dyDescent="0.25">
      <c r="A10" s="1" t="s">
        <v>22</v>
      </c>
      <c r="B10" s="2" t="s">
        <v>31</v>
      </c>
      <c r="C10" s="3">
        <v>45801</v>
      </c>
      <c r="D10" s="4" t="s">
        <v>37</v>
      </c>
      <c r="E10" s="5">
        <v>177</v>
      </c>
      <c r="F10" s="18">
        <v>0</v>
      </c>
      <c r="G10" s="33">
        <v>167</v>
      </c>
      <c r="H10" s="18">
        <v>1</v>
      </c>
      <c r="I10" s="5">
        <v>171</v>
      </c>
      <c r="J10" s="18">
        <v>0</v>
      </c>
      <c r="K10" s="5">
        <v>178</v>
      </c>
      <c r="L10" s="18">
        <v>0</v>
      </c>
      <c r="M10" s="5"/>
      <c r="N10" s="18"/>
      <c r="O10" s="5"/>
      <c r="P10" s="18"/>
      <c r="Q10" s="6">
        <v>4</v>
      </c>
      <c r="R10" s="6">
        <v>693</v>
      </c>
      <c r="S10" s="7">
        <v>173.25</v>
      </c>
      <c r="T10" s="35">
        <v>1</v>
      </c>
      <c r="U10" s="8">
        <v>4</v>
      </c>
      <c r="V10" s="9">
        <v>177.25</v>
      </c>
    </row>
    <row r="11" spans="1:24" ht="15" customHeight="1" x14ac:dyDescent="0.25">
      <c r="A11" s="1" t="s">
        <v>22</v>
      </c>
      <c r="B11" s="2" t="s">
        <v>31</v>
      </c>
      <c r="C11" s="3">
        <v>45836</v>
      </c>
      <c r="D11" s="4" t="s">
        <v>37</v>
      </c>
      <c r="E11" s="5">
        <v>163</v>
      </c>
      <c r="F11" s="18">
        <v>0</v>
      </c>
      <c r="G11" s="33">
        <v>180</v>
      </c>
      <c r="H11" s="18">
        <v>0</v>
      </c>
      <c r="I11" s="5">
        <v>177</v>
      </c>
      <c r="J11" s="18">
        <v>2</v>
      </c>
      <c r="K11" s="5">
        <v>178</v>
      </c>
      <c r="L11" s="18">
        <v>1</v>
      </c>
      <c r="M11" s="5"/>
      <c r="N11" s="18"/>
      <c r="O11" s="5"/>
      <c r="P11" s="18"/>
      <c r="Q11" s="6">
        <v>4</v>
      </c>
      <c r="R11" s="6">
        <v>698</v>
      </c>
      <c r="S11" s="7">
        <v>174.5</v>
      </c>
      <c r="T11" s="35">
        <v>3</v>
      </c>
      <c r="U11" s="8">
        <v>3</v>
      </c>
      <c r="V11" s="9">
        <v>177.5</v>
      </c>
    </row>
    <row r="12" spans="1:24" ht="15" customHeight="1" x14ac:dyDescent="0.25">
      <c r="A12" s="1" t="s">
        <v>22</v>
      </c>
      <c r="B12" s="2" t="s">
        <v>31</v>
      </c>
      <c r="C12" s="3">
        <v>45864</v>
      </c>
      <c r="D12" s="4" t="s">
        <v>37</v>
      </c>
      <c r="E12" s="5">
        <v>189</v>
      </c>
      <c r="F12" s="18">
        <v>1</v>
      </c>
      <c r="G12" s="33">
        <v>182</v>
      </c>
      <c r="H12" s="18">
        <v>0</v>
      </c>
      <c r="I12" s="5">
        <v>184</v>
      </c>
      <c r="J12" s="18">
        <v>0</v>
      </c>
      <c r="K12" s="5">
        <v>178</v>
      </c>
      <c r="L12" s="18">
        <v>0</v>
      </c>
      <c r="M12" s="5"/>
      <c r="N12" s="18"/>
      <c r="O12" s="5"/>
      <c r="P12" s="18"/>
      <c r="Q12" s="6">
        <v>4</v>
      </c>
      <c r="R12" s="6">
        <v>733</v>
      </c>
      <c r="S12" s="7">
        <v>183.25</v>
      </c>
      <c r="T12" s="35">
        <v>1</v>
      </c>
      <c r="U12" s="8">
        <v>4</v>
      </c>
      <c r="V12" s="9">
        <v>187.25</v>
      </c>
    </row>
    <row r="13" spans="1:24" ht="15" customHeight="1" x14ac:dyDescent="0.25">
      <c r="A13" s="1" t="s">
        <v>22</v>
      </c>
      <c r="B13" s="2" t="s">
        <v>31</v>
      </c>
      <c r="C13" s="3">
        <v>45878</v>
      </c>
      <c r="D13" s="4" t="s">
        <v>37</v>
      </c>
      <c r="E13" s="5">
        <v>180</v>
      </c>
      <c r="F13" s="18">
        <v>2</v>
      </c>
      <c r="G13" s="33">
        <v>180</v>
      </c>
      <c r="H13" s="18">
        <v>0</v>
      </c>
      <c r="I13" s="5">
        <v>168</v>
      </c>
      <c r="J13" s="18">
        <v>0</v>
      </c>
      <c r="K13" s="5">
        <v>176</v>
      </c>
      <c r="L13" s="18">
        <v>1</v>
      </c>
      <c r="M13" s="5"/>
      <c r="N13" s="18"/>
      <c r="O13" s="5"/>
      <c r="P13" s="18"/>
      <c r="Q13" s="6">
        <v>4</v>
      </c>
      <c r="R13" s="6">
        <v>704</v>
      </c>
      <c r="S13" s="7">
        <v>176</v>
      </c>
      <c r="T13" s="35">
        <v>3</v>
      </c>
      <c r="U13" s="8">
        <v>3</v>
      </c>
      <c r="V13" s="9">
        <v>179</v>
      </c>
    </row>
    <row r="14" spans="1:24" x14ac:dyDescent="0.25">
      <c r="A14" s="1" t="s">
        <v>22</v>
      </c>
      <c r="B14" s="2" t="s">
        <v>31</v>
      </c>
      <c r="C14" s="3">
        <v>45892</v>
      </c>
      <c r="D14" s="4" t="s">
        <v>37</v>
      </c>
      <c r="E14" s="5">
        <v>188.001</v>
      </c>
      <c r="F14" s="18">
        <v>1</v>
      </c>
      <c r="G14" s="33">
        <v>179</v>
      </c>
      <c r="H14" s="18">
        <v>1</v>
      </c>
      <c r="I14" s="5">
        <v>174</v>
      </c>
      <c r="J14" s="18">
        <v>0</v>
      </c>
      <c r="K14" s="5">
        <v>180</v>
      </c>
      <c r="L14" s="18">
        <v>1</v>
      </c>
      <c r="M14" s="5"/>
      <c r="N14" s="18"/>
      <c r="O14" s="5"/>
      <c r="P14" s="18"/>
      <c r="Q14" s="6">
        <v>4</v>
      </c>
      <c r="R14" s="6">
        <v>721.00099999999998</v>
      </c>
      <c r="S14" s="7">
        <v>180.25024999999999</v>
      </c>
      <c r="T14" s="35">
        <v>3</v>
      </c>
      <c r="U14" s="8">
        <v>5</v>
      </c>
      <c r="V14" s="9">
        <v>185.25024999999999</v>
      </c>
    </row>
    <row r="15" spans="1:24" x14ac:dyDescent="0.25">
      <c r="A15" s="66" t="s">
        <v>22</v>
      </c>
      <c r="B15" s="2" t="s">
        <v>31</v>
      </c>
      <c r="C15" s="3">
        <v>45913</v>
      </c>
      <c r="D15" s="65" t="s">
        <v>37</v>
      </c>
      <c r="E15" s="33">
        <v>152</v>
      </c>
      <c r="F15" s="18">
        <v>0</v>
      </c>
      <c r="G15" s="33">
        <v>168</v>
      </c>
      <c r="H15" s="18">
        <v>0</v>
      </c>
      <c r="I15" s="5">
        <v>172</v>
      </c>
      <c r="J15" s="18">
        <v>0</v>
      </c>
      <c r="K15" s="34">
        <v>174</v>
      </c>
      <c r="L15" s="18">
        <v>0</v>
      </c>
      <c r="M15" s="34"/>
      <c r="N15" s="18"/>
      <c r="O15" s="5"/>
      <c r="P15" s="18"/>
      <c r="Q15" s="8">
        <v>4</v>
      </c>
      <c r="R15" s="8">
        <v>666</v>
      </c>
      <c r="S15" s="7">
        <v>166.5</v>
      </c>
      <c r="T15" s="35">
        <v>0</v>
      </c>
      <c r="U15" s="8">
        <v>4</v>
      </c>
      <c r="V15" s="7">
        <v>170.5</v>
      </c>
    </row>
    <row r="16" spans="1:24" x14ac:dyDescent="0.25">
      <c r="A16" s="66" t="s">
        <v>22</v>
      </c>
      <c r="B16" s="2" t="s">
        <v>31</v>
      </c>
      <c r="C16" s="3">
        <v>45928</v>
      </c>
      <c r="D16" s="65" t="s">
        <v>37</v>
      </c>
      <c r="E16" s="5">
        <v>188</v>
      </c>
      <c r="F16" s="18">
        <v>1</v>
      </c>
      <c r="G16" s="33">
        <v>175</v>
      </c>
      <c r="H16" s="18">
        <v>0</v>
      </c>
      <c r="I16" s="5">
        <v>186</v>
      </c>
      <c r="J16" s="18">
        <v>1</v>
      </c>
      <c r="K16" s="5">
        <v>184</v>
      </c>
      <c r="L16" s="18">
        <v>2</v>
      </c>
      <c r="M16" s="5"/>
      <c r="N16" s="18"/>
      <c r="O16" s="5"/>
      <c r="P16" s="18"/>
      <c r="Q16" s="8">
        <v>4</v>
      </c>
      <c r="R16" s="8">
        <v>733</v>
      </c>
      <c r="S16" s="7">
        <v>183.25</v>
      </c>
      <c r="T16" s="35">
        <v>4</v>
      </c>
      <c r="U16" s="8">
        <v>5</v>
      </c>
      <c r="V16" s="7">
        <v>188.25</v>
      </c>
    </row>
    <row r="17" spans="1:22" x14ac:dyDescent="0.25">
      <c r="A17" s="66" t="s">
        <v>22</v>
      </c>
      <c r="B17" s="2" t="s">
        <v>31</v>
      </c>
      <c r="C17" s="3">
        <v>45941</v>
      </c>
      <c r="D17" s="65" t="s">
        <v>37</v>
      </c>
      <c r="E17" s="5">
        <v>179</v>
      </c>
      <c r="F17" s="18">
        <v>0</v>
      </c>
      <c r="G17" s="33">
        <v>182</v>
      </c>
      <c r="H17" s="18">
        <v>1</v>
      </c>
      <c r="I17" s="5">
        <v>188</v>
      </c>
      <c r="J17" s="18">
        <v>1</v>
      </c>
      <c r="K17" s="5">
        <v>179</v>
      </c>
      <c r="L17" s="18">
        <v>1</v>
      </c>
      <c r="M17" s="5"/>
      <c r="N17" s="18"/>
      <c r="O17" s="5"/>
      <c r="P17" s="18"/>
      <c r="Q17" s="8">
        <v>4</v>
      </c>
      <c r="R17" s="8">
        <v>728</v>
      </c>
      <c r="S17" s="7">
        <v>182</v>
      </c>
      <c r="T17" s="35">
        <v>3</v>
      </c>
      <c r="U17" s="8">
        <v>4</v>
      </c>
      <c r="V17" s="7">
        <v>186</v>
      </c>
    </row>
    <row r="19" spans="1:22" x14ac:dyDescent="0.25">
      <c r="Q19" s="29">
        <f>SUM(Q2:Q18)</f>
        <v>66</v>
      </c>
      <c r="R19" s="29">
        <f>SUM(R2:R18)</f>
        <v>11503.002</v>
      </c>
      <c r="S19" s="30">
        <f>SUM(R19/Q19)</f>
        <v>174.2879090909091</v>
      </c>
      <c r="T19" s="29">
        <f>SUM(T2:T18)</f>
        <v>41</v>
      </c>
      <c r="U19" s="29">
        <f>SUM(U2:U18)</f>
        <v>77</v>
      </c>
      <c r="V19" s="31">
        <f>SUM(S19+U19)</f>
        <v>251.2879090909091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6:P6 B6:C6" name="Range1_3"/>
    <protectedRange algorithmName="SHA-512" hashValue="ON39YdpmFHfN9f47KpiRvqrKx0V9+erV1CNkpWzYhW/Qyc6aT8rEyCrvauWSYGZK2ia3o7vd3akF07acHAFpOA==" saltValue="yVW9XmDwTqEnmpSGai0KYg==" spinCount="100000" sqref="D6" name="Range1_1_2"/>
    <protectedRange algorithmName="SHA-512" hashValue="ON39YdpmFHfN9f47KpiRvqrKx0V9+erV1CNkpWzYhW/Qyc6aT8rEyCrvauWSYGZK2ia3o7vd3akF07acHAFpOA==" saltValue="yVW9XmDwTqEnmpSGai0KYg==" spinCount="100000" sqref="T6" name="Range1_3_5_2"/>
    <protectedRange algorithmName="SHA-512" hashValue="ON39YdpmFHfN9f47KpiRvqrKx0V9+erV1CNkpWzYhW/Qyc6aT8rEyCrvauWSYGZK2ia3o7vd3akF07acHAFpOA==" saltValue="yVW9XmDwTqEnmpSGai0KYg==" spinCount="100000" sqref="B15:C15 E15:P15" name="Range1_14_1"/>
    <protectedRange algorithmName="SHA-512" hashValue="ON39YdpmFHfN9f47KpiRvqrKx0V9+erV1CNkpWzYhW/Qyc6aT8rEyCrvauWSYGZK2ia3o7vd3akF07acHAFpOA==" saltValue="yVW9XmDwTqEnmpSGai0KYg==" spinCount="100000" sqref="D15" name="Range1_1_7_3"/>
    <protectedRange algorithmName="SHA-512" hashValue="ON39YdpmFHfN9f47KpiRvqrKx0V9+erV1CNkpWzYhW/Qyc6aT8rEyCrvauWSYGZK2ia3o7vd3akF07acHAFpOA==" saltValue="yVW9XmDwTqEnmpSGai0KYg==" spinCount="100000" sqref="T15" name="Range1_3_5_7_3"/>
    <protectedRange algorithmName="SHA-512" hashValue="ON39YdpmFHfN9f47KpiRvqrKx0V9+erV1CNkpWzYhW/Qyc6aT8rEyCrvauWSYGZK2ia3o7vd3akF07acHAFpOA==" saltValue="yVW9XmDwTqEnmpSGai0KYg==" spinCount="100000" sqref="H16:P16 E16:F16 B16:C16" name="Range1_28"/>
    <protectedRange algorithmName="SHA-512" hashValue="ON39YdpmFHfN9f47KpiRvqrKx0V9+erV1CNkpWzYhW/Qyc6aT8rEyCrvauWSYGZK2ia3o7vd3akF07acHAFpOA==" saltValue="yVW9XmDwTqEnmpSGai0KYg==" spinCount="100000" sqref="D16" name="Range1_1_18"/>
    <protectedRange algorithmName="SHA-512" hashValue="ON39YdpmFHfN9f47KpiRvqrKx0V9+erV1CNkpWzYhW/Qyc6aT8rEyCrvauWSYGZK2ia3o7vd3akF07acHAFpOA==" saltValue="yVW9XmDwTqEnmpSGai0KYg==" spinCount="100000" sqref="T16" name="Range1_3_5_18"/>
    <protectedRange algorithmName="SHA-512" hashValue="ON39YdpmFHfN9f47KpiRvqrKx0V9+erV1CNkpWzYhW/Qyc6aT8rEyCrvauWSYGZK2ia3o7vd3akF07acHAFpOA==" saltValue="yVW9XmDwTqEnmpSGai0KYg==" spinCount="100000" sqref="E17:P17 B17:C17" name="Range1_10_1"/>
    <protectedRange algorithmName="SHA-512" hashValue="ON39YdpmFHfN9f47KpiRvqrKx0V9+erV1CNkpWzYhW/Qyc6aT8rEyCrvauWSYGZK2ia3o7vd3akF07acHAFpOA==" saltValue="yVW9XmDwTqEnmpSGai0KYg==" spinCount="100000" sqref="D17" name="Range1_1_15"/>
    <protectedRange algorithmName="SHA-512" hashValue="ON39YdpmFHfN9f47KpiRvqrKx0V9+erV1CNkpWzYhW/Qyc6aT8rEyCrvauWSYGZK2ia3o7vd3akF07acHAFpOA==" saltValue="yVW9XmDwTqEnmpSGai0KYg==" spinCount="100000" sqref="T17" name="Range1_3_5_11"/>
  </protectedRanges>
  <conditionalFormatting sqref="E15">
    <cfRule type="top10" dxfId="1107" priority="16" rank="1"/>
  </conditionalFormatting>
  <conditionalFormatting sqref="E15:P15">
    <cfRule type="cellIs" dxfId="1106" priority="15" operator="greaterThanOrEqual">
      <formula>200</formula>
    </cfRule>
  </conditionalFormatting>
  <conditionalFormatting sqref="G15">
    <cfRule type="top10" dxfId="1105" priority="17" rank="1"/>
  </conditionalFormatting>
  <conditionalFormatting sqref="I15">
    <cfRule type="top10" dxfId="1104" priority="18" rank="1"/>
  </conditionalFormatting>
  <conditionalFormatting sqref="K15">
    <cfRule type="top10" dxfId="1103" priority="19" rank="1"/>
  </conditionalFormatting>
  <conditionalFormatting sqref="M15">
    <cfRule type="top10" dxfId="1102" priority="20" rank="1"/>
  </conditionalFormatting>
  <conditionalFormatting sqref="O15">
    <cfRule type="top10" dxfId="1101" priority="21" rank="1"/>
  </conditionalFormatting>
  <conditionalFormatting sqref="E16">
    <cfRule type="top10" dxfId="1100" priority="14" rank="1"/>
  </conditionalFormatting>
  <conditionalFormatting sqref="G16">
    <cfRule type="top10" dxfId="1099" priority="13" rank="1"/>
  </conditionalFormatting>
  <conditionalFormatting sqref="I16">
    <cfRule type="top10" dxfId="1098" priority="12" rank="1"/>
  </conditionalFormatting>
  <conditionalFormatting sqref="K16">
    <cfRule type="top10" dxfId="1097" priority="11" rank="1"/>
  </conditionalFormatting>
  <conditionalFormatting sqref="M16">
    <cfRule type="top10" dxfId="1096" priority="10" rank="1"/>
  </conditionalFormatting>
  <conditionalFormatting sqref="O16">
    <cfRule type="top10" dxfId="1095" priority="9" rank="1"/>
  </conditionalFormatting>
  <conditionalFormatting sqref="E16:O16">
    <cfRule type="cellIs" dxfId="1094" priority="8" operator="greaterThanOrEqual">
      <formula>193</formula>
    </cfRule>
  </conditionalFormatting>
  <conditionalFormatting sqref="E17">
    <cfRule type="top10" dxfId="1093" priority="7" rank="1"/>
  </conditionalFormatting>
  <conditionalFormatting sqref="G17">
    <cfRule type="top10" dxfId="1092" priority="6" rank="1"/>
  </conditionalFormatting>
  <conditionalFormatting sqref="I17">
    <cfRule type="top10" dxfId="1091" priority="5" rank="1"/>
  </conditionalFormatting>
  <conditionalFormatting sqref="K17">
    <cfRule type="top10" dxfId="1090" priority="4" rank="1"/>
  </conditionalFormatting>
  <conditionalFormatting sqref="M17">
    <cfRule type="top10" dxfId="1089" priority="3" rank="1"/>
  </conditionalFormatting>
  <conditionalFormatting sqref="O17">
    <cfRule type="top10" dxfId="1088" priority="2" rank="1"/>
  </conditionalFormatting>
  <conditionalFormatting sqref="E17:P17">
    <cfRule type="cellIs" dxfId="1087" priority="1" operator="greaterThanOrEqual">
      <formula>200</formula>
    </cfRule>
  </conditionalFormatting>
  <hyperlinks>
    <hyperlink ref="X1" location="'OLF 2025'!A1" display="Return to Rankings" xr:uid="{39CCD602-E0F0-4338-BF0C-B9E9A977E35F}"/>
  </hyperlinks>
  <pageMargins left="0.7" right="0.7" top="0.75" bottom="0.75" header="0.3" footer="0.3"/>
  <pageSetup orientation="portrait" horizontalDpi="300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FDADD-BAA1-4D36-B926-B3E61F55CB47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158</v>
      </c>
      <c r="C2" s="3">
        <v>45843</v>
      </c>
      <c r="D2" s="4" t="s">
        <v>56</v>
      </c>
      <c r="E2" s="5">
        <v>185</v>
      </c>
      <c r="F2" s="18">
        <v>0</v>
      </c>
      <c r="G2" s="33">
        <v>191</v>
      </c>
      <c r="H2" s="18">
        <v>1</v>
      </c>
      <c r="I2" s="5">
        <v>186</v>
      </c>
      <c r="J2" s="18">
        <v>0</v>
      </c>
      <c r="K2" s="5">
        <v>178</v>
      </c>
      <c r="L2" s="18">
        <v>1</v>
      </c>
      <c r="M2" s="5"/>
      <c r="N2" s="18"/>
      <c r="O2" s="5"/>
      <c r="P2" s="18"/>
      <c r="Q2" s="6">
        <v>4</v>
      </c>
      <c r="R2" s="6">
        <v>740</v>
      </c>
      <c r="S2" s="7">
        <v>185</v>
      </c>
      <c r="T2" s="35">
        <v>2</v>
      </c>
      <c r="U2" s="8">
        <v>6</v>
      </c>
      <c r="V2" s="9">
        <v>191</v>
      </c>
    </row>
    <row r="4" spans="1:24" x14ac:dyDescent="0.25">
      <c r="Q4" s="29">
        <f>SUM(Q2:Q3)</f>
        <v>4</v>
      </c>
      <c r="R4" s="29">
        <f>SUM(R2:R3)</f>
        <v>740</v>
      </c>
      <c r="S4" s="30">
        <f>SUM(R4/Q4)</f>
        <v>185</v>
      </c>
      <c r="T4" s="29">
        <f>SUM(T2:T3)</f>
        <v>2</v>
      </c>
      <c r="U4" s="29">
        <f>SUM(U2:U3)</f>
        <v>6</v>
      </c>
      <c r="V4" s="31">
        <f>SUM(S4+U4)</f>
        <v>191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8_1"/>
    <protectedRange algorithmName="SHA-512" hashValue="ON39YdpmFHfN9f47KpiRvqrKx0V9+erV1CNkpWzYhW/Qyc6aT8rEyCrvauWSYGZK2ia3o7vd3akF07acHAFpOA==" saltValue="yVW9XmDwTqEnmpSGai0KYg==" spinCount="100000" sqref="D2" name="Range1_1_7_1"/>
    <protectedRange algorithmName="SHA-512" hashValue="ON39YdpmFHfN9f47KpiRvqrKx0V9+erV1CNkpWzYhW/Qyc6aT8rEyCrvauWSYGZK2ia3o7vd3akF07acHAFpOA==" saltValue="yVW9XmDwTqEnmpSGai0KYg==" spinCount="100000" sqref="T2" name="Range1_3_5_7_1"/>
  </protectedRanges>
  <hyperlinks>
    <hyperlink ref="X1" location="'OLF 2025'!A1" display="Return to Rankings" xr:uid="{C5606D8F-90D5-4239-ABFB-2058F385CC81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0A0F0-F4B5-403D-A04F-7A52D4B5C8A0}">
  <dimension ref="A1:X5"/>
  <sheetViews>
    <sheetView workbookViewId="0">
      <selection activeCell="B10" sqref="B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259</v>
      </c>
      <c r="C2" s="3">
        <v>45946</v>
      </c>
      <c r="D2" s="4" t="s">
        <v>230</v>
      </c>
      <c r="E2" s="5">
        <v>160</v>
      </c>
      <c r="F2" s="18">
        <v>0</v>
      </c>
      <c r="G2" s="33">
        <v>162</v>
      </c>
      <c r="H2" s="18">
        <v>0</v>
      </c>
      <c r="I2" s="5">
        <v>169</v>
      </c>
      <c r="J2" s="18">
        <v>0</v>
      </c>
      <c r="K2" s="5">
        <v>169</v>
      </c>
      <c r="L2" s="18">
        <v>0</v>
      </c>
      <c r="M2" s="5"/>
      <c r="N2" s="18"/>
      <c r="O2" s="5"/>
      <c r="P2" s="18"/>
      <c r="Q2" s="6">
        <v>4</v>
      </c>
      <c r="R2" s="6">
        <v>660</v>
      </c>
      <c r="S2" s="7">
        <v>165</v>
      </c>
      <c r="T2" s="35">
        <v>0</v>
      </c>
      <c r="U2" s="8">
        <v>4</v>
      </c>
      <c r="V2" s="9">
        <v>169</v>
      </c>
    </row>
    <row r="3" spans="1:24" x14ac:dyDescent="0.25">
      <c r="A3" s="66" t="s">
        <v>22</v>
      </c>
      <c r="B3" s="2" t="s">
        <v>259</v>
      </c>
      <c r="C3" s="3">
        <v>45953</v>
      </c>
      <c r="D3" s="65" t="s">
        <v>230</v>
      </c>
      <c r="E3" s="5">
        <v>154</v>
      </c>
      <c r="F3" s="18">
        <v>0</v>
      </c>
      <c r="G3" s="33">
        <v>173</v>
      </c>
      <c r="H3" s="18">
        <v>0</v>
      </c>
      <c r="I3" s="5">
        <v>176</v>
      </c>
      <c r="J3" s="18">
        <v>0</v>
      </c>
      <c r="K3" s="5">
        <v>163</v>
      </c>
      <c r="L3" s="18">
        <v>0</v>
      </c>
      <c r="M3" s="5"/>
      <c r="N3" s="18"/>
      <c r="O3" s="5"/>
      <c r="P3" s="18"/>
      <c r="Q3" s="8">
        <v>4</v>
      </c>
      <c r="R3" s="8">
        <v>666</v>
      </c>
      <c r="S3" s="7">
        <v>166.5</v>
      </c>
      <c r="T3" s="35">
        <v>0</v>
      </c>
      <c r="U3" s="8">
        <v>4</v>
      </c>
      <c r="V3" s="7">
        <v>170.5</v>
      </c>
    </row>
    <row r="5" spans="1:24" x14ac:dyDescent="0.25">
      <c r="Q5" s="29">
        <f>SUM(Q2:Q4)</f>
        <v>8</v>
      </c>
      <c r="R5" s="29">
        <f>SUM(R2:R4)</f>
        <v>1326</v>
      </c>
      <c r="S5" s="30">
        <f>SUM(R5/Q5)</f>
        <v>165.75</v>
      </c>
      <c r="T5" s="29">
        <f>SUM(T2:T4)</f>
        <v>0</v>
      </c>
      <c r="U5" s="29">
        <f>SUM(U2:U4)</f>
        <v>8</v>
      </c>
      <c r="V5" s="29">
        <f>+S5+U5</f>
        <v>173.75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" name="Range1_3_3"/>
    <protectedRange algorithmName="SHA-512" hashValue="ON39YdpmFHfN9f47KpiRvqrKx0V9+erV1CNkpWzYhW/Qyc6aT8rEyCrvauWSYGZK2ia3o7vd3akF07acHAFpOA==" saltValue="yVW9XmDwTqEnmpSGai0KYg==" spinCount="100000" sqref="D2" name="Range1_1_6_1"/>
    <protectedRange algorithmName="SHA-512" hashValue="ON39YdpmFHfN9f47KpiRvqrKx0V9+erV1CNkpWzYhW/Qyc6aT8rEyCrvauWSYGZK2ia3o7vd3akF07acHAFpOA==" saltValue="yVW9XmDwTqEnmpSGai0KYg==" spinCount="100000" sqref="T2 E2:P2" name="Range1_3_5_5_1"/>
    <protectedRange algorithmName="SHA-512" hashValue="ON39YdpmFHfN9f47KpiRvqrKx0V9+erV1CNkpWzYhW/Qyc6aT8rEyCrvauWSYGZK2ia3o7vd3akF07acHAFpOA==" saltValue="yVW9XmDwTqEnmpSGai0KYg==" spinCount="100000" sqref="E3:P3" name="Range1_38"/>
    <protectedRange algorithmName="SHA-512" hashValue="ON39YdpmFHfN9f47KpiRvqrKx0V9+erV1CNkpWzYhW/Qyc6aT8rEyCrvauWSYGZK2ia3o7vd3akF07acHAFpOA==" saltValue="yVW9XmDwTqEnmpSGai0KYg==" spinCount="100000" sqref="C3" name="Range1_1_2_8"/>
    <protectedRange algorithmName="SHA-512" hashValue="ON39YdpmFHfN9f47KpiRvqrKx0V9+erV1CNkpWzYhW/Qyc6aT8rEyCrvauWSYGZK2ia3o7vd3akF07acHAFpOA==" saltValue="yVW9XmDwTqEnmpSGai0KYg==" spinCount="100000" sqref="D3" name="Range1_1_1_2_4"/>
    <protectedRange algorithmName="SHA-512" hashValue="ON39YdpmFHfN9f47KpiRvqrKx0V9+erV1CNkpWzYhW/Qyc6aT8rEyCrvauWSYGZK2ia3o7vd3akF07acHAFpOA==" saltValue="yVW9XmDwTqEnmpSGai0KYg==" spinCount="100000" sqref="T3" name="Range1_3_5_16_1"/>
  </protectedRanges>
  <conditionalFormatting sqref="E2:P2">
    <cfRule type="cellIs" dxfId="1772" priority="8" operator="greaterThanOrEqual">
      <formula>200</formula>
    </cfRule>
  </conditionalFormatting>
  <conditionalFormatting sqref="E2">
    <cfRule type="top10" dxfId="1771" priority="9" rank="1"/>
  </conditionalFormatting>
  <conditionalFormatting sqref="G2">
    <cfRule type="top10" dxfId="1770" priority="10" rank="1"/>
  </conditionalFormatting>
  <conditionalFormatting sqref="I2">
    <cfRule type="top10" dxfId="1769" priority="11" rank="1"/>
  </conditionalFormatting>
  <conditionalFormatting sqref="K2">
    <cfRule type="top10" dxfId="1768" priority="12" rank="1"/>
  </conditionalFormatting>
  <conditionalFormatting sqref="M2">
    <cfRule type="top10" dxfId="1767" priority="13" rank="1"/>
  </conditionalFormatting>
  <conditionalFormatting sqref="O2">
    <cfRule type="top10" dxfId="1766" priority="14" rank="1"/>
  </conditionalFormatting>
  <conditionalFormatting sqref="E3:P3">
    <cfRule type="cellIs" dxfId="1765" priority="1" operator="greaterThanOrEqual">
      <formula>193</formula>
    </cfRule>
  </conditionalFormatting>
  <conditionalFormatting sqref="E3">
    <cfRule type="top10" dxfId="1764" priority="7" rank="1"/>
  </conditionalFormatting>
  <conditionalFormatting sqref="G3">
    <cfRule type="top10" dxfId="1763" priority="6" rank="1"/>
  </conditionalFormatting>
  <conditionalFormatting sqref="I3">
    <cfRule type="top10" dxfId="1762" priority="5" rank="1"/>
  </conditionalFormatting>
  <conditionalFormatting sqref="K3">
    <cfRule type="top10" dxfId="1761" priority="4" rank="1"/>
  </conditionalFormatting>
  <conditionalFormatting sqref="M3">
    <cfRule type="top10" dxfId="1760" priority="3" rank="1"/>
  </conditionalFormatting>
  <conditionalFormatting sqref="O3">
    <cfRule type="top10" dxfId="1759" priority="2" rank="1"/>
  </conditionalFormatting>
  <hyperlinks>
    <hyperlink ref="X1" location="'OLF 2025'!A1" display="Return to Rankings" xr:uid="{FCEE7718-3E6B-4106-93B6-66E3DF9C746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D322F4-07DF-4FAB-8AC8-076C8223D3F9}">
          <x14:formula1>
            <xm:f>'C:\Users\jmfg1\Downloads\[_10-23-25-ABRA Edinburg TX Results.xlsm]DATA'!#REF!</xm:f>
          </x14:formula1>
          <xm:sqref>D3</xm:sqref>
        </x14:dataValidation>
      </x14:dataValidation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AB6F-577F-4DE6-B464-4DB895FDF433}">
  <dimension ref="A1:X7"/>
  <sheetViews>
    <sheetView workbookViewId="0">
      <selection activeCell="V7" sqref="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1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121</v>
      </c>
      <c r="C2" s="3">
        <v>45808</v>
      </c>
      <c r="D2" s="4" t="s">
        <v>70</v>
      </c>
      <c r="E2" s="33">
        <v>175</v>
      </c>
      <c r="F2" s="18"/>
      <c r="G2" s="33">
        <v>172</v>
      </c>
      <c r="H2" s="18"/>
      <c r="I2" s="5">
        <v>186</v>
      </c>
      <c r="J2" s="18"/>
      <c r="K2" s="34">
        <v>188</v>
      </c>
      <c r="L2" s="18">
        <v>2</v>
      </c>
      <c r="M2" s="34">
        <v>184</v>
      </c>
      <c r="N2" s="18">
        <v>1</v>
      </c>
      <c r="O2" s="5">
        <v>190</v>
      </c>
      <c r="P2" s="18">
        <v>1</v>
      </c>
      <c r="Q2" s="6">
        <v>6</v>
      </c>
      <c r="R2" s="6">
        <v>1095</v>
      </c>
      <c r="S2" s="7">
        <v>182.5</v>
      </c>
      <c r="T2" s="35">
        <v>4</v>
      </c>
      <c r="U2" s="8">
        <v>22</v>
      </c>
      <c r="V2" s="9">
        <v>204.5</v>
      </c>
    </row>
    <row r="3" spans="1:24" ht="15" customHeight="1" x14ac:dyDescent="0.25">
      <c r="A3" s="1" t="s">
        <v>22</v>
      </c>
      <c r="B3" s="2" t="s">
        <v>121</v>
      </c>
      <c r="C3" s="3">
        <v>45836</v>
      </c>
      <c r="D3" s="4" t="s">
        <v>70</v>
      </c>
      <c r="E3" s="33">
        <v>170</v>
      </c>
      <c r="F3" s="18"/>
      <c r="G3" s="33">
        <v>172</v>
      </c>
      <c r="H3" s="18">
        <v>1</v>
      </c>
      <c r="I3" s="5">
        <v>177</v>
      </c>
      <c r="J3" s="18">
        <v>1</v>
      </c>
      <c r="K3" s="34">
        <v>185</v>
      </c>
      <c r="L3" s="18">
        <v>2</v>
      </c>
      <c r="M3" s="34">
        <v>189</v>
      </c>
      <c r="N3" s="18">
        <v>1</v>
      </c>
      <c r="O3" s="5">
        <v>183</v>
      </c>
      <c r="P3" s="18">
        <v>1</v>
      </c>
      <c r="Q3" s="6">
        <v>6</v>
      </c>
      <c r="R3" s="6">
        <v>1076</v>
      </c>
      <c r="S3" s="7">
        <v>179.33333333333334</v>
      </c>
      <c r="T3" s="35">
        <v>6</v>
      </c>
      <c r="U3" s="8">
        <v>8</v>
      </c>
      <c r="V3" s="9">
        <v>187.33333333333334</v>
      </c>
    </row>
    <row r="4" spans="1:24" x14ac:dyDescent="0.25">
      <c r="A4" s="1" t="s">
        <v>22</v>
      </c>
      <c r="B4" s="2" t="s">
        <v>121</v>
      </c>
      <c r="C4" s="3">
        <v>45864</v>
      </c>
      <c r="D4" s="4" t="s">
        <v>70</v>
      </c>
      <c r="E4" s="33">
        <v>187</v>
      </c>
      <c r="F4" s="18">
        <v>1</v>
      </c>
      <c r="G4" s="33">
        <v>190</v>
      </c>
      <c r="H4" s="18">
        <v>2</v>
      </c>
      <c r="I4" s="5">
        <v>184</v>
      </c>
      <c r="J4" s="18">
        <v>3</v>
      </c>
      <c r="K4" s="34">
        <v>187</v>
      </c>
      <c r="L4" s="18">
        <v>0</v>
      </c>
      <c r="M4" s="34">
        <v>191.001</v>
      </c>
      <c r="N4" s="18">
        <v>5</v>
      </c>
      <c r="O4" s="5">
        <v>188</v>
      </c>
      <c r="P4" s="18">
        <v>2</v>
      </c>
      <c r="Q4" s="6">
        <v>6</v>
      </c>
      <c r="R4" s="6">
        <v>1127.001</v>
      </c>
      <c r="S4" s="7">
        <v>187.83349999999999</v>
      </c>
      <c r="T4" s="35">
        <v>13</v>
      </c>
      <c r="U4" s="8">
        <v>34</v>
      </c>
      <c r="V4" s="9">
        <v>221.83349999999999</v>
      </c>
    </row>
    <row r="5" spans="1:24" x14ac:dyDescent="0.25">
      <c r="A5" s="66" t="s">
        <v>22</v>
      </c>
      <c r="B5" s="2" t="s">
        <v>121</v>
      </c>
      <c r="C5" s="3">
        <v>45920</v>
      </c>
      <c r="D5" s="65" t="s">
        <v>70</v>
      </c>
      <c r="E5" s="5">
        <v>187</v>
      </c>
      <c r="F5" s="18"/>
      <c r="G5" s="33">
        <v>189</v>
      </c>
      <c r="H5" s="18">
        <v>1</v>
      </c>
      <c r="I5" s="5">
        <v>188</v>
      </c>
      <c r="J5" s="18"/>
      <c r="K5" s="5">
        <v>191</v>
      </c>
      <c r="L5" s="18"/>
      <c r="M5" s="5"/>
      <c r="N5" s="18"/>
      <c r="O5" s="5"/>
      <c r="P5" s="18"/>
      <c r="Q5" s="8">
        <v>4</v>
      </c>
      <c r="R5" s="8">
        <v>755</v>
      </c>
      <c r="S5" s="7">
        <v>188.75</v>
      </c>
      <c r="T5" s="35">
        <v>1</v>
      </c>
      <c r="U5" s="8">
        <v>13</v>
      </c>
      <c r="V5" s="7">
        <v>201.75</v>
      </c>
    </row>
    <row r="7" spans="1:24" x14ac:dyDescent="0.25">
      <c r="Q7" s="29">
        <f>SUM(Q2:Q6)</f>
        <v>22</v>
      </c>
      <c r="R7" s="29">
        <f>SUM(R2:R6)</f>
        <v>4053.0010000000002</v>
      </c>
      <c r="S7" s="30">
        <f>SUM(R7/Q7)</f>
        <v>184.22731818181819</v>
      </c>
      <c r="T7" s="29">
        <f>SUM(T2:T6)</f>
        <v>24</v>
      </c>
      <c r="U7" s="29">
        <f>SUM(U2:U6)</f>
        <v>77</v>
      </c>
      <c r="V7" s="31">
        <f>SUM(S7+U7)</f>
        <v>261.22731818181819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8_1"/>
    <protectedRange algorithmName="SHA-512" hashValue="ON39YdpmFHfN9f47KpiRvqrKx0V9+erV1CNkpWzYhW/Qyc6aT8rEyCrvauWSYGZK2ia3o7vd3akF07acHAFpOA==" saltValue="yVW9XmDwTqEnmpSGai0KYg==" spinCount="100000" sqref="D3" name="Range1_1_7_1"/>
    <protectedRange algorithmName="SHA-512" hashValue="ON39YdpmFHfN9f47KpiRvqrKx0V9+erV1CNkpWzYhW/Qyc6aT8rEyCrvauWSYGZK2ia3o7vd3akF07acHAFpOA==" saltValue="yVW9XmDwTqEnmpSGai0KYg==" spinCount="100000" sqref="T3" name="Range1_3_5_7_1"/>
    <protectedRange algorithmName="SHA-512" hashValue="ON39YdpmFHfN9f47KpiRvqrKx0V9+erV1CNkpWzYhW/Qyc6aT8rEyCrvauWSYGZK2ia3o7vd3akF07acHAFpOA==" saltValue="yVW9XmDwTqEnmpSGai0KYg==" spinCount="100000" sqref="B5:C5 E5:P5" name="Range1_14_5"/>
    <protectedRange algorithmName="SHA-512" hashValue="ON39YdpmFHfN9f47KpiRvqrKx0V9+erV1CNkpWzYhW/Qyc6aT8rEyCrvauWSYGZK2ia3o7vd3akF07acHAFpOA==" saltValue="yVW9XmDwTqEnmpSGai0KYg==" spinCount="100000" sqref="D5" name="Range1_1_7_6"/>
    <protectedRange algorithmName="SHA-512" hashValue="ON39YdpmFHfN9f47KpiRvqrKx0V9+erV1CNkpWzYhW/Qyc6aT8rEyCrvauWSYGZK2ia3o7vd3akF07acHAFpOA==" saltValue="yVW9XmDwTqEnmpSGai0KYg==" spinCount="100000" sqref="T5" name="Range1_3_5_7_6"/>
  </protectedRanges>
  <conditionalFormatting sqref="E5">
    <cfRule type="top10" dxfId="1086" priority="7" rank="1"/>
  </conditionalFormatting>
  <conditionalFormatting sqref="G5">
    <cfRule type="top10" dxfId="1085" priority="6" rank="1"/>
  </conditionalFormatting>
  <conditionalFormatting sqref="I5">
    <cfRule type="top10" dxfId="1084" priority="5" rank="1"/>
  </conditionalFormatting>
  <conditionalFormatting sqref="K5">
    <cfRule type="top10" dxfId="1083" priority="4" rank="1"/>
  </conditionalFormatting>
  <conditionalFormatting sqref="M5">
    <cfRule type="top10" dxfId="1082" priority="3" rank="1"/>
  </conditionalFormatting>
  <conditionalFormatting sqref="O5">
    <cfRule type="top10" dxfId="1081" priority="2" rank="1"/>
  </conditionalFormatting>
  <conditionalFormatting sqref="E5:P5">
    <cfRule type="cellIs" dxfId="1080" priority="1" operator="greaterThanOrEqual">
      <formula>200</formula>
    </cfRule>
  </conditionalFormatting>
  <hyperlinks>
    <hyperlink ref="X1" location="'OLF 2025'!A1" display="Return to Rankings" xr:uid="{97C84969-4498-47CC-8997-2D8730A184E9}"/>
  </hyperlinks>
  <pageMargins left="0.7" right="0.7" top="0.75" bottom="0.75" header="0.3" footer="0.3"/>
  <pageSetup orientation="portrait" horizontalDpi="300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728EC-59AA-431A-867A-7355FEE597B3}">
  <dimension ref="A1:X5"/>
  <sheetViews>
    <sheetView workbookViewId="0">
      <selection activeCell="V5" sqref="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133</v>
      </c>
      <c r="C2" s="3">
        <v>45816</v>
      </c>
      <c r="D2" s="4" t="s">
        <v>39</v>
      </c>
      <c r="E2" s="5">
        <v>179</v>
      </c>
      <c r="F2" s="18">
        <v>0</v>
      </c>
      <c r="G2" s="5">
        <v>167</v>
      </c>
      <c r="H2" s="18">
        <v>0</v>
      </c>
      <c r="I2" s="5">
        <v>174</v>
      </c>
      <c r="J2" s="18">
        <v>0</v>
      </c>
      <c r="K2" s="5">
        <v>174</v>
      </c>
      <c r="L2" s="18">
        <v>1</v>
      </c>
      <c r="M2" s="5"/>
      <c r="N2" s="18"/>
      <c r="O2" s="5"/>
      <c r="P2" s="18"/>
      <c r="Q2" s="6">
        <v>4</v>
      </c>
      <c r="R2" s="6">
        <v>694</v>
      </c>
      <c r="S2" s="7">
        <v>173.5</v>
      </c>
      <c r="T2" s="19">
        <v>1</v>
      </c>
      <c r="U2" s="8">
        <v>3</v>
      </c>
      <c r="V2" s="9">
        <v>176.5</v>
      </c>
    </row>
    <row r="3" spans="1:24" x14ac:dyDescent="0.25">
      <c r="A3" s="1" t="s">
        <v>22</v>
      </c>
      <c r="B3" s="2" t="s">
        <v>133</v>
      </c>
      <c r="C3" s="3">
        <v>45879</v>
      </c>
      <c r="D3" s="4" t="s">
        <v>39</v>
      </c>
      <c r="E3" s="5">
        <v>179</v>
      </c>
      <c r="F3" s="18">
        <v>1</v>
      </c>
      <c r="G3" s="5">
        <v>175</v>
      </c>
      <c r="H3" s="18">
        <v>1</v>
      </c>
      <c r="I3" s="5">
        <v>178</v>
      </c>
      <c r="J3" s="18">
        <v>2</v>
      </c>
      <c r="K3" s="5">
        <v>179</v>
      </c>
      <c r="L3" s="18">
        <v>0</v>
      </c>
      <c r="M3" s="5"/>
      <c r="N3" s="18"/>
      <c r="O3" s="5"/>
      <c r="P3" s="18"/>
      <c r="Q3" s="6">
        <v>4</v>
      </c>
      <c r="R3" s="6">
        <v>711</v>
      </c>
      <c r="S3" s="7">
        <v>177.75</v>
      </c>
      <c r="T3" s="19">
        <v>4</v>
      </c>
      <c r="U3" s="8">
        <v>2</v>
      </c>
      <c r="V3" s="9">
        <v>179.75</v>
      </c>
    </row>
    <row r="5" spans="1:24" x14ac:dyDescent="0.25">
      <c r="Q5" s="29">
        <f>SUM(Q2:Q4)</f>
        <v>8</v>
      </c>
      <c r="R5" s="29">
        <f>SUM(R2:R4)</f>
        <v>1405</v>
      </c>
      <c r="S5" s="30">
        <f>SUM(R5/Q5)</f>
        <v>175.625</v>
      </c>
      <c r="T5" s="29">
        <f>SUM(T2:T4)</f>
        <v>5</v>
      </c>
      <c r="U5" s="29">
        <f>SUM(U2:U4)</f>
        <v>5</v>
      </c>
      <c r="V5" s="31">
        <f>SUM(S5+U5)</f>
        <v>180.625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0B96E9FE-C3FA-490E-8CAC-126598A62BB5}"/>
  </hyperlinks>
  <pageMargins left="0.7" right="0.7" top="0.75" bottom="0.75" header="0.3" footer="0.3"/>
  <pageSetup orientation="portrait" horizontalDpi="300" verticalDpi="3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0489B-1359-4A14-B47D-E75A9E8479C7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8.140625" bestFit="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x14ac:dyDescent="0.25">
      <c r="A2" s="1" t="s">
        <v>22</v>
      </c>
      <c r="B2" s="2" t="s">
        <v>32</v>
      </c>
      <c r="C2" s="3">
        <v>45693</v>
      </c>
      <c r="D2" s="4" t="s">
        <v>40</v>
      </c>
      <c r="E2" s="33">
        <v>181</v>
      </c>
      <c r="F2" s="18">
        <v>1</v>
      </c>
      <c r="G2" s="33">
        <v>179</v>
      </c>
      <c r="H2" s="18">
        <v>1</v>
      </c>
      <c r="I2" s="5">
        <v>180</v>
      </c>
      <c r="J2" s="18"/>
      <c r="K2" s="34">
        <v>177</v>
      </c>
      <c r="L2" s="18"/>
      <c r="M2" s="34"/>
      <c r="N2" s="18"/>
      <c r="O2" s="5"/>
      <c r="P2" s="18"/>
      <c r="Q2" s="6">
        <v>4</v>
      </c>
      <c r="R2" s="6">
        <v>717</v>
      </c>
      <c r="S2" s="7">
        <v>179.25</v>
      </c>
      <c r="T2" s="35">
        <v>2</v>
      </c>
      <c r="U2" s="8">
        <v>5</v>
      </c>
      <c r="V2" s="9">
        <v>184.25</v>
      </c>
    </row>
    <row r="4" spans="1:24" x14ac:dyDescent="0.25">
      <c r="Q4" s="29">
        <f>SUM(Q2:Q3)</f>
        <v>4</v>
      </c>
      <c r="R4" s="29">
        <f>SUM(R2:R3)</f>
        <v>717</v>
      </c>
      <c r="S4" s="30">
        <f>SUM(R4/Q4)</f>
        <v>179.25</v>
      </c>
      <c r="T4" s="29">
        <f>SUM(T2:T3)</f>
        <v>2</v>
      </c>
      <c r="U4" s="29">
        <f>SUM(U2:U3)</f>
        <v>5</v>
      </c>
      <c r="V4" s="31">
        <f>SUM(S4+U4)</f>
        <v>184.25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FD140063-FD9C-4719-886B-EAEE5893CC60}"/>
  </hyperlinks>
  <pageMargins left="0.7" right="0.7" top="0.75" bottom="0.75" header="0.3" footer="0.3"/>
  <pageSetup orientation="portrait" horizontalDpi="300" verticalDpi="3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9AC77-FDF3-43E1-9C7B-E1F6CDB8C5BF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91</v>
      </c>
      <c r="C2" s="3">
        <v>45766</v>
      </c>
      <c r="D2" s="4" t="s">
        <v>73</v>
      </c>
      <c r="E2" s="33">
        <v>160</v>
      </c>
      <c r="F2" s="18"/>
      <c r="G2" s="33">
        <v>170</v>
      </c>
      <c r="H2" s="18"/>
      <c r="I2" s="5"/>
      <c r="J2" s="18"/>
      <c r="K2" s="34"/>
      <c r="L2" s="18"/>
      <c r="M2" s="34"/>
      <c r="N2" s="18"/>
      <c r="O2" s="5"/>
      <c r="P2" s="18"/>
      <c r="Q2" s="6">
        <v>2</v>
      </c>
      <c r="R2" s="6">
        <v>330</v>
      </c>
      <c r="S2" s="7">
        <v>165</v>
      </c>
      <c r="T2" s="35">
        <v>0</v>
      </c>
      <c r="U2" s="8">
        <v>3</v>
      </c>
      <c r="V2" s="9">
        <v>168</v>
      </c>
    </row>
    <row r="3" spans="1:24" x14ac:dyDescent="0.25">
      <c r="A3" s="1" t="s">
        <v>22</v>
      </c>
      <c r="B3" s="2" t="s">
        <v>91</v>
      </c>
      <c r="C3" s="3">
        <v>45808</v>
      </c>
      <c r="D3" s="4" t="s">
        <v>73</v>
      </c>
      <c r="E3" s="33">
        <v>173</v>
      </c>
      <c r="F3" s="18"/>
      <c r="G3" s="33">
        <v>176</v>
      </c>
      <c r="H3" s="18"/>
      <c r="I3" s="5"/>
      <c r="J3" s="18"/>
      <c r="K3" s="34"/>
      <c r="L3" s="18"/>
      <c r="M3" s="34"/>
      <c r="N3" s="18"/>
      <c r="O3" s="5"/>
      <c r="P3" s="18"/>
      <c r="Q3" s="6">
        <v>2</v>
      </c>
      <c r="R3" s="6">
        <v>349</v>
      </c>
      <c r="S3" s="7">
        <v>174.5</v>
      </c>
      <c r="T3" s="35">
        <v>0</v>
      </c>
      <c r="U3" s="8">
        <v>9</v>
      </c>
      <c r="V3" s="9">
        <v>183.5</v>
      </c>
    </row>
    <row r="4" spans="1:24" x14ac:dyDescent="0.25">
      <c r="A4" s="1" t="s">
        <v>22</v>
      </c>
      <c r="B4" s="2" t="s">
        <v>91</v>
      </c>
      <c r="C4" s="3">
        <v>45857</v>
      </c>
      <c r="D4" s="4" t="s">
        <v>73</v>
      </c>
      <c r="E4" s="5">
        <v>132</v>
      </c>
      <c r="F4" s="18"/>
      <c r="G4" s="33">
        <v>136</v>
      </c>
      <c r="H4" s="18"/>
      <c r="I4" s="5"/>
      <c r="J4" s="18"/>
      <c r="K4" s="5"/>
      <c r="L4" s="18"/>
      <c r="M4" s="5"/>
      <c r="N4" s="18"/>
      <c r="O4" s="5"/>
      <c r="P4" s="18"/>
      <c r="Q4" s="6">
        <v>2</v>
      </c>
      <c r="R4" s="6">
        <v>268</v>
      </c>
      <c r="S4" s="7">
        <v>134</v>
      </c>
      <c r="T4" s="35">
        <v>0</v>
      </c>
      <c r="U4" s="8">
        <v>3</v>
      </c>
      <c r="V4" s="9">
        <v>137</v>
      </c>
    </row>
    <row r="5" spans="1:24" x14ac:dyDescent="0.25">
      <c r="A5" s="1" t="s">
        <v>22</v>
      </c>
      <c r="B5" s="2" t="s">
        <v>91</v>
      </c>
      <c r="C5" s="3">
        <v>45885</v>
      </c>
      <c r="D5" s="4" t="s">
        <v>73</v>
      </c>
      <c r="E5" s="5">
        <v>117</v>
      </c>
      <c r="F5" s="18"/>
      <c r="G5" s="33">
        <v>120</v>
      </c>
      <c r="H5" s="18"/>
      <c r="I5" s="5"/>
      <c r="J5" s="18"/>
      <c r="K5" s="5"/>
      <c r="L5" s="18"/>
      <c r="M5" s="5"/>
      <c r="N5" s="18"/>
      <c r="O5" s="5"/>
      <c r="P5" s="18"/>
      <c r="Q5" s="6">
        <v>2</v>
      </c>
      <c r="R5" s="6">
        <v>237</v>
      </c>
      <c r="S5" s="7">
        <v>118.5</v>
      </c>
      <c r="T5" s="35">
        <v>0</v>
      </c>
      <c r="U5" s="8">
        <v>2</v>
      </c>
      <c r="V5" s="9">
        <v>120.5</v>
      </c>
    </row>
    <row r="6" spans="1:24" x14ac:dyDescent="0.25">
      <c r="A6" s="66" t="s">
        <v>22</v>
      </c>
      <c r="B6" s="2" t="s">
        <v>91</v>
      </c>
      <c r="C6" s="3">
        <v>45920</v>
      </c>
      <c r="D6" s="65" t="s">
        <v>73</v>
      </c>
      <c r="E6" s="33">
        <v>84</v>
      </c>
      <c r="F6" s="18"/>
      <c r="G6" s="33">
        <v>79</v>
      </c>
      <c r="H6" s="18"/>
      <c r="I6" s="5">
        <v>93</v>
      </c>
      <c r="J6" s="18"/>
      <c r="K6" s="34"/>
      <c r="L6" s="18"/>
      <c r="M6" s="34"/>
      <c r="N6" s="18"/>
      <c r="O6" s="5"/>
      <c r="P6" s="18"/>
      <c r="Q6" s="8">
        <v>3</v>
      </c>
      <c r="R6" s="8">
        <v>256</v>
      </c>
      <c r="S6" s="7">
        <v>85.333333333333329</v>
      </c>
      <c r="T6" s="35">
        <v>0</v>
      </c>
      <c r="U6" s="8">
        <v>2</v>
      </c>
      <c r="V6" s="7">
        <v>87.333333333333329</v>
      </c>
    </row>
    <row r="7" spans="1:24" x14ac:dyDescent="0.25">
      <c r="A7" s="66" t="s">
        <v>22</v>
      </c>
      <c r="B7" s="2" t="s">
        <v>91</v>
      </c>
      <c r="C7" s="3">
        <v>45948</v>
      </c>
      <c r="D7" s="65" t="s">
        <v>73</v>
      </c>
      <c r="E7" s="5">
        <v>171</v>
      </c>
      <c r="F7" s="18">
        <v>1</v>
      </c>
      <c r="G7" s="33">
        <v>167</v>
      </c>
      <c r="H7" s="18"/>
      <c r="I7" s="5">
        <v>164</v>
      </c>
      <c r="J7" s="18"/>
      <c r="K7" s="5">
        <v>165</v>
      </c>
      <c r="L7" s="18"/>
      <c r="M7" s="5">
        <v>170</v>
      </c>
      <c r="N7" s="18"/>
      <c r="O7" s="5">
        <v>177</v>
      </c>
      <c r="P7" s="18"/>
      <c r="Q7" s="8">
        <v>6</v>
      </c>
      <c r="R7" s="8">
        <v>1014</v>
      </c>
      <c r="S7" s="7">
        <v>169</v>
      </c>
      <c r="T7" s="35">
        <v>1</v>
      </c>
      <c r="U7" s="8">
        <v>6</v>
      </c>
      <c r="V7" s="7">
        <v>175</v>
      </c>
    </row>
    <row r="9" spans="1:24" x14ac:dyDescent="0.25">
      <c r="Q9" s="29">
        <f>SUM(Q2:Q8)</f>
        <v>17</v>
      </c>
      <c r="R9" s="29">
        <f>SUM(R2:R8)</f>
        <v>2454</v>
      </c>
      <c r="S9" s="30">
        <f>SUM(R9/Q9)</f>
        <v>144.35294117647058</v>
      </c>
      <c r="T9" s="29">
        <f>SUM(T2:T8)</f>
        <v>1</v>
      </c>
      <c r="U9" s="29">
        <f>SUM(U2:U8)</f>
        <v>25</v>
      </c>
      <c r="V9" s="31">
        <f>SUM(S9+U9)</f>
        <v>169.35294117647058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5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E6:P6 T6" name="Range1_3_5_4"/>
    <protectedRange algorithmName="SHA-512" hashValue="ON39YdpmFHfN9f47KpiRvqrKx0V9+erV1CNkpWzYhW/Qyc6aT8rEyCrvauWSYGZK2ia3o7vd3akF07acHAFpOA==" saltValue="yVW9XmDwTqEnmpSGai0KYg==" spinCount="100000" sqref="B7:C7" name="Range1_3_1"/>
    <protectedRange algorithmName="SHA-512" hashValue="ON39YdpmFHfN9f47KpiRvqrKx0V9+erV1CNkpWzYhW/Qyc6aT8rEyCrvauWSYGZK2ia3o7vd3akF07acHAFpOA==" saltValue="yVW9XmDwTqEnmpSGai0KYg==" spinCount="100000" sqref="D7" name="Range1_1_6_1"/>
    <protectedRange algorithmName="SHA-512" hashValue="ON39YdpmFHfN9f47KpiRvqrKx0V9+erV1CNkpWzYhW/Qyc6aT8rEyCrvauWSYGZK2ia3o7vd3akF07acHAFpOA==" saltValue="yVW9XmDwTqEnmpSGai0KYg==" spinCount="100000" sqref="E7:P7 T7" name="Range1_3_5_5_1"/>
  </protectedRanges>
  <conditionalFormatting sqref="E6">
    <cfRule type="top10" dxfId="1079" priority="14" rank="1"/>
  </conditionalFormatting>
  <conditionalFormatting sqref="G6">
    <cfRule type="top10" dxfId="1078" priority="13" rank="1"/>
  </conditionalFormatting>
  <conditionalFormatting sqref="E6:P6">
    <cfRule type="cellIs" dxfId="1077" priority="12" operator="greaterThanOrEqual">
      <formula>200</formula>
    </cfRule>
  </conditionalFormatting>
  <conditionalFormatting sqref="I6">
    <cfRule type="top10" dxfId="1076" priority="11" rank="1"/>
  </conditionalFormatting>
  <conditionalFormatting sqref="K6">
    <cfRule type="top10" dxfId="1075" priority="10" rank="1"/>
  </conditionalFormatting>
  <conditionalFormatting sqref="M6">
    <cfRule type="top10" dxfId="1074" priority="9" rank="1"/>
  </conditionalFormatting>
  <conditionalFormatting sqref="O6">
    <cfRule type="top10" dxfId="1073" priority="8" rank="1"/>
  </conditionalFormatting>
  <conditionalFormatting sqref="E7">
    <cfRule type="top10" dxfId="1072" priority="7" rank="1"/>
  </conditionalFormatting>
  <conditionalFormatting sqref="G7">
    <cfRule type="top10" dxfId="1071" priority="6" rank="1"/>
  </conditionalFormatting>
  <conditionalFormatting sqref="E7:P7">
    <cfRule type="cellIs" dxfId="1070" priority="5" operator="greaterThanOrEqual">
      <formula>200</formula>
    </cfRule>
  </conditionalFormatting>
  <conditionalFormatting sqref="I7">
    <cfRule type="top10" dxfId="1069" priority="4" rank="1"/>
  </conditionalFormatting>
  <conditionalFormatting sqref="K7">
    <cfRule type="top10" dxfId="1068" priority="3" rank="1"/>
  </conditionalFormatting>
  <conditionalFormatting sqref="M7">
    <cfRule type="top10" dxfId="1067" priority="2" rank="1"/>
  </conditionalFormatting>
  <conditionalFormatting sqref="O7">
    <cfRule type="top10" dxfId="1066" priority="1" rank="1"/>
  </conditionalFormatting>
  <hyperlinks>
    <hyperlink ref="X1" location="'OLF 2025'!A1" display="Return to Rankings" xr:uid="{BA399F33-77D0-410E-A55B-E2BFCC66FBD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D7 B7</xm:sqref>
        </x14:dataValidation>
      </x14:dataValidation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550D0-E039-4E3A-A79F-DD77D2FACE35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6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134</v>
      </c>
      <c r="C2" s="3">
        <v>45811</v>
      </c>
      <c r="D2" s="4" t="s">
        <v>37</v>
      </c>
      <c r="E2" s="5">
        <v>173</v>
      </c>
      <c r="F2" s="18">
        <v>1</v>
      </c>
      <c r="G2" s="33">
        <v>182</v>
      </c>
      <c r="H2" s="18">
        <v>0</v>
      </c>
      <c r="I2" s="5">
        <v>180</v>
      </c>
      <c r="J2" s="18">
        <v>0</v>
      </c>
      <c r="K2" s="5">
        <v>177</v>
      </c>
      <c r="L2" s="18">
        <v>1</v>
      </c>
      <c r="M2" s="5"/>
      <c r="N2" s="18"/>
      <c r="O2" s="5"/>
      <c r="P2" s="18"/>
      <c r="Q2" s="6">
        <v>4</v>
      </c>
      <c r="R2" s="6">
        <v>712</v>
      </c>
      <c r="S2" s="7">
        <v>178</v>
      </c>
      <c r="T2" s="35">
        <v>2</v>
      </c>
      <c r="U2" s="8">
        <v>4</v>
      </c>
      <c r="V2" s="9">
        <v>182</v>
      </c>
    </row>
    <row r="3" spans="1:24" ht="15" customHeight="1" x14ac:dyDescent="0.25">
      <c r="A3" s="1" t="s">
        <v>22</v>
      </c>
      <c r="B3" s="2" t="s">
        <v>134</v>
      </c>
      <c r="C3" s="3">
        <v>45822</v>
      </c>
      <c r="D3" s="4" t="s">
        <v>37</v>
      </c>
      <c r="E3" s="5">
        <v>172</v>
      </c>
      <c r="F3" s="18">
        <v>0</v>
      </c>
      <c r="G3" s="33">
        <v>183</v>
      </c>
      <c r="H3" s="18">
        <v>1</v>
      </c>
      <c r="I3" s="5">
        <v>158</v>
      </c>
      <c r="J3" s="18">
        <v>0</v>
      </c>
      <c r="K3" s="5">
        <v>173</v>
      </c>
      <c r="L3" s="18">
        <v>2</v>
      </c>
      <c r="M3" s="5"/>
      <c r="N3" s="18"/>
      <c r="O3" s="5"/>
      <c r="P3" s="18"/>
      <c r="Q3" s="6">
        <v>4</v>
      </c>
      <c r="R3" s="6">
        <v>686</v>
      </c>
      <c r="S3" s="7">
        <v>171.5</v>
      </c>
      <c r="T3" s="35">
        <v>3</v>
      </c>
      <c r="U3" s="8">
        <v>4</v>
      </c>
      <c r="V3" s="9">
        <v>175.5</v>
      </c>
    </row>
    <row r="4" spans="1:24" ht="15" customHeight="1" x14ac:dyDescent="0.25">
      <c r="A4" s="1" t="s">
        <v>22</v>
      </c>
      <c r="B4" s="2" t="s">
        <v>134</v>
      </c>
      <c r="C4" s="3">
        <v>45850</v>
      </c>
      <c r="D4" s="4" t="s">
        <v>37</v>
      </c>
      <c r="E4" s="33">
        <v>190</v>
      </c>
      <c r="F4" s="18">
        <v>3</v>
      </c>
      <c r="G4" s="33">
        <v>186</v>
      </c>
      <c r="H4" s="18">
        <v>1</v>
      </c>
      <c r="I4" s="5">
        <v>179</v>
      </c>
      <c r="J4" s="18">
        <v>0</v>
      </c>
      <c r="K4" s="34">
        <v>174</v>
      </c>
      <c r="L4" s="18">
        <v>0</v>
      </c>
      <c r="M4" s="34"/>
      <c r="N4" s="18"/>
      <c r="O4" s="5"/>
      <c r="P4" s="18"/>
      <c r="Q4" s="6">
        <v>4</v>
      </c>
      <c r="R4" s="6">
        <v>729</v>
      </c>
      <c r="S4" s="7">
        <v>182.25</v>
      </c>
      <c r="T4" s="35">
        <v>4</v>
      </c>
      <c r="U4" s="8">
        <v>6</v>
      </c>
      <c r="V4" s="9">
        <v>188.25</v>
      </c>
    </row>
    <row r="5" spans="1:24" ht="15" customHeight="1" x14ac:dyDescent="0.25">
      <c r="A5" s="1" t="s">
        <v>22</v>
      </c>
      <c r="B5" s="2" t="s">
        <v>134</v>
      </c>
      <c r="C5" s="3">
        <v>45878</v>
      </c>
      <c r="D5" s="4" t="s">
        <v>37</v>
      </c>
      <c r="E5" s="33">
        <v>176</v>
      </c>
      <c r="F5" s="18">
        <v>0</v>
      </c>
      <c r="G5" s="33">
        <v>178</v>
      </c>
      <c r="H5" s="18">
        <v>0</v>
      </c>
      <c r="I5" s="5">
        <v>180</v>
      </c>
      <c r="J5" s="18">
        <v>1</v>
      </c>
      <c r="K5" s="34">
        <v>138</v>
      </c>
      <c r="L5" s="18">
        <v>0</v>
      </c>
      <c r="M5" s="34"/>
      <c r="N5" s="18"/>
      <c r="O5" s="5"/>
      <c r="P5" s="18"/>
      <c r="Q5" s="6">
        <v>4</v>
      </c>
      <c r="R5" s="6">
        <v>672</v>
      </c>
      <c r="S5" s="7">
        <v>168</v>
      </c>
      <c r="T5" s="35">
        <v>1</v>
      </c>
      <c r="U5" s="8">
        <v>4</v>
      </c>
      <c r="V5" s="9">
        <v>172</v>
      </c>
    </row>
    <row r="6" spans="1:24" x14ac:dyDescent="0.25">
      <c r="A6" s="1" t="s">
        <v>22</v>
      </c>
      <c r="B6" s="2" t="s">
        <v>134</v>
      </c>
      <c r="C6" s="3">
        <v>45892</v>
      </c>
      <c r="D6" s="4" t="s">
        <v>37</v>
      </c>
      <c r="E6" s="5">
        <v>178</v>
      </c>
      <c r="F6" s="18">
        <v>0</v>
      </c>
      <c r="G6" s="33">
        <v>170</v>
      </c>
      <c r="H6" s="18">
        <v>1</v>
      </c>
      <c r="I6" s="5">
        <v>170</v>
      </c>
      <c r="J6" s="18">
        <v>0</v>
      </c>
      <c r="K6" s="5">
        <v>177</v>
      </c>
      <c r="L6" s="18">
        <v>3</v>
      </c>
      <c r="M6" s="5"/>
      <c r="N6" s="18"/>
      <c r="O6" s="5"/>
      <c r="P6" s="18"/>
      <c r="Q6" s="6">
        <v>4</v>
      </c>
      <c r="R6" s="6">
        <v>695</v>
      </c>
      <c r="S6" s="7">
        <v>173.75</v>
      </c>
      <c r="T6" s="35">
        <v>4</v>
      </c>
      <c r="U6" s="8">
        <v>2</v>
      </c>
      <c r="V6" s="9">
        <v>175.75</v>
      </c>
    </row>
    <row r="7" spans="1:24" x14ac:dyDescent="0.25">
      <c r="A7" s="66" t="s">
        <v>22</v>
      </c>
      <c r="B7" s="2" t="s">
        <v>134</v>
      </c>
      <c r="C7" s="3">
        <v>45955</v>
      </c>
      <c r="D7" s="65" t="s">
        <v>37</v>
      </c>
      <c r="E7" s="33">
        <v>180</v>
      </c>
      <c r="F7" s="18">
        <v>1</v>
      </c>
      <c r="G7" s="33">
        <v>188</v>
      </c>
      <c r="H7" s="18">
        <v>4</v>
      </c>
      <c r="I7" s="5">
        <v>186</v>
      </c>
      <c r="J7" s="18">
        <v>2</v>
      </c>
      <c r="K7" s="34">
        <v>182</v>
      </c>
      <c r="L7" s="18">
        <v>1</v>
      </c>
      <c r="M7" s="34"/>
      <c r="N7" s="18"/>
      <c r="O7" s="5"/>
      <c r="P7" s="18"/>
      <c r="Q7" s="8">
        <v>4</v>
      </c>
      <c r="R7" s="8">
        <v>736</v>
      </c>
      <c r="S7" s="7">
        <v>184</v>
      </c>
      <c r="T7" s="35">
        <v>8</v>
      </c>
      <c r="U7" s="8">
        <v>3</v>
      </c>
      <c r="V7" s="7">
        <v>187</v>
      </c>
    </row>
    <row r="8" spans="1:24" x14ac:dyDescent="0.25">
      <c r="A8" s="66" t="s">
        <v>22</v>
      </c>
      <c r="B8" s="2" t="s">
        <v>134</v>
      </c>
      <c r="C8" s="3">
        <v>45965</v>
      </c>
      <c r="D8" s="65" t="s">
        <v>37</v>
      </c>
      <c r="E8" s="5">
        <v>183</v>
      </c>
      <c r="F8" s="18">
        <v>0</v>
      </c>
      <c r="G8" s="33">
        <v>182</v>
      </c>
      <c r="H8" s="18">
        <v>1</v>
      </c>
      <c r="I8" s="5">
        <v>169</v>
      </c>
      <c r="J8" s="18">
        <v>2</v>
      </c>
      <c r="K8" s="5">
        <v>187.001</v>
      </c>
      <c r="L8" s="18">
        <v>2</v>
      </c>
      <c r="M8" s="5"/>
      <c r="N8" s="18"/>
      <c r="O8" s="5"/>
      <c r="P8" s="18"/>
      <c r="Q8" s="8">
        <v>4</v>
      </c>
      <c r="R8" s="8">
        <v>721.00099999999998</v>
      </c>
      <c r="S8" s="7">
        <v>180.25024999999999</v>
      </c>
      <c r="T8" s="35">
        <v>5</v>
      </c>
      <c r="U8" s="8">
        <v>3</v>
      </c>
      <c r="V8" s="7">
        <v>183.25024999999999</v>
      </c>
    </row>
    <row r="9" spans="1:24" x14ac:dyDescent="0.25">
      <c r="A9" s="66" t="s">
        <v>22</v>
      </c>
      <c r="B9" s="2" t="s">
        <v>134</v>
      </c>
      <c r="C9" s="3">
        <v>45969</v>
      </c>
      <c r="D9" s="65" t="s">
        <v>37</v>
      </c>
      <c r="E9" s="5">
        <v>172</v>
      </c>
      <c r="F9" s="18">
        <v>1</v>
      </c>
      <c r="G9" s="33">
        <v>172</v>
      </c>
      <c r="H9" s="18">
        <v>2</v>
      </c>
      <c r="I9" s="5">
        <v>184</v>
      </c>
      <c r="J9" s="18">
        <v>2</v>
      </c>
      <c r="K9" s="5">
        <v>179</v>
      </c>
      <c r="L9" s="18">
        <v>0</v>
      </c>
      <c r="M9" s="5"/>
      <c r="N9" s="18"/>
      <c r="O9" s="5"/>
      <c r="P9" s="18"/>
      <c r="Q9" s="8">
        <v>4</v>
      </c>
      <c r="R9" s="8">
        <v>707</v>
      </c>
      <c r="S9" s="7">
        <v>176.75</v>
      </c>
      <c r="T9" s="35">
        <v>5</v>
      </c>
      <c r="U9" s="8">
        <v>4</v>
      </c>
      <c r="V9" s="7">
        <v>180.75</v>
      </c>
    </row>
    <row r="10" spans="1:24" x14ac:dyDescent="0.25">
      <c r="A10" s="66" t="s">
        <v>22</v>
      </c>
      <c r="B10" s="2" t="s">
        <v>134</v>
      </c>
      <c r="C10" s="3">
        <v>45979</v>
      </c>
      <c r="D10" s="65" t="s">
        <v>37</v>
      </c>
      <c r="E10" s="33">
        <v>186</v>
      </c>
      <c r="F10" s="18">
        <v>0</v>
      </c>
      <c r="G10" s="33">
        <v>184</v>
      </c>
      <c r="H10" s="18">
        <v>0</v>
      </c>
      <c r="I10" s="5">
        <v>183</v>
      </c>
      <c r="J10" s="18">
        <v>1</v>
      </c>
      <c r="K10" s="34">
        <v>186</v>
      </c>
      <c r="L10" s="18">
        <v>1</v>
      </c>
      <c r="M10" s="34"/>
      <c r="N10" s="18"/>
      <c r="O10" s="5"/>
      <c r="P10" s="18"/>
      <c r="Q10" s="8">
        <v>4</v>
      </c>
      <c r="R10" s="8">
        <v>739</v>
      </c>
      <c r="S10" s="7">
        <v>184.75</v>
      </c>
      <c r="T10" s="35">
        <v>2</v>
      </c>
      <c r="U10" s="8">
        <v>3</v>
      </c>
      <c r="V10" s="7">
        <v>187.75</v>
      </c>
    </row>
    <row r="12" spans="1:24" x14ac:dyDescent="0.25">
      <c r="Q12" s="29">
        <f>SUM(Q2:Q11)</f>
        <v>36</v>
      </c>
      <c r="R12" s="29">
        <f>SUM(R2:R11)</f>
        <v>6397.0010000000002</v>
      </c>
      <c r="S12" s="30">
        <f>SUM(R12/Q12)</f>
        <v>177.69447222222223</v>
      </c>
      <c r="T12" s="29">
        <f>SUM(T2:T11)</f>
        <v>34</v>
      </c>
      <c r="U12" s="29">
        <f>SUM(U2:U11)</f>
        <v>33</v>
      </c>
      <c r="V12" s="31">
        <f>SUM(S12+U12)</f>
        <v>210.69447222222223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3_1"/>
    <protectedRange algorithmName="SHA-512" hashValue="ON39YdpmFHfN9f47KpiRvqrKx0V9+erV1CNkpWzYhW/Qyc6aT8rEyCrvauWSYGZK2ia3o7vd3akF07acHAFpOA==" saltValue="yVW9XmDwTqEnmpSGai0KYg==" spinCount="100000" sqref="D7" name="Range1_1_6_1"/>
    <protectedRange algorithmName="SHA-512" hashValue="ON39YdpmFHfN9f47KpiRvqrKx0V9+erV1CNkpWzYhW/Qyc6aT8rEyCrvauWSYGZK2ia3o7vd3akF07acHAFpOA==" saltValue="yVW9XmDwTqEnmpSGai0KYg==" spinCount="100000" sqref="T7 E7:P7" name="Range1_3_5_5_1"/>
    <protectedRange algorithmName="SHA-512" hashValue="ON39YdpmFHfN9f47KpiRvqrKx0V9+erV1CNkpWzYhW/Qyc6aT8rEyCrvauWSYGZK2ia3o7vd3akF07acHAFpOA==" saltValue="yVW9XmDwTqEnmpSGai0KYg==" spinCount="100000" sqref="B8:C8" name="Range1_3_1_1"/>
    <protectedRange algorithmName="SHA-512" hashValue="ON39YdpmFHfN9f47KpiRvqrKx0V9+erV1CNkpWzYhW/Qyc6aT8rEyCrvauWSYGZK2ia3o7vd3akF07acHAFpOA==" saltValue="yVW9XmDwTqEnmpSGai0KYg==" spinCount="100000" sqref="D8" name="Range1_1_6_1_1"/>
    <protectedRange algorithmName="SHA-512" hashValue="ON39YdpmFHfN9f47KpiRvqrKx0V9+erV1CNkpWzYhW/Qyc6aT8rEyCrvauWSYGZK2ia3o7vd3akF07acHAFpOA==" saltValue="yVW9XmDwTqEnmpSGai0KYg==" spinCount="100000" sqref="E8:P8 T8" name="Range1_3_5_5_1_1"/>
    <protectedRange algorithmName="SHA-512" hashValue="ON39YdpmFHfN9f47KpiRvqrKx0V9+erV1CNkpWzYhW/Qyc6aT8rEyCrvauWSYGZK2ia3o7vd3akF07acHAFpOA==" saltValue="yVW9XmDwTqEnmpSGai0KYg==" spinCount="100000" sqref="B9:C9" name="Range1_12_1"/>
    <protectedRange algorithmName="SHA-512" hashValue="ON39YdpmFHfN9f47KpiRvqrKx0V9+erV1CNkpWzYhW/Qyc6aT8rEyCrvauWSYGZK2ia3o7vd3akF07acHAFpOA==" saltValue="yVW9XmDwTqEnmpSGai0KYg==" spinCount="100000" sqref="D9" name="Range1_1_3_1"/>
    <protectedRange algorithmName="SHA-512" hashValue="ON39YdpmFHfN9f47KpiRvqrKx0V9+erV1CNkpWzYhW/Qyc6aT8rEyCrvauWSYGZK2ia3o7vd3akF07acHAFpOA==" saltValue="yVW9XmDwTqEnmpSGai0KYg==" spinCount="100000" sqref="T9 E9:P9" name="Range1_3_5"/>
    <protectedRange algorithmName="SHA-512" hashValue="ON39YdpmFHfN9f47KpiRvqrKx0V9+erV1CNkpWzYhW/Qyc6aT8rEyCrvauWSYGZK2ia3o7vd3akF07acHAFpOA==" saltValue="yVW9XmDwTqEnmpSGai0KYg==" spinCount="100000" sqref="B10:C10" name="Range1_13_1"/>
    <protectedRange algorithmName="SHA-512" hashValue="ON39YdpmFHfN9f47KpiRvqrKx0V9+erV1CNkpWzYhW/Qyc6aT8rEyCrvauWSYGZK2ia3o7vd3akF07acHAFpOA==" saltValue="yVW9XmDwTqEnmpSGai0KYg==" spinCount="100000" sqref="D10" name="Range1_1_4_2"/>
    <protectedRange algorithmName="SHA-512" hashValue="ON39YdpmFHfN9f47KpiRvqrKx0V9+erV1CNkpWzYhW/Qyc6aT8rEyCrvauWSYGZK2ia3o7vd3akF07acHAFpOA==" saltValue="yVW9XmDwTqEnmpSGai0KYg==" spinCount="100000" sqref="E10 H10:L10 N10" name="Range1_1_2_19_1"/>
    <protectedRange algorithmName="SHA-512" hashValue="ON39YdpmFHfN9f47KpiRvqrKx0V9+erV1CNkpWzYhW/Qyc6aT8rEyCrvauWSYGZK2ia3o7vd3akF07acHAFpOA==" saltValue="yVW9XmDwTqEnmpSGai0KYg==" spinCount="100000" sqref="T10" name="Range1_3_5_4_2"/>
  </protectedRanges>
  <conditionalFormatting sqref="E7">
    <cfRule type="top10" dxfId="1065" priority="28" rank="1"/>
  </conditionalFormatting>
  <conditionalFormatting sqref="G7">
    <cfRule type="top10" dxfId="1064" priority="27" rank="1"/>
  </conditionalFormatting>
  <conditionalFormatting sqref="E7:P7">
    <cfRule type="cellIs" dxfId="1063" priority="26" operator="greaterThanOrEqual">
      <formula>200</formula>
    </cfRule>
  </conditionalFormatting>
  <conditionalFormatting sqref="I7">
    <cfRule type="top10" dxfId="1062" priority="25" rank="1"/>
  </conditionalFormatting>
  <conditionalFormatting sqref="K7">
    <cfRule type="top10" dxfId="1061" priority="24" rank="1"/>
  </conditionalFormatting>
  <conditionalFormatting sqref="M7">
    <cfRule type="top10" dxfId="1060" priority="23" rank="1"/>
  </conditionalFormatting>
  <conditionalFormatting sqref="O7">
    <cfRule type="top10" dxfId="1059" priority="22" rank="1"/>
  </conditionalFormatting>
  <conditionalFormatting sqref="E8">
    <cfRule type="top10" dxfId="1058" priority="21" rank="1"/>
  </conditionalFormatting>
  <conditionalFormatting sqref="G8">
    <cfRule type="top10" dxfId="1057" priority="20" rank="1"/>
  </conditionalFormatting>
  <conditionalFormatting sqref="E8:P8">
    <cfRule type="cellIs" dxfId="1056" priority="19" operator="greaterThanOrEqual">
      <formula>200</formula>
    </cfRule>
  </conditionalFormatting>
  <conditionalFormatting sqref="I8">
    <cfRule type="top10" dxfId="1055" priority="18" rank="1"/>
  </conditionalFormatting>
  <conditionalFormatting sqref="K8">
    <cfRule type="top10" dxfId="1054" priority="17" rank="1"/>
  </conditionalFormatting>
  <conditionalFormatting sqref="M8">
    <cfRule type="top10" dxfId="1053" priority="16" rank="1"/>
  </conditionalFormatting>
  <conditionalFormatting sqref="O8">
    <cfRule type="top10" dxfId="1052" priority="15" rank="1"/>
  </conditionalFormatting>
  <conditionalFormatting sqref="E9">
    <cfRule type="top10" dxfId="1051" priority="14" rank="1"/>
  </conditionalFormatting>
  <conditionalFormatting sqref="G9">
    <cfRule type="top10" dxfId="1050" priority="13" rank="1"/>
  </conditionalFormatting>
  <conditionalFormatting sqref="E9:P9">
    <cfRule type="cellIs" dxfId="1049" priority="12" operator="greaterThanOrEqual">
      <formula>200</formula>
    </cfRule>
  </conditionalFormatting>
  <conditionalFormatting sqref="I9">
    <cfRule type="top10" dxfId="1048" priority="11" rank="1"/>
  </conditionalFormatting>
  <conditionalFormatting sqref="K9">
    <cfRule type="top10" dxfId="1047" priority="10" rank="1"/>
  </conditionalFormatting>
  <conditionalFormatting sqref="M9">
    <cfRule type="top10" dxfId="1046" priority="9" rank="1"/>
  </conditionalFormatting>
  <conditionalFormatting sqref="O9">
    <cfRule type="top10" dxfId="1045" priority="8" rank="1"/>
  </conditionalFormatting>
  <conditionalFormatting sqref="E10">
    <cfRule type="top10" dxfId="1044" priority="7" rank="1"/>
  </conditionalFormatting>
  <conditionalFormatting sqref="G10">
    <cfRule type="top10" dxfId="1043" priority="6" rank="1"/>
  </conditionalFormatting>
  <conditionalFormatting sqref="I10">
    <cfRule type="top10" dxfId="1042" priority="5" rank="1"/>
  </conditionalFormatting>
  <conditionalFormatting sqref="K10">
    <cfRule type="top10" dxfId="1041" priority="4" rank="1"/>
  </conditionalFormatting>
  <conditionalFormatting sqref="M10">
    <cfRule type="top10" dxfId="1040" priority="3" rank="1"/>
  </conditionalFormatting>
  <conditionalFormatting sqref="O10">
    <cfRule type="top10" dxfId="1039" priority="2" rank="1"/>
  </conditionalFormatting>
  <conditionalFormatting sqref="E10:P10">
    <cfRule type="cellIs" dxfId="1038" priority="1" operator="greaterThanOrEqual">
      <formula>200</formula>
    </cfRule>
  </conditionalFormatting>
  <hyperlinks>
    <hyperlink ref="X1" location="'OLF 2025'!A1" display="Return to Rankings" xr:uid="{2C837230-388F-422E-BA3C-C40E3FA0856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B7 D7</xm:sqref>
        </x14:dataValidation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B8 D8</xm:sqref>
        </x14:dataValidation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B9 D9</xm:sqref>
        </x14:dataValidation>
      </x14:dataValidation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4F601-F7F6-4FE7-8E57-4F8C1C7D0ED0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2" t="s">
        <v>223</v>
      </c>
      <c r="C2" s="3">
        <v>45935</v>
      </c>
      <c r="D2" s="65" t="s">
        <v>224</v>
      </c>
      <c r="E2" s="33">
        <v>191</v>
      </c>
      <c r="F2" s="18">
        <v>1</v>
      </c>
      <c r="G2" s="33">
        <v>191</v>
      </c>
      <c r="H2" s="18">
        <v>1</v>
      </c>
      <c r="I2" s="5">
        <v>190</v>
      </c>
      <c r="J2" s="18">
        <v>0</v>
      </c>
      <c r="K2" s="34">
        <v>192</v>
      </c>
      <c r="L2" s="18">
        <v>0</v>
      </c>
      <c r="M2" s="34"/>
      <c r="N2" s="18"/>
      <c r="O2" s="5"/>
      <c r="P2" s="18"/>
      <c r="Q2" s="8">
        <v>4</v>
      </c>
      <c r="R2" s="8">
        <v>764</v>
      </c>
      <c r="S2" s="7">
        <v>191</v>
      </c>
      <c r="T2" s="35">
        <v>2</v>
      </c>
      <c r="U2" s="8">
        <v>5</v>
      </c>
      <c r="V2" s="7">
        <f>+S2+U2</f>
        <v>196</v>
      </c>
    </row>
    <row r="4" spans="1:24" x14ac:dyDescent="0.25">
      <c r="Q4" s="29">
        <f>SUM(Q2:Q3)</f>
        <v>4</v>
      </c>
      <c r="R4" s="29">
        <f>SUM(R2:R3)</f>
        <v>764</v>
      </c>
      <c r="S4" s="30">
        <f>SUM(R4/Q4)</f>
        <v>191</v>
      </c>
      <c r="T4" s="29">
        <f>SUM(T2:T3)</f>
        <v>2</v>
      </c>
      <c r="U4" s="29">
        <f>SUM(U2:U3)</f>
        <v>5</v>
      </c>
      <c r="V4" s="31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0"/>
  </protectedRanges>
  <conditionalFormatting sqref="E2">
    <cfRule type="top10" dxfId="1037" priority="7" rank="1"/>
  </conditionalFormatting>
  <conditionalFormatting sqref="G2">
    <cfRule type="top10" dxfId="1036" priority="6" rank="1"/>
  </conditionalFormatting>
  <conditionalFormatting sqref="I2">
    <cfRule type="top10" dxfId="1035" priority="5" rank="1"/>
  </conditionalFormatting>
  <conditionalFormatting sqref="K2">
    <cfRule type="top10" dxfId="1034" priority="4" rank="1"/>
  </conditionalFormatting>
  <conditionalFormatting sqref="M2">
    <cfRule type="top10" dxfId="1033" priority="3" rank="1"/>
  </conditionalFormatting>
  <conditionalFormatting sqref="O2">
    <cfRule type="top10" dxfId="1032" priority="2" rank="1"/>
  </conditionalFormatting>
  <conditionalFormatting sqref="E2:P2">
    <cfRule type="cellIs" dxfId="1031" priority="1" operator="greaterThanOrEqual">
      <formula>200</formula>
    </cfRule>
  </conditionalFormatting>
  <hyperlinks>
    <hyperlink ref="X1" location="'OLF 2025'!A1" display="Return to Rankings" xr:uid="{7FE02AF2-72B3-4E94-B029-8A02A6D84978}"/>
  </hyperlinks>
  <pageMargins left="0.7" right="0.7" top="0.75" bottom="0.75" header="0.3" footer="0.3"/>
  <pageSetup orientation="portrait" horizontalDpi="300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E76C-0E3B-4C32-9013-A682C7895A66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2" t="s">
        <v>216</v>
      </c>
      <c r="C2" s="3">
        <v>45913</v>
      </c>
      <c r="D2" s="4" t="s">
        <v>41</v>
      </c>
      <c r="E2" s="5">
        <v>167</v>
      </c>
      <c r="F2" s="18">
        <v>0</v>
      </c>
      <c r="G2" s="33">
        <v>167</v>
      </c>
      <c r="H2" s="18">
        <v>0</v>
      </c>
      <c r="I2" s="5">
        <v>170</v>
      </c>
      <c r="J2" s="18">
        <v>0</v>
      </c>
      <c r="K2" s="5">
        <v>178</v>
      </c>
      <c r="L2" s="18">
        <v>0</v>
      </c>
      <c r="M2" s="5"/>
      <c r="N2" s="18"/>
      <c r="O2" s="5"/>
      <c r="P2" s="18"/>
      <c r="Q2" s="6">
        <v>4</v>
      </c>
      <c r="R2" s="6">
        <v>682</v>
      </c>
      <c r="S2" s="7">
        <v>170.5</v>
      </c>
      <c r="T2" s="35">
        <v>0</v>
      </c>
      <c r="U2" s="8">
        <v>13</v>
      </c>
      <c r="V2" s="9">
        <v>183.5</v>
      </c>
    </row>
    <row r="4" spans="1:24" x14ac:dyDescent="0.25">
      <c r="Q4" s="29">
        <f>SUM(Q2:Q3)</f>
        <v>4</v>
      </c>
      <c r="R4" s="29">
        <f>SUM(R2:R3)</f>
        <v>682</v>
      </c>
      <c r="S4" s="30">
        <f>SUM(R4/Q4)</f>
        <v>170.5</v>
      </c>
      <c r="T4" s="29">
        <f>SUM(T2:T3)</f>
        <v>0</v>
      </c>
      <c r="U4" s="29">
        <f>SUM(U2:U3)</f>
        <v>13</v>
      </c>
      <c r="V4" s="31">
        <f>SUM(S4+U4)</f>
        <v>183.5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9_3"/>
    <protectedRange sqref="D2" name="Range1_1_3_3"/>
    <protectedRange sqref="T2" name="Range1_3_5_3_3"/>
  </protectedRanges>
  <conditionalFormatting sqref="E2">
    <cfRule type="top10" dxfId="1030" priority="7" rank="1"/>
  </conditionalFormatting>
  <conditionalFormatting sqref="G2">
    <cfRule type="top10" dxfId="1029" priority="6" rank="1"/>
  </conditionalFormatting>
  <conditionalFormatting sqref="I2">
    <cfRule type="top10" dxfId="1028" priority="5" rank="1"/>
  </conditionalFormatting>
  <conditionalFormatting sqref="K2">
    <cfRule type="top10" dxfId="1027" priority="4" rank="1"/>
  </conditionalFormatting>
  <conditionalFormatting sqref="M2">
    <cfRule type="top10" dxfId="1026" priority="3" rank="1"/>
  </conditionalFormatting>
  <conditionalFormatting sqref="O2">
    <cfRule type="top10" dxfId="1025" priority="2" rank="1"/>
  </conditionalFormatting>
  <conditionalFormatting sqref="E2:P2">
    <cfRule type="cellIs" dxfId="1024" priority="1" operator="greaterThanOrEqual">
      <formula>200</formula>
    </cfRule>
  </conditionalFormatting>
  <hyperlinks>
    <hyperlink ref="X1" location="'OLF 2025'!A1" display="Return to Rankings" xr:uid="{7DC39532-D7A1-476F-8AE9-C0BD3D152196}"/>
  </hyperlinks>
  <pageMargins left="0.7" right="0.7" top="0.75" bottom="0.75" header="0.3" footer="0.3"/>
  <pageSetup orientation="portrait" horizontalDpi="300" verticalDpi="3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17CCA-BF09-45A8-9478-318D4E6BA9FD}">
  <dimension ref="A1:X5"/>
  <sheetViews>
    <sheetView workbookViewId="0">
      <selection activeCell="V5" sqref="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177</v>
      </c>
      <c r="C2" s="3">
        <v>45871</v>
      </c>
      <c r="D2" s="4" t="s">
        <v>51</v>
      </c>
      <c r="E2" s="33">
        <v>176</v>
      </c>
      <c r="F2" s="18">
        <v>0</v>
      </c>
      <c r="G2" s="33">
        <v>177</v>
      </c>
      <c r="H2" s="18">
        <v>1</v>
      </c>
      <c r="I2" s="5">
        <v>177</v>
      </c>
      <c r="J2" s="18">
        <v>0</v>
      </c>
      <c r="K2" s="34">
        <v>177</v>
      </c>
      <c r="L2" s="18">
        <v>1</v>
      </c>
      <c r="M2" s="34"/>
      <c r="N2" s="18"/>
      <c r="O2" s="5"/>
      <c r="P2" s="18"/>
      <c r="Q2" s="6">
        <v>4</v>
      </c>
      <c r="R2" s="6">
        <v>707</v>
      </c>
      <c r="S2" s="7">
        <v>176.75</v>
      </c>
      <c r="T2" s="35">
        <v>2</v>
      </c>
      <c r="U2" s="8">
        <v>4</v>
      </c>
      <c r="V2" s="9">
        <v>180.75</v>
      </c>
    </row>
    <row r="3" spans="1:24" x14ac:dyDescent="0.25">
      <c r="A3" s="1" t="s">
        <v>22</v>
      </c>
      <c r="B3" s="2" t="s">
        <v>211</v>
      </c>
      <c r="C3" s="3">
        <v>45906</v>
      </c>
      <c r="D3" s="4" t="s">
        <v>51</v>
      </c>
      <c r="E3" s="33">
        <v>185</v>
      </c>
      <c r="F3" s="18">
        <v>0</v>
      </c>
      <c r="G3" s="33">
        <v>183</v>
      </c>
      <c r="H3" s="18">
        <v>1</v>
      </c>
      <c r="I3" s="5">
        <v>173</v>
      </c>
      <c r="J3" s="18">
        <v>0</v>
      </c>
      <c r="K3" s="34">
        <v>178</v>
      </c>
      <c r="L3" s="18">
        <v>1</v>
      </c>
      <c r="M3" s="34"/>
      <c r="N3" s="18"/>
      <c r="O3" s="5"/>
      <c r="P3" s="18"/>
      <c r="Q3" s="6">
        <v>4</v>
      </c>
      <c r="R3" s="6">
        <v>719</v>
      </c>
      <c r="S3" s="7">
        <v>179.75</v>
      </c>
      <c r="T3" s="35">
        <v>2</v>
      </c>
      <c r="U3" s="8">
        <v>5</v>
      </c>
      <c r="V3" s="9">
        <v>184.75</v>
      </c>
    </row>
    <row r="5" spans="1:24" x14ac:dyDescent="0.25">
      <c r="Q5" s="29">
        <f>SUM(Q2:Q4)</f>
        <v>8</v>
      </c>
      <c r="R5" s="29">
        <f>SUM(R2:R4)</f>
        <v>1426</v>
      </c>
      <c r="S5" s="30">
        <f>SUM(R5/Q5)</f>
        <v>178.25</v>
      </c>
      <c r="T5" s="29">
        <f>SUM(T2:T4)</f>
        <v>4</v>
      </c>
      <c r="U5" s="29">
        <f>SUM(U2:U4)</f>
        <v>9</v>
      </c>
      <c r="V5" s="31">
        <f>SUM(S5+U5)</f>
        <v>187.25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T3 E3:P3" name="Range1_3_5"/>
  </protectedRanges>
  <conditionalFormatting sqref="E3:P3">
    <cfRule type="cellIs" dxfId="1023" priority="1" operator="greaterThanOrEqual">
      <formula>200</formula>
    </cfRule>
  </conditionalFormatting>
  <conditionalFormatting sqref="E3">
    <cfRule type="top10" dxfId="1022" priority="2" rank="1"/>
  </conditionalFormatting>
  <conditionalFormatting sqref="G3">
    <cfRule type="top10" dxfId="1021" priority="3" rank="1"/>
  </conditionalFormatting>
  <conditionalFormatting sqref="I3">
    <cfRule type="top10" dxfId="1020" priority="4" rank="1"/>
  </conditionalFormatting>
  <conditionalFormatting sqref="K3">
    <cfRule type="top10" dxfId="1019" priority="5" rank="1"/>
  </conditionalFormatting>
  <conditionalFormatting sqref="M3">
    <cfRule type="top10" dxfId="1018" priority="6" rank="1"/>
  </conditionalFormatting>
  <conditionalFormatting sqref="O3">
    <cfRule type="top10" dxfId="1017" priority="7" rank="1"/>
  </conditionalFormatting>
  <hyperlinks>
    <hyperlink ref="X1" location="'OLF 2025'!A1" display="Return to Rankings" xr:uid="{8C224164-AA29-4CE5-AF72-CC4FD0C6E28B}"/>
  </hyperlinks>
  <pageMargins left="0.7" right="0.7" top="0.75" bottom="0.75" header="0.3" footer="0.3"/>
  <pageSetup orientation="portrait" horizontalDpi="300" verticalDpi="30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F04DB-691A-4AE1-863C-D86CAF69BE44}">
  <dimension ref="A1:X6"/>
  <sheetViews>
    <sheetView workbookViewId="0">
      <selection activeCell="V6" sqref="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1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164</v>
      </c>
      <c r="C2" s="3">
        <v>45850</v>
      </c>
      <c r="D2" s="4" t="s">
        <v>154</v>
      </c>
      <c r="E2" s="33">
        <v>192</v>
      </c>
      <c r="F2" s="18">
        <v>2</v>
      </c>
      <c r="G2" s="33">
        <v>193</v>
      </c>
      <c r="H2" s="18">
        <v>2</v>
      </c>
      <c r="I2" s="5">
        <v>195</v>
      </c>
      <c r="J2" s="18">
        <v>1</v>
      </c>
      <c r="K2" s="34"/>
      <c r="L2" s="18"/>
      <c r="M2" s="34"/>
      <c r="N2" s="18"/>
      <c r="O2" s="5"/>
      <c r="P2" s="18"/>
      <c r="Q2" s="6">
        <v>3</v>
      </c>
      <c r="R2" s="6">
        <v>580</v>
      </c>
      <c r="S2" s="7">
        <v>193.33333333333334</v>
      </c>
      <c r="T2" s="35">
        <v>5</v>
      </c>
      <c r="U2" s="8">
        <v>9</v>
      </c>
      <c r="V2" s="9">
        <v>202.33333333333334</v>
      </c>
    </row>
    <row r="3" spans="1:24" x14ac:dyDescent="0.25">
      <c r="A3" s="1" t="s">
        <v>22</v>
      </c>
      <c r="B3" s="2" t="s">
        <v>164</v>
      </c>
      <c r="C3" s="3">
        <v>45899</v>
      </c>
      <c r="D3" s="4" t="s">
        <v>204</v>
      </c>
      <c r="E3" s="33">
        <v>191</v>
      </c>
      <c r="F3" s="18">
        <v>2</v>
      </c>
      <c r="G3" s="33">
        <v>192</v>
      </c>
      <c r="H3" s="18">
        <v>1</v>
      </c>
      <c r="I3" s="5">
        <v>191</v>
      </c>
      <c r="J3" s="18">
        <v>1</v>
      </c>
      <c r="K3" s="5">
        <v>193</v>
      </c>
      <c r="L3" s="18">
        <v>0</v>
      </c>
      <c r="M3" s="5">
        <v>193</v>
      </c>
      <c r="N3" s="18">
        <v>2</v>
      </c>
      <c r="O3" s="5">
        <v>190</v>
      </c>
      <c r="P3" s="18">
        <v>0</v>
      </c>
      <c r="Q3" s="6">
        <v>6</v>
      </c>
      <c r="R3" s="6">
        <v>1150</v>
      </c>
      <c r="S3" s="7">
        <v>191.66666666666666</v>
      </c>
      <c r="T3" s="35">
        <v>6</v>
      </c>
      <c r="U3" s="8">
        <v>8</v>
      </c>
      <c r="V3" s="9">
        <v>199.66666666666666</v>
      </c>
    </row>
    <row r="4" spans="1:24" x14ac:dyDescent="0.25">
      <c r="A4" s="66" t="s">
        <v>22</v>
      </c>
      <c r="B4" s="2" t="s">
        <v>164</v>
      </c>
      <c r="C4" s="3">
        <v>45920</v>
      </c>
      <c r="D4" s="65" t="s">
        <v>154</v>
      </c>
      <c r="E4" s="33">
        <v>194</v>
      </c>
      <c r="F4" s="18">
        <v>3</v>
      </c>
      <c r="G4" s="33">
        <v>193</v>
      </c>
      <c r="H4" s="18">
        <v>1</v>
      </c>
      <c r="I4" s="5">
        <v>194</v>
      </c>
      <c r="J4" s="18">
        <v>3</v>
      </c>
      <c r="K4" s="34"/>
      <c r="L4" s="18"/>
      <c r="M4" s="34"/>
      <c r="N4" s="18"/>
      <c r="O4" s="5"/>
      <c r="P4" s="18"/>
      <c r="Q4" s="8">
        <v>3</v>
      </c>
      <c r="R4" s="8">
        <v>581</v>
      </c>
      <c r="S4" s="7">
        <v>193.66666666666666</v>
      </c>
      <c r="T4" s="35">
        <v>7</v>
      </c>
      <c r="U4" s="8">
        <v>6</v>
      </c>
      <c r="V4" s="7">
        <v>199.66666666666666</v>
      </c>
    </row>
    <row r="6" spans="1:24" x14ac:dyDescent="0.25">
      <c r="Q6" s="29">
        <f>SUM(Q2:Q5)</f>
        <v>12</v>
      </c>
      <c r="R6" s="29">
        <f>SUM(R2:R5)</f>
        <v>2311</v>
      </c>
      <c r="S6" s="30">
        <f>SUM(R6/Q6)</f>
        <v>192.58333333333334</v>
      </c>
      <c r="T6" s="29">
        <f>SUM(T2:T5)</f>
        <v>18</v>
      </c>
      <c r="U6" s="29">
        <f>SUM(U2:U5)</f>
        <v>23</v>
      </c>
      <c r="V6" s="31">
        <f>SUM(S6+U6)</f>
        <v>215.58333333333334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4:C4" name="Range1_16"/>
    <protectedRange algorithmName="SHA-512" hashValue="ON39YdpmFHfN9f47KpiRvqrKx0V9+erV1CNkpWzYhW/Qyc6aT8rEyCrvauWSYGZK2ia3o7vd3akF07acHAFpOA==" saltValue="yVW9XmDwTqEnmpSGai0KYg==" spinCount="100000" sqref="D4" name="Range1_1_12_4"/>
    <protectedRange algorithmName="SHA-512" hashValue="ON39YdpmFHfN9f47KpiRvqrKx0V9+erV1CNkpWzYhW/Qyc6aT8rEyCrvauWSYGZK2ia3o7vd3akF07acHAFpOA==" saltValue="yVW9XmDwTqEnmpSGai0KYg==" spinCount="100000" sqref="T4" name="Range1_3_5_8_4"/>
  </protectedRanges>
  <conditionalFormatting sqref="E3:P3">
    <cfRule type="cellIs" dxfId="1016" priority="8" operator="greaterThanOrEqual">
      <formula>200</formula>
    </cfRule>
  </conditionalFormatting>
  <conditionalFormatting sqref="E3">
    <cfRule type="top10" dxfId="1015" priority="9" rank="1"/>
  </conditionalFormatting>
  <conditionalFormatting sqref="G3">
    <cfRule type="top10" dxfId="1014" priority="10" rank="1"/>
  </conditionalFormatting>
  <conditionalFormatting sqref="I3">
    <cfRule type="top10" dxfId="1013" priority="11" rank="1"/>
  </conditionalFormatting>
  <conditionalFormatting sqref="K3">
    <cfRule type="top10" dxfId="1012" priority="12" rank="1"/>
  </conditionalFormatting>
  <conditionalFormatting sqref="M3">
    <cfRule type="top10" dxfId="1011" priority="13" rank="1"/>
  </conditionalFormatting>
  <conditionalFormatting sqref="O3">
    <cfRule type="top10" dxfId="1010" priority="14" rank="1"/>
  </conditionalFormatting>
  <conditionalFormatting sqref="G4">
    <cfRule type="top10" dxfId="1009" priority="7" rank="1"/>
  </conditionalFormatting>
  <conditionalFormatting sqref="I4">
    <cfRule type="top10" dxfId="1008" priority="6" rank="1"/>
  </conditionalFormatting>
  <conditionalFormatting sqref="E4">
    <cfRule type="top10" dxfId="1007" priority="5" rank="1"/>
  </conditionalFormatting>
  <conditionalFormatting sqref="M4">
    <cfRule type="top10" dxfId="1006" priority="4" rank="1"/>
  </conditionalFormatting>
  <conditionalFormatting sqref="O4">
    <cfRule type="top10" dxfId="1005" priority="3" rank="1"/>
  </conditionalFormatting>
  <conditionalFormatting sqref="E4:O4">
    <cfRule type="cellIs" dxfId="1004" priority="2" operator="greaterThanOrEqual">
      <formula>200</formula>
    </cfRule>
  </conditionalFormatting>
  <conditionalFormatting sqref="K4">
    <cfRule type="top10" dxfId="1003" priority="1" rank="1"/>
  </conditionalFormatting>
  <hyperlinks>
    <hyperlink ref="X1" location="'OLF 2025'!A1" display="Return to Rankings" xr:uid="{05F561F1-B08B-4163-86A3-49DC378DA8FF}"/>
  </hyperlinks>
  <pageMargins left="0.7" right="0.7" top="0.75" bottom="0.75" header="0.3" footer="0.3"/>
  <pageSetup orientation="portrait" horizontalDpi="300" verticalDpi="3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9D930-83CF-4050-AA94-C3697783E24E}">
  <dimension ref="A1:X4"/>
  <sheetViews>
    <sheetView workbookViewId="0">
      <selection activeCell="B37" sqref="B3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2" t="s">
        <v>225</v>
      </c>
      <c r="C2" s="3">
        <v>45927</v>
      </c>
      <c r="D2" s="65" t="s">
        <v>97</v>
      </c>
      <c r="E2" s="5">
        <v>173</v>
      </c>
      <c r="F2" s="18">
        <v>0</v>
      </c>
      <c r="G2" s="33">
        <v>170</v>
      </c>
      <c r="H2" s="18">
        <v>0</v>
      </c>
      <c r="I2" s="5">
        <v>184</v>
      </c>
      <c r="J2" s="18">
        <v>2</v>
      </c>
      <c r="K2" s="5">
        <v>175</v>
      </c>
      <c r="L2" s="18">
        <v>0</v>
      </c>
      <c r="M2" s="5"/>
      <c r="N2" s="18"/>
      <c r="O2" s="5"/>
      <c r="P2" s="18"/>
      <c r="Q2" s="8">
        <v>4</v>
      </c>
      <c r="R2" s="8">
        <v>702</v>
      </c>
      <c r="S2" s="7">
        <v>175.5</v>
      </c>
      <c r="T2" s="35">
        <v>2</v>
      </c>
      <c r="U2" s="8">
        <v>2</v>
      </c>
      <c r="V2" s="7">
        <f>+S2+U2</f>
        <v>177.5</v>
      </c>
    </row>
    <row r="4" spans="1:24" x14ac:dyDescent="0.25">
      <c r="Q4" s="29">
        <f>SUM(Q2:Q3)</f>
        <v>4</v>
      </c>
      <c r="R4" s="29">
        <f>SUM(R2:R3)</f>
        <v>702</v>
      </c>
      <c r="S4" s="30">
        <f>SUM(R4/Q4)</f>
        <v>175.5</v>
      </c>
      <c r="T4" s="29">
        <f>SUM(T2:T3)</f>
        <v>2</v>
      </c>
      <c r="U4" s="29">
        <f>SUM(U2:U3)</f>
        <v>2</v>
      </c>
      <c r="V4" s="31">
        <f>SUM(S4+U4)</f>
        <v>177.5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1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T2" name="Range1_3_5_11"/>
  </protectedRanges>
  <conditionalFormatting sqref="G2">
    <cfRule type="top10" dxfId="1002" priority="7" rank="1"/>
  </conditionalFormatting>
  <conditionalFormatting sqref="I2">
    <cfRule type="top10" dxfId="1001" priority="6" rank="1"/>
  </conditionalFormatting>
  <conditionalFormatting sqref="E2">
    <cfRule type="top10" dxfId="1000" priority="5" rank="1"/>
  </conditionalFormatting>
  <conditionalFormatting sqref="M2">
    <cfRule type="top10" dxfId="999" priority="4" rank="1"/>
  </conditionalFormatting>
  <conditionalFormatting sqref="O2">
    <cfRule type="top10" dxfId="998" priority="3" rank="1"/>
  </conditionalFormatting>
  <conditionalFormatting sqref="E2:O2">
    <cfRule type="cellIs" dxfId="997" priority="2" operator="greaterThanOrEqual">
      <formula>200</formula>
    </cfRule>
  </conditionalFormatting>
  <conditionalFormatting sqref="K2">
    <cfRule type="top10" dxfId="996" priority="1" rank="1"/>
  </conditionalFormatting>
  <hyperlinks>
    <hyperlink ref="X1" location="'OLF 2025'!A1" display="Return to Rankings" xr:uid="{35BB679B-ED3A-4E05-9538-BE59773AED32}"/>
  </hyperlink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512E4-7C0E-4F85-8296-628A2D0357F3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205</v>
      </c>
      <c r="C2" s="3">
        <v>45885</v>
      </c>
      <c r="D2" s="4" t="s">
        <v>73</v>
      </c>
      <c r="E2" s="33">
        <v>184</v>
      </c>
      <c r="F2" s="18"/>
      <c r="G2" s="33">
        <v>184</v>
      </c>
      <c r="H2" s="18"/>
      <c r="I2" s="5"/>
      <c r="J2" s="18"/>
      <c r="K2" s="34"/>
      <c r="L2" s="18"/>
      <c r="M2" s="34"/>
      <c r="N2" s="18"/>
      <c r="O2" s="5"/>
      <c r="P2" s="18"/>
      <c r="Q2" s="6">
        <v>2</v>
      </c>
      <c r="R2" s="6">
        <v>368</v>
      </c>
      <c r="S2" s="7">
        <v>184</v>
      </c>
      <c r="T2" s="35">
        <v>0</v>
      </c>
      <c r="U2" s="8">
        <v>4</v>
      </c>
      <c r="V2" s="9">
        <v>188</v>
      </c>
    </row>
    <row r="4" spans="1:24" x14ac:dyDescent="0.25">
      <c r="Q4" s="29">
        <f>SUM(Q2:Q3)</f>
        <v>2</v>
      </c>
      <c r="R4" s="29">
        <f>SUM(R2:R3)</f>
        <v>368</v>
      </c>
      <c r="S4" s="30">
        <f>SUM(R4/Q4)</f>
        <v>184</v>
      </c>
      <c r="T4" s="29">
        <f>SUM(T2:T3)</f>
        <v>0</v>
      </c>
      <c r="U4" s="29">
        <f>SUM(U2:U3)</f>
        <v>4</v>
      </c>
      <c r="V4" s="31">
        <f>SUM(S4+U4)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2"/>
    <protectedRange algorithmName="SHA-512" hashValue="ON39YdpmFHfN9f47KpiRvqrKx0V9+erV1CNkpWzYhW/Qyc6aT8rEyCrvauWSYGZK2ia3o7vd3akF07acHAFpOA==" saltValue="yVW9XmDwTqEnmpSGai0KYg==" spinCount="100000" sqref="E2:P2 B2" name="Range1_24"/>
    <protectedRange algorithmName="SHA-512" hashValue="ON39YdpmFHfN9f47KpiRvqrKx0V9+erV1CNkpWzYhW/Qyc6aT8rEyCrvauWSYGZK2ia3o7vd3akF07acHAFpOA==" saltValue="yVW9XmDwTqEnmpSGai0KYg==" spinCount="100000" sqref="D2" name="Range1_1_22"/>
    <protectedRange algorithmName="SHA-512" hashValue="ON39YdpmFHfN9f47KpiRvqrKx0V9+erV1CNkpWzYhW/Qyc6aT8rEyCrvauWSYGZK2ia3o7vd3akF07acHAFpOA==" saltValue="yVW9XmDwTqEnmpSGai0KYg==" spinCount="100000" sqref="T2" name="Range1_3_5_21"/>
  </protectedRanges>
  <hyperlinks>
    <hyperlink ref="X1" location="'OLF 2025'!A1" display="Return to Rankings" xr:uid="{F2DEF9ED-75FC-401A-B3E6-7F067B239C0D}"/>
  </hyperlinks>
  <pageMargins left="0.7" right="0.7" top="0.75" bottom="0.75" header="0.3" footer="0.3"/>
  <pageSetup orientation="portrait" horizontalDpi="300" verticalDpi="30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47078-0622-4474-A4A9-A82F8EC2355A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135</v>
      </c>
      <c r="C2" s="3">
        <v>45809</v>
      </c>
      <c r="D2" s="4" t="s">
        <v>107</v>
      </c>
      <c r="E2" s="5">
        <v>182</v>
      </c>
      <c r="F2" s="18">
        <v>1</v>
      </c>
      <c r="G2" s="33">
        <v>186</v>
      </c>
      <c r="H2" s="18">
        <v>1</v>
      </c>
      <c r="I2" s="5">
        <v>186</v>
      </c>
      <c r="J2" s="18">
        <v>2</v>
      </c>
      <c r="K2" s="5">
        <v>180</v>
      </c>
      <c r="L2" s="18">
        <v>2</v>
      </c>
      <c r="M2" s="5"/>
      <c r="N2" s="18"/>
      <c r="O2" s="5"/>
      <c r="P2" s="18"/>
      <c r="Q2" s="6">
        <v>4</v>
      </c>
      <c r="R2" s="6">
        <v>734</v>
      </c>
      <c r="S2" s="7">
        <v>183.5</v>
      </c>
      <c r="T2" s="35">
        <v>6</v>
      </c>
      <c r="U2" s="8">
        <v>6</v>
      </c>
      <c r="V2" s="9">
        <v>189.5</v>
      </c>
    </row>
    <row r="3" spans="1:24" x14ac:dyDescent="0.25">
      <c r="A3" s="1" t="s">
        <v>22</v>
      </c>
      <c r="B3" s="2" t="s">
        <v>135</v>
      </c>
      <c r="C3" s="3">
        <v>45837</v>
      </c>
      <c r="D3" s="4" t="s">
        <v>107</v>
      </c>
      <c r="E3" s="5">
        <v>184</v>
      </c>
      <c r="F3" s="18">
        <v>1</v>
      </c>
      <c r="G3" s="33">
        <v>178</v>
      </c>
      <c r="H3" s="18">
        <v>0</v>
      </c>
      <c r="I3" s="5">
        <v>182</v>
      </c>
      <c r="J3" s="18">
        <v>0</v>
      </c>
      <c r="K3" s="5">
        <v>181</v>
      </c>
      <c r="L3" s="18">
        <v>1</v>
      </c>
      <c r="M3" s="5"/>
      <c r="N3" s="18"/>
      <c r="O3" s="5"/>
      <c r="P3" s="18"/>
      <c r="Q3" s="6">
        <v>4</v>
      </c>
      <c r="R3" s="6">
        <v>725</v>
      </c>
      <c r="S3" s="7">
        <v>181.25</v>
      </c>
      <c r="T3" s="35">
        <v>2</v>
      </c>
      <c r="U3" s="8">
        <v>2</v>
      </c>
      <c r="V3" s="9">
        <v>183.25</v>
      </c>
    </row>
    <row r="4" spans="1:24" x14ac:dyDescent="0.25">
      <c r="A4" s="1" t="s">
        <v>22</v>
      </c>
      <c r="B4" s="2" t="s">
        <v>135</v>
      </c>
      <c r="C4" s="3">
        <v>45879</v>
      </c>
      <c r="D4" s="4" t="s">
        <v>107</v>
      </c>
      <c r="E4" s="5">
        <v>182</v>
      </c>
      <c r="F4" s="18">
        <v>1</v>
      </c>
      <c r="G4" s="33">
        <v>182</v>
      </c>
      <c r="H4" s="18">
        <v>1</v>
      </c>
      <c r="I4" s="5">
        <v>187</v>
      </c>
      <c r="J4" s="18">
        <v>0</v>
      </c>
      <c r="K4" s="5">
        <v>194</v>
      </c>
      <c r="L4" s="18">
        <v>0</v>
      </c>
      <c r="M4" s="5"/>
      <c r="N4" s="18"/>
      <c r="O4" s="5"/>
      <c r="P4" s="18"/>
      <c r="Q4" s="6">
        <v>4</v>
      </c>
      <c r="R4" s="6">
        <v>745</v>
      </c>
      <c r="S4" s="7">
        <v>186.25</v>
      </c>
      <c r="T4" s="35">
        <v>2</v>
      </c>
      <c r="U4" s="8">
        <v>9</v>
      </c>
      <c r="V4" s="9">
        <v>195.25</v>
      </c>
    </row>
    <row r="5" spans="1:24" x14ac:dyDescent="0.25">
      <c r="A5" s="66" t="s">
        <v>22</v>
      </c>
      <c r="B5" s="2" t="s">
        <v>135</v>
      </c>
      <c r="C5" s="3">
        <v>45942</v>
      </c>
      <c r="D5" s="65" t="s">
        <v>107</v>
      </c>
      <c r="E5" s="5">
        <v>187</v>
      </c>
      <c r="F5" s="18">
        <v>0</v>
      </c>
      <c r="G5" s="33">
        <v>183</v>
      </c>
      <c r="H5" s="18">
        <v>0</v>
      </c>
      <c r="I5" s="5">
        <v>185</v>
      </c>
      <c r="J5" s="18">
        <v>2</v>
      </c>
      <c r="K5" s="5">
        <v>187</v>
      </c>
      <c r="L5" s="18">
        <v>0</v>
      </c>
      <c r="M5" s="5"/>
      <c r="N5" s="18"/>
      <c r="O5" s="5"/>
      <c r="P5" s="18"/>
      <c r="Q5" s="8">
        <v>4</v>
      </c>
      <c r="R5" s="8">
        <v>742</v>
      </c>
      <c r="S5" s="7">
        <v>185.5</v>
      </c>
      <c r="T5" s="35">
        <v>2</v>
      </c>
      <c r="U5" s="8">
        <v>5</v>
      </c>
      <c r="V5" s="7">
        <v>190.5</v>
      </c>
    </row>
    <row r="7" spans="1:24" x14ac:dyDescent="0.25">
      <c r="Q7" s="29">
        <f>SUM(Q2:Q6)</f>
        <v>16</v>
      </c>
      <c r="R7" s="29">
        <f>SUM(R2:R6)</f>
        <v>2946</v>
      </c>
      <c r="S7" s="30">
        <f>SUM(R7/Q7)</f>
        <v>184.125</v>
      </c>
      <c r="T7" s="29">
        <f>SUM(T2:T6)</f>
        <v>12</v>
      </c>
      <c r="U7" s="29">
        <f>SUM(U2:U6)</f>
        <v>22</v>
      </c>
      <c r="V7" s="31">
        <f>SUM(S7+U7)</f>
        <v>206.125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 E5:P5" name="Range1_10_1"/>
    <protectedRange algorithmName="SHA-512" hashValue="ON39YdpmFHfN9f47KpiRvqrKx0V9+erV1CNkpWzYhW/Qyc6aT8rEyCrvauWSYGZK2ia3o7vd3akF07acHAFpOA==" saltValue="yVW9XmDwTqEnmpSGai0KYg==" spinCount="100000" sqref="D5" name="Range1_1_15"/>
    <protectedRange algorithmName="SHA-512" hashValue="ON39YdpmFHfN9f47KpiRvqrKx0V9+erV1CNkpWzYhW/Qyc6aT8rEyCrvauWSYGZK2ia3o7vd3akF07acHAFpOA==" saltValue="yVW9XmDwTqEnmpSGai0KYg==" spinCount="100000" sqref="T5" name="Range1_3_5_11"/>
  </protectedRanges>
  <conditionalFormatting sqref="E5">
    <cfRule type="top10" dxfId="995" priority="7" rank="1"/>
  </conditionalFormatting>
  <conditionalFormatting sqref="G5">
    <cfRule type="top10" dxfId="994" priority="6" rank="1"/>
  </conditionalFormatting>
  <conditionalFormatting sqref="I5">
    <cfRule type="top10" dxfId="993" priority="5" rank="1"/>
  </conditionalFormatting>
  <conditionalFormatting sqref="K5">
    <cfRule type="top10" dxfId="992" priority="4" rank="1"/>
  </conditionalFormatting>
  <conditionalFormatting sqref="M5">
    <cfRule type="top10" dxfId="991" priority="3" rank="1"/>
  </conditionalFormatting>
  <conditionalFormatting sqref="O5">
    <cfRule type="top10" dxfId="990" priority="2" rank="1"/>
  </conditionalFormatting>
  <conditionalFormatting sqref="E5:P5">
    <cfRule type="cellIs" dxfId="989" priority="1" operator="greaterThanOrEqual">
      <formula>200</formula>
    </cfRule>
  </conditionalFormatting>
  <hyperlinks>
    <hyperlink ref="X1" location="'OLF 2025'!A1" display="Return to Rankings" xr:uid="{EC157EB9-6BFE-4964-81DC-AB9150C0964D}"/>
  </hyperlinks>
  <pageMargins left="0.7" right="0.7" top="0.75" bottom="0.75" header="0.3" footer="0.3"/>
  <pageSetup orientation="portrait" horizontalDpi="300" verticalDpi="30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F8BE-3025-4C56-894F-8B5A3045839E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2" t="s">
        <v>217</v>
      </c>
      <c r="C2" s="3">
        <v>45916</v>
      </c>
      <c r="D2" s="65" t="s">
        <v>204</v>
      </c>
      <c r="E2" s="33">
        <v>176</v>
      </c>
      <c r="F2" s="18">
        <v>2</v>
      </c>
      <c r="G2" s="33">
        <v>177</v>
      </c>
      <c r="H2" s="18">
        <v>0</v>
      </c>
      <c r="I2" s="5">
        <v>171</v>
      </c>
      <c r="J2" s="18">
        <v>0</v>
      </c>
      <c r="K2" s="5"/>
      <c r="L2" s="18"/>
      <c r="M2" s="5"/>
      <c r="N2" s="18"/>
      <c r="O2" s="5"/>
      <c r="P2" s="18"/>
      <c r="Q2" s="8">
        <v>3</v>
      </c>
      <c r="R2" s="8">
        <v>524</v>
      </c>
      <c r="S2" s="7">
        <v>174.66666666666666</v>
      </c>
      <c r="T2" s="35">
        <v>2</v>
      </c>
      <c r="U2" s="8">
        <v>3</v>
      </c>
      <c r="V2" s="7">
        <v>177.66666666666666</v>
      </c>
    </row>
    <row r="4" spans="1:24" x14ac:dyDescent="0.25">
      <c r="Q4" s="29">
        <f>SUM(Q2:Q3)</f>
        <v>3</v>
      </c>
      <c r="R4" s="29">
        <f>SUM(R2:R3)</f>
        <v>524</v>
      </c>
      <c r="S4" s="30">
        <f>SUM(R4/Q4)</f>
        <v>174.66666666666666</v>
      </c>
      <c r="T4" s="29">
        <f>SUM(T2:T3)</f>
        <v>2</v>
      </c>
      <c r="U4" s="29">
        <f>SUM(U2:U3)</f>
        <v>3</v>
      </c>
      <c r="V4" s="31">
        <f>SUM(S4+U4)</f>
        <v>177.66666666666666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9_3"/>
    <protectedRange sqref="D2" name="Range1_1_3_3"/>
    <protectedRange sqref="E2 G2:O2" name="Range1_33_1_10"/>
    <protectedRange sqref="T2" name="Range1_3_5_3_3"/>
  </protectedRanges>
  <conditionalFormatting sqref="E2">
    <cfRule type="top10" dxfId="988" priority="7" rank="1"/>
  </conditionalFormatting>
  <conditionalFormatting sqref="G2">
    <cfRule type="top10" dxfId="987" priority="6" rank="1"/>
  </conditionalFormatting>
  <conditionalFormatting sqref="I2">
    <cfRule type="top10" dxfId="986" priority="5" rank="1"/>
  </conditionalFormatting>
  <conditionalFormatting sqref="K2">
    <cfRule type="top10" dxfId="985" priority="4" rank="1"/>
  </conditionalFormatting>
  <conditionalFormatting sqref="M2">
    <cfRule type="top10" dxfId="984" priority="3" rank="1"/>
  </conditionalFormatting>
  <conditionalFormatting sqref="O2">
    <cfRule type="top10" dxfId="983" priority="2" rank="1"/>
  </conditionalFormatting>
  <conditionalFormatting sqref="E2:P2">
    <cfRule type="cellIs" dxfId="982" priority="1" operator="greaterThanOrEqual">
      <formula>200</formula>
    </cfRule>
  </conditionalFormatting>
  <hyperlinks>
    <hyperlink ref="X1" location="'OLF 2025'!A1" display="Return to Rankings" xr:uid="{A0D83377-91C5-44BE-A7BB-8FE40DAE21A6}"/>
  </hyperlinks>
  <pageMargins left="0.7" right="0.7" top="0.75" bottom="0.75" header="0.3" footer="0.3"/>
  <pageSetup orientation="portrait" horizontalDpi="300" verticalDpi="3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30237-D2DA-4E53-B385-3DF1D4CE6A1B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213</v>
      </c>
      <c r="C2" s="3">
        <v>45899</v>
      </c>
      <c r="D2" s="4" t="s">
        <v>204</v>
      </c>
      <c r="E2" s="33">
        <v>173</v>
      </c>
      <c r="F2" s="18">
        <v>0</v>
      </c>
      <c r="G2" s="33">
        <v>183</v>
      </c>
      <c r="H2" s="18">
        <v>1</v>
      </c>
      <c r="I2" s="5">
        <v>182</v>
      </c>
      <c r="J2" s="18">
        <v>1</v>
      </c>
      <c r="K2" s="5">
        <v>187</v>
      </c>
      <c r="L2" s="18">
        <v>3</v>
      </c>
      <c r="M2" s="5">
        <v>187</v>
      </c>
      <c r="N2" s="18">
        <v>2</v>
      </c>
      <c r="O2" s="5">
        <v>188</v>
      </c>
      <c r="P2" s="18">
        <v>2</v>
      </c>
      <c r="Q2" s="6">
        <v>6</v>
      </c>
      <c r="R2" s="6">
        <v>1100</v>
      </c>
      <c r="S2" s="7">
        <v>183.33333333333334</v>
      </c>
      <c r="T2" s="35">
        <v>9</v>
      </c>
      <c r="U2" s="8">
        <v>4</v>
      </c>
      <c r="V2" s="9">
        <v>187.33333333333334</v>
      </c>
    </row>
    <row r="4" spans="1:24" x14ac:dyDescent="0.25">
      <c r="Q4" s="29">
        <f>SUM(Q2:Q3)</f>
        <v>6</v>
      </c>
      <c r="R4" s="29">
        <f>SUM(R2:R3)</f>
        <v>1100</v>
      </c>
      <c r="S4" s="30">
        <f>SUM(R4/Q4)</f>
        <v>183.33333333333334</v>
      </c>
      <c r="T4" s="29">
        <f>SUM(T2:T3)</f>
        <v>9</v>
      </c>
      <c r="U4" s="29">
        <f>SUM(U2:U3)</f>
        <v>4</v>
      </c>
      <c r="V4" s="31">
        <f>SUM(S4+U4)</f>
        <v>187.33333333333334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T2 E2:P2" name="Range1_3_5"/>
  </protectedRanges>
  <conditionalFormatting sqref="E2:P2">
    <cfRule type="cellIs" dxfId="981" priority="1" operator="greaterThanOrEqual">
      <formula>200</formula>
    </cfRule>
  </conditionalFormatting>
  <conditionalFormatting sqref="E2">
    <cfRule type="top10" dxfId="980" priority="2" rank="1"/>
  </conditionalFormatting>
  <conditionalFormatting sqref="G2">
    <cfRule type="top10" dxfId="979" priority="3" rank="1"/>
  </conditionalFormatting>
  <conditionalFormatting sqref="I2">
    <cfRule type="top10" dxfId="978" priority="4" rank="1"/>
  </conditionalFormatting>
  <conditionalFormatting sqref="K2">
    <cfRule type="top10" dxfId="977" priority="5" rank="1"/>
  </conditionalFormatting>
  <conditionalFormatting sqref="M2">
    <cfRule type="top10" dxfId="976" priority="6" rank="1"/>
  </conditionalFormatting>
  <conditionalFormatting sqref="O2">
    <cfRule type="top10" dxfId="975" priority="7" rank="1"/>
  </conditionalFormatting>
  <hyperlinks>
    <hyperlink ref="X1" location="'OLF 2025'!A1" display="Return to Rankings" xr:uid="{28C56468-7FD1-47C9-8CDA-FBEAFFFAC546}"/>
  </hyperlinks>
  <pageMargins left="0.7" right="0.7" top="0.75" bottom="0.75" header="0.3" footer="0.3"/>
  <pageSetup orientation="portrait" horizontalDpi="300" verticalDpi="3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26157-354A-4E59-9FA6-711D23AC80AB}">
  <dimension ref="A1:X9"/>
  <sheetViews>
    <sheetView workbookViewId="0">
      <selection activeCell="V9" sqref="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7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136</v>
      </c>
      <c r="C2" s="3">
        <v>45811</v>
      </c>
      <c r="D2" s="4" t="s">
        <v>37</v>
      </c>
      <c r="E2" s="33">
        <v>167</v>
      </c>
      <c r="F2" s="18">
        <v>0</v>
      </c>
      <c r="G2" s="33">
        <v>172</v>
      </c>
      <c r="H2" s="18">
        <v>1</v>
      </c>
      <c r="I2" s="5">
        <v>179</v>
      </c>
      <c r="J2" s="18">
        <v>1</v>
      </c>
      <c r="K2" s="34">
        <v>167</v>
      </c>
      <c r="L2" s="18">
        <v>0</v>
      </c>
      <c r="M2" s="34"/>
      <c r="N2" s="18"/>
      <c r="O2" s="5"/>
      <c r="P2" s="18"/>
      <c r="Q2" s="6">
        <v>4</v>
      </c>
      <c r="R2" s="6">
        <v>685</v>
      </c>
      <c r="S2" s="7">
        <v>171.25</v>
      </c>
      <c r="T2" s="35">
        <v>2</v>
      </c>
      <c r="U2" s="8">
        <v>3</v>
      </c>
      <c r="V2" s="9">
        <v>174.25</v>
      </c>
    </row>
    <row r="3" spans="1:24" ht="15" customHeight="1" x14ac:dyDescent="0.25">
      <c r="A3" s="1" t="s">
        <v>22</v>
      </c>
      <c r="B3" s="2" t="s">
        <v>136</v>
      </c>
      <c r="C3" s="3">
        <v>45822</v>
      </c>
      <c r="D3" s="4" t="s">
        <v>37</v>
      </c>
      <c r="E3" s="5">
        <v>180</v>
      </c>
      <c r="F3" s="18">
        <v>0</v>
      </c>
      <c r="G3" s="33">
        <v>172</v>
      </c>
      <c r="H3" s="18">
        <v>1</v>
      </c>
      <c r="I3" s="5">
        <v>182</v>
      </c>
      <c r="J3" s="18">
        <v>1</v>
      </c>
      <c r="K3" s="5">
        <v>168</v>
      </c>
      <c r="L3" s="18">
        <v>0</v>
      </c>
      <c r="M3" s="5"/>
      <c r="N3" s="18"/>
      <c r="O3" s="5"/>
      <c r="P3" s="18"/>
      <c r="Q3" s="6">
        <v>4</v>
      </c>
      <c r="R3" s="6">
        <v>702</v>
      </c>
      <c r="S3" s="7">
        <v>175.5</v>
      </c>
      <c r="T3" s="35">
        <v>2</v>
      </c>
      <c r="U3" s="8">
        <v>5</v>
      </c>
      <c r="V3" s="9">
        <v>180.5</v>
      </c>
    </row>
    <row r="4" spans="1:24" ht="15" customHeight="1" x14ac:dyDescent="0.25">
      <c r="A4" s="1" t="s">
        <v>22</v>
      </c>
      <c r="B4" s="2" t="s">
        <v>136</v>
      </c>
      <c r="C4" s="3">
        <v>45836</v>
      </c>
      <c r="D4" s="4" t="s">
        <v>37</v>
      </c>
      <c r="E4" s="5">
        <v>177</v>
      </c>
      <c r="F4" s="18">
        <v>0</v>
      </c>
      <c r="G4" s="33">
        <v>185</v>
      </c>
      <c r="H4" s="18">
        <v>3</v>
      </c>
      <c r="I4" s="5">
        <v>179</v>
      </c>
      <c r="J4" s="18"/>
      <c r="K4" s="5">
        <v>179</v>
      </c>
      <c r="L4" s="18">
        <v>1</v>
      </c>
      <c r="M4" s="5"/>
      <c r="N4" s="18"/>
      <c r="O4" s="5"/>
      <c r="P4" s="18"/>
      <c r="Q4" s="6">
        <v>4</v>
      </c>
      <c r="R4" s="6">
        <v>720</v>
      </c>
      <c r="S4" s="7">
        <v>180</v>
      </c>
      <c r="T4" s="35">
        <v>4</v>
      </c>
      <c r="U4" s="8">
        <v>4</v>
      </c>
      <c r="V4" s="9">
        <v>184</v>
      </c>
    </row>
    <row r="5" spans="1:24" ht="15" customHeight="1" x14ac:dyDescent="0.25">
      <c r="A5" s="1" t="s">
        <v>22</v>
      </c>
      <c r="B5" s="2" t="s">
        <v>136</v>
      </c>
      <c r="C5" s="3">
        <v>45839</v>
      </c>
      <c r="D5" s="4" t="s">
        <v>37</v>
      </c>
      <c r="E5" s="5">
        <v>171</v>
      </c>
      <c r="F5" s="18">
        <v>0</v>
      </c>
      <c r="G5" s="33">
        <v>183</v>
      </c>
      <c r="H5" s="18">
        <v>2</v>
      </c>
      <c r="I5" s="5">
        <v>176</v>
      </c>
      <c r="J5" s="18">
        <v>0</v>
      </c>
      <c r="K5" s="5">
        <v>185</v>
      </c>
      <c r="L5" s="18">
        <v>1</v>
      </c>
      <c r="M5" s="5"/>
      <c r="N5" s="18"/>
      <c r="O5" s="5"/>
      <c r="P5" s="18"/>
      <c r="Q5" s="6">
        <v>4</v>
      </c>
      <c r="R5" s="6">
        <v>715</v>
      </c>
      <c r="S5" s="7">
        <v>178.75</v>
      </c>
      <c r="T5" s="35">
        <v>3</v>
      </c>
      <c r="U5" s="8">
        <v>5</v>
      </c>
      <c r="V5" s="9">
        <v>183.75</v>
      </c>
    </row>
    <row r="6" spans="1:24" x14ac:dyDescent="0.25">
      <c r="A6" s="1" t="s">
        <v>22</v>
      </c>
      <c r="B6" s="2" t="s">
        <v>136</v>
      </c>
      <c r="C6" s="3">
        <v>45850</v>
      </c>
      <c r="D6" s="4" t="s">
        <v>37</v>
      </c>
      <c r="E6" s="5">
        <v>187</v>
      </c>
      <c r="F6" s="18">
        <v>2</v>
      </c>
      <c r="G6" s="33">
        <v>188</v>
      </c>
      <c r="H6" s="18">
        <v>5</v>
      </c>
      <c r="I6" s="5">
        <v>185</v>
      </c>
      <c r="J6" s="18">
        <v>1</v>
      </c>
      <c r="K6" s="5">
        <v>190</v>
      </c>
      <c r="L6" s="18">
        <v>2</v>
      </c>
      <c r="M6" s="5"/>
      <c r="N6" s="18"/>
      <c r="O6" s="5"/>
      <c r="P6" s="18"/>
      <c r="Q6" s="6">
        <v>4</v>
      </c>
      <c r="R6" s="6">
        <v>750</v>
      </c>
      <c r="S6" s="7">
        <v>187.5</v>
      </c>
      <c r="T6" s="35">
        <v>10</v>
      </c>
      <c r="U6" s="8">
        <v>9</v>
      </c>
      <c r="V6" s="9">
        <v>196.5</v>
      </c>
    </row>
    <row r="7" spans="1:24" x14ac:dyDescent="0.25">
      <c r="A7" s="66" t="s">
        <v>22</v>
      </c>
      <c r="B7" s="2" t="s">
        <v>136</v>
      </c>
      <c r="C7" s="3">
        <v>45928</v>
      </c>
      <c r="D7" s="65" t="s">
        <v>37</v>
      </c>
      <c r="E7" s="33">
        <v>181</v>
      </c>
      <c r="F7" s="18">
        <v>2</v>
      </c>
      <c r="G7" s="33">
        <v>184</v>
      </c>
      <c r="H7" s="18">
        <v>0</v>
      </c>
      <c r="I7" s="5">
        <v>177</v>
      </c>
      <c r="J7" s="18">
        <v>1</v>
      </c>
      <c r="K7" s="34">
        <v>172</v>
      </c>
      <c r="L7" s="18">
        <v>0</v>
      </c>
      <c r="M7" s="34"/>
      <c r="N7" s="18"/>
      <c r="O7" s="5"/>
      <c r="P7" s="18"/>
      <c r="Q7" s="8">
        <v>4</v>
      </c>
      <c r="R7" s="8">
        <v>714</v>
      </c>
      <c r="S7" s="7">
        <v>178.5</v>
      </c>
      <c r="T7" s="35">
        <v>3</v>
      </c>
      <c r="U7" s="8">
        <v>4</v>
      </c>
      <c r="V7" s="7">
        <v>182.5</v>
      </c>
    </row>
    <row r="9" spans="1:24" x14ac:dyDescent="0.25">
      <c r="Q9" s="29">
        <f>SUM(Q2:Q8)</f>
        <v>24</v>
      </c>
      <c r="R9" s="29">
        <f>SUM(R2:R8)</f>
        <v>4286</v>
      </c>
      <c r="S9" s="30">
        <f>SUM(R9/Q9)</f>
        <v>178.58333333333334</v>
      </c>
      <c r="T9" s="29">
        <f>SUM(T2:T8)</f>
        <v>24</v>
      </c>
      <c r="U9" s="29">
        <f>SUM(U2:U8)</f>
        <v>30</v>
      </c>
      <c r="V9" s="31">
        <f>SUM(S9+U9)</f>
        <v>208.58333333333334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5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T7 E7:P7" name="Range1_3_5_4"/>
  </protectedRanges>
  <conditionalFormatting sqref="E7">
    <cfRule type="top10" dxfId="974" priority="7" rank="1"/>
  </conditionalFormatting>
  <conditionalFormatting sqref="G7">
    <cfRule type="top10" dxfId="973" priority="6" rank="1"/>
  </conditionalFormatting>
  <conditionalFormatting sqref="E7:P7">
    <cfRule type="cellIs" dxfId="972" priority="5" operator="greaterThanOrEqual">
      <formula>200</formula>
    </cfRule>
  </conditionalFormatting>
  <conditionalFormatting sqref="I7">
    <cfRule type="top10" dxfId="971" priority="4" rank="1"/>
  </conditionalFormatting>
  <conditionalFormatting sqref="K7">
    <cfRule type="top10" dxfId="970" priority="3" rank="1"/>
  </conditionalFormatting>
  <conditionalFormatting sqref="M7">
    <cfRule type="top10" dxfId="969" priority="2" rank="1"/>
  </conditionalFormatting>
  <conditionalFormatting sqref="O7">
    <cfRule type="top10" dxfId="968" priority="1" rank="1"/>
  </conditionalFormatting>
  <hyperlinks>
    <hyperlink ref="X1" location="'OLF 2025'!A1" display="Return to Rankings" xr:uid="{A0A08FA6-DC6D-4DF6-BEFD-13A83F43679B}"/>
  </hyperlinks>
  <pageMargins left="0.7" right="0.7" top="0.75" bottom="0.75" header="0.3" footer="0.3"/>
  <pageSetup orientation="portrait" horizontalDpi="300" verticalDpi="30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6A0A-4F96-4314-A93A-39175AC5DB65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207</v>
      </c>
      <c r="C2" s="3">
        <v>45895</v>
      </c>
      <c r="D2" s="4" t="s">
        <v>39</v>
      </c>
      <c r="E2" s="5">
        <v>182</v>
      </c>
      <c r="F2" s="18">
        <v>2</v>
      </c>
      <c r="G2" s="5">
        <v>182</v>
      </c>
      <c r="H2" s="18">
        <v>2</v>
      </c>
      <c r="I2" s="5">
        <v>187</v>
      </c>
      <c r="J2" s="18">
        <v>0</v>
      </c>
      <c r="K2" s="5">
        <v>189</v>
      </c>
      <c r="L2" s="18">
        <v>3</v>
      </c>
      <c r="M2" s="5"/>
      <c r="N2" s="18"/>
      <c r="O2" s="5"/>
      <c r="P2" s="18"/>
      <c r="Q2" s="6">
        <v>4</v>
      </c>
      <c r="R2" s="6">
        <v>740</v>
      </c>
      <c r="S2" s="7">
        <v>185</v>
      </c>
      <c r="T2" s="19">
        <v>7</v>
      </c>
      <c r="U2" s="8">
        <v>13</v>
      </c>
      <c r="V2" s="9">
        <v>198</v>
      </c>
    </row>
    <row r="3" spans="1:24" x14ac:dyDescent="0.25">
      <c r="A3" s="66" t="s">
        <v>22</v>
      </c>
      <c r="B3" s="2" t="s">
        <v>207</v>
      </c>
      <c r="C3" s="3">
        <v>45958</v>
      </c>
      <c r="D3" s="65" t="s">
        <v>39</v>
      </c>
      <c r="E3" s="33">
        <v>184</v>
      </c>
      <c r="F3" s="18">
        <v>2</v>
      </c>
      <c r="G3" s="33">
        <v>188</v>
      </c>
      <c r="H3" s="18">
        <v>3</v>
      </c>
      <c r="I3" s="5">
        <v>184</v>
      </c>
      <c r="J3" s="18">
        <v>1</v>
      </c>
      <c r="K3" s="34">
        <v>190</v>
      </c>
      <c r="L3" s="18">
        <v>3</v>
      </c>
      <c r="M3" s="34"/>
      <c r="N3" s="18"/>
      <c r="O3" s="5"/>
      <c r="P3" s="18"/>
      <c r="Q3" s="8">
        <v>4</v>
      </c>
      <c r="R3" s="8">
        <v>746</v>
      </c>
      <c r="S3" s="7">
        <v>186.5</v>
      </c>
      <c r="T3" s="35">
        <v>9</v>
      </c>
      <c r="U3" s="8">
        <v>13</v>
      </c>
      <c r="V3" s="7">
        <v>199.5</v>
      </c>
    </row>
    <row r="4" spans="1:24" x14ac:dyDescent="0.25">
      <c r="A4" s="66" t="s">
        <v>22</v>
      </c>
      <c r="B4" s="2" t="s">
        <v>250</v>
      </c>
      <c r="C4" s="3">
        <v>45970</v>
      </c>
      <c r="D4" s="65" t="s">
        <v>39</v>
      </c>
      <c r="E4" s="5">
        <v>173</v>
      </c>
      <c r="F4" s="18">
        <v>0</v>
      </c>
      <c r="G4" s="33">
        <v>173</v>
      </c>
      <c r="H4" s="18">
        <v>0</v>
      </c>
      <c r="I4" s="5">
        <v>175.001</v>
      </c>
      <c r="J4" s="18">
        <v>0</v>
      </c>
      <c r="K4" s="5">
        <v>170</v>
      </c>
      <c r="L4" s="18">
        <v>0</v>
      </c>
      <c r="M4" s="5"/>
      <c r="N4" s="18"/>
      <c r="O4" s="5"/>
      <c r="P4" s="18"/>
      <c r="Q4" s="8">
        <v>4</v>
      </c>
      <c r="R4" s="8">
        <v>691.00099999999998</v>
      </c>
      <c r="S4" s="7">
        <v>172.75024999999999</v>
      </c>
      <c r="T4" s="35">
        <v>0</v>
      </c>
      <c r="U4" s="8">
        <v>3</v>
      </c>
      <c r="V4" s="7">
        <v>175.75024999999999</v>
      </c>
    </row>
    <row r="6" spans="1:24" x14ac:dyDescent="0.25">
      <c r="Q6" s="29">
        <f>SUM(Q2:Q5)</f>
        <v>12</v>
      </c>
      <c r="R6" s="29">
        <f>SUM(R2:R5)</f>
        <v>2177.0010000000002</v>
      </c>
      <c r="S6" s="30">
        <f>SUM(R6/Q6)</f>
        <v>181.41675000000001</v>
      </c>
      <c r="T6" s="29">
        <f>SUM(T2:T5)</f>
        <v>16</v>
      </c>
      <c r="U6" s="29">
        <f>SUM(U2:U5)</f>
        <v>29</v>
      </c>
      <c r="V6" s="31">
        <f>SUM(S6+U6)</f>
        <v>210.41675000000001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_1"/>
    <protectedRange algorithmName="SHA-512" hashValue="ON39YdpmFHfN9f47KpiRvqrKx0V9+erV1CNkpWzYhW/Qyc6aT8rEyCrvauWSYGZK2ia3o7vd3akF07acHAFpOA==" saltValue="yVW9XmDwTqEnmpSGai0KYg==" spinCount="100000" sqref="D3" name="Range1_1_6_1"/>
    <protectedRange algorithmName="SHA-512" hashValue="ON39YdpmFHfN9f47KpiRvqrKx0V9+erV1CNkpWzYhW/Qyc6aT8rEyCrvauWSYGZK2ia3o7vd3akF07acHAFpOA==" saltValue="yVW9XmDwTqEnmpSGai0KYg==" spinCount="100000" sqref="E3:P3 T3" name="Range1_3_5_5_1"/>
    <protectedRange algorithmName="SHA-512" hashValue="ON39YdpmFHfN9f47KpiRvqrKx0V9+erV1CNkpWzYhW/Qyc6aT8rEyCrvauWSYGZK2ia3o7vd3akF07acHAFpOA==" saltValue="yVW9XmDwTqEnmpSGai0KYg==" spinCount="100000" sqref="B4:C4" name="Range1_12_1"/>
    <protectedRange algorithmName="SHA-512" hashValue="ON39YdpmFHfN9f47KpiRvqrKx0V9+erV1CNkpWzYhW/Qyc6aT8rEyCrvauWSYGZK2ia3o7vd3akF07acHAFpOA==" saltValue="yVW9XmDwTqEnmpSGai0KYg==" spinCount="100000" sqref="D4" name="Range1_1_3_1"/>
    <protectedRange algorithmName="SHA-512" hashValue="ON39YdpmFHfN9f47KpiRvqrKx0V9+erV1CNkpWzYhW/Qyc6aT8rEyCrvauWSYGZK2ia3o7vd3akF07acHAFpOA==" saltValue="yVW9XmDwTqEnmpSGai0KYg==" spinCount="100000" sqref="E4:P4 T4" name="Range1_3_5"/>
  </protectedRanges>
  <conditionalFormatting sqref="E3">
    <cfRule type="top10" dxfId="967" priority="14" rank="1"/>
  </conditionalFormatting>
  <conditionalFormatting sqref="G3">
    <cfRule type="top10" dxfId="966" priority="13" rank="1"/>
  </conditionalFormatting>
  <conditionalFormatting sqref="E3:P3">
    <cfRule type="cellIs" dxfId="965" priority="12" operator="greaterThanOrEqual">
      <formula>200</formula>
    </cfRule>
  </conditionalFormatting>
  <conditionalFormatting sqref="I3">
    <cfRule type="top10" dxfId="964" priority="11" rank="1"/>
  </conditionalFormatting>
  <conditionalFormatting sqref="K3">
    <cfRule type="top10" dxfId="963" priority="10" rank="1"/>
  </conditionalFormatting>
  <conditionalFormatting sqref="M3">
    <cfRule type="top10" dxfId="962" priority="9" rank="1"/>
  </conditionalFormatting>
  <conditionalFormatting sqref="O3">
    <cfRule type="top10" dxfId="961" priority="8" rank="1"/>
  </conditionalFormatting>
  <conditionalFormatting sqref="E4">
    <cfRule type="top10" dxfId="960" priority="7" rank="1"/>
  </conditionalFormatting>
  <conditionalFormatting sqref="G4">
    <cfRule type="top10" dxfId="959" priority="6" rank="1"/>
  </conditionalFormatting>
  <conditionalFormatting sqref="E4:P4">
    <cfRule type="cellIs" dxfId="958" priority="5" operator="greaterThanOrEqual">
      <formula>200</formula>
    </cfRule>
  </conditionalFormatting>
  <conditionalFormatting sqref="I4">
    <cfRule type="top10" dxfId="957" priority="4" rank="1"/>
  </conditionalFormatting>
  <conditionalFormatting sqref="K4">
    <cfRule type="top10" dxfId="956" priority="3" rank="1"/>
  </conditionalFormatting>
  <conditionalFormatting sqref="M4">
    <cfRule type="top10" dxfId="955" priority="2" rank="1"/>
  </conditionalFormatting>
  <conditionalFormatting sqref="O4">
    <cfRule type="top10" dxfId="954" priority="1" rank="1"/>
  </conditionalFormatting>
  <hyperlinks>
    <hyperlink ref="X1" location="'OLF 2025'!A1" display="Return to Rankings" xr:uid="{04AE5B9C-56AC-4D23-902E-548B9923FC1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B3 D3</xm:sqref>
        </x14:dataValidation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D4 B4</xm:sqref>
        </x14:dataValidation>
      </x14:dataValidation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E3B2-2AD3-4B20-B616-3C295B62F767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193</v>
      </c>
      <c r="C2" s="3">
        <v>45878</v>
      </c>
      <c r="D2" s="4" t="s">
        <v>64</v>
      </c>
      <c r="E2" s="5">
        <v>175</v>
      </c>
      <c r="F2" s="18">
        <v>0</v>
      </c>
      <c r="G2" s="33">
        <v>180</v>
      </c>
      <c r="H2" s="18">
        <v>1</v>
      </c>
      <c r="I2" s="5">
        <v>183</v>
      </c>
      <c r="J2" s="18">
        <v>0</v>
      </c>
      <c r="K2" s="5">
        <v>187</v>
      </c>
      <c r="L2" s="18">
        <v>1</v>
      </c>
      <c r="M2" s="5"/>
      <c r="N2" s="18"/>
      <c r="O2" s="5"/>
      <c r="P2" s="18"/>
      <c r="Q2" s="6">
        <v>4</v>
      </c>
      <c r="R2" s="6">
        <v>725</v>
      </c>
      <c r="S2" s="7">
        <v>181.25</v>
      </c>
      <c r="T2" s="35">
        <v>2</v>
      </c>
      <c r="U2" s="8">
        <v>6</v>
      </c>
      <c r="V2" s="9">
        <v>187.25</v>
      </c>
    </row>
    <row r="4" spans="1:24" x14ac:dyDescent="0.25">
      <c r="Q4" s="29">
        <f>SUM(Q2:Q3)</f>
        <v>4</v>
      </c>
      <c r="R4" s="29">
        <f>SUM(R2:R3)</f>
        <v>725</v>
      </c>
      <c r="S4" s="30">
        <f>SUM(R4/Q4)</f>
        <v>181.25</v>
      </c>
      <c r="T4" s="29">
        <f>SUM(T2:T3)</f>
        <v>2</v>
      </c>
      <c r="U4" s="29">
        <f>SUM(U2:U3)</f>
        <v>6</v>
      </c>
      <c r="V4" s="31">
        <f>SUM(S4+U4)</f>
        <v>187.25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A4992C8-33C5-468C-B004-9BB85F2011B6}"/>
  </hyperlinks>
  <pageMargins left="0.7" right="0.7" top="0.75" bottom="0.75" header="0.3" footer="0.3"/>
  <pageSetup orientation="portrait" horizontalDpi="300" verticalDpi="3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A9650-B43F-4D2A-94BB-F03B7A54489C}">
  <dimension ref="A1:X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68</v>
      </c>
      <c r="C2" s="3">
        <v>45738</v>
      </c>
      <c r="D2" s="4" t="s">
        <v>18</v>
      </c>
      <c r="E2" s="5">
        <v>187</v>
      </c>
      <c r="F2" s="18">
        <v>2</v>
      </c>
      <c r="G2" s="33">
        <v>180</v>
      </c>
      <c r="H2" s="18">
        <v>0</v>
      </c>
      <c r="I2" s="5">
        <v>188</v>
      </c>
      <c r="J2" s="18">
        <v>0</v>
      </c>
      <c r="K2" s="5">
        <v>181</v>
      </c>
      <c r="L2" s="18">
        <v>0</v>
      </c>
      <c r="M2" s="5"/>
      <c r="N2" s="18"/>
      <c r="O2" s="5"/>
      <c r="P2" s="18"/>
      <c r="Q2" s="6">
        <v>4</v>
      </c>
      <c r="R2" s="6">
        <v>736</v>
      </c>
      <c r="S2" s="7">
        <v>184</v>
      </c>
      <c r="T2" s="35">
        <v>2</v>
      </c>
      <c r="U2" s="8">
        <v>11</v>
      </c>
      <c r="V2" s="9">
        <v>195</v>
      </c>
    </row>
    <row r="3" spans="1:24" x14ac:dyDescent="0.25">
      <c r="A3" s="1" t="s">
        <v>22</v>
      </c>
      <c r="B3" s="2" t="s">
        <v>68</v>
      </c>
      <c r="C3" s="3">
        <v>45806</v>
      </c>
      <c r="D3" s="4" t="s">
        <v>18</v>
      </c>
      <c r="E3" s="33">
        <v>196</v>
      </c>
      <c r="F3" s="18">
        <v>3</v>
      </c>
      <c r="G3" s="33">
        <v>179</v>
      </c>
      <c r="H3" s="18">
        <v>0</v>
      </c>
      <c r="I3" s="5">
        <v>184</v>
      </c>
      <c r="J3" s="18">
        <v>0</v>
      </c>
      <c r="K3" s="34">
        <v>180</v>
      </c>
      <c r="L3" s="18">
        <v>1</v>
      </c>
      <c r="M3" s="34"/>
      <c r="N3" s="18"/>
      <c r="O3" s="5"/>
      <c r="P3" s="18"/>
      <c r="Q3" s="6">
        <v>4</v>
      </c>
      <c r="R3" s="6">
        <v>739</v>
      </c>
      <c r="S3" s="7">
        <v>184.75</v>
      </c>
      <c r="T3" s="35">
        <v>4</v>
      </c>
      <c r="U3" s="8">
        <v>5</v>
      </c>
      <c r="V3" s="9">
        <v>189.75</v>
      </c>
    </row>
    <row r="4" spans="1:24" x14ac:dyDescent="0.25">
      <c r="A4" s="1" t="s">
        <v>22</v>
      </c>
      <c r="B4" s="2" t="s">
        <v>68</v>
      </c>
      <c r="C4" s="3">
        <v>45807</v>
      </c>
      <c r="D4" s="4" t="s">
        <v>18</v>
      </c>
      <c r="E4" s="33">
        <v>188.001</v>
      </c>
      <c r="F4" s="18">
        <v>0</v>
      </c>
      <c r="G4" s="33">
        <v>191.001</v>
      </c>
      <c r="H4" s="18">
        <v>2</v>
      </c>
      <c r="I4" s="5">
        <v>185</v>
      </c>
      <c r="J4" s="18">
        <v>0</v>
      </c>
      <c r="K4" s="34">
        <v>185</v>
      </c>
      <c r="L4" s="18">
        <v>1</v>
      </c>
      <c r="M4" s="34"/>
      <c r="N4" s="18"/>
      <c r="O4" s="5"/>
      <c r="P4" s="18"/>
      <c r="Q4" s="6">
        <v>4</v>
      </c>
      <c r="R4" s="6">
        <v>749.00199999999995</v>
      </c>
      <c r="S4" s="7">
        <v>187.25049999999999</v>
      </c>
      <c r="T4" s="35">
        <v>3</v>
      </c>
      <c r="U4" s="8">
        <v>11</v>
      </c>
      <c r="V4" s="9">
        <v>198.25049999999999</v>
      </c>
    </row>
    <row r="5" spans="1:24" x14ac:dyDescent="0.25">
      <c r="A5" s="1" t="s">
        <v>22</v>
      </c>
      <c r="B5" s="2" t="s">
        <v>68</v>
      </c>
      <c r="C5" s="3">
        <v>45808</v>
      </c>
      <c r="D5" s="4" t="s">
        <v>18</v>
      </c>
      <c r="E5" s="33">
        <v>182</v>
      </c>
      <c r="F5" s="18">
        <v>0</v>
      </c>
      <c r="G5" s="33">
        <v>184</v>
      </c>
      <c r="H5" s="18">
        <v>1</v>
      </c>
      <c r="I5" s="5">
        <v>182</v>
      </c>
      <c r="J5" s="18">
        <v>2</v>
      </c>
      <c r="K5" s="34">
        <v>191</v>
      </c>
      <c r="L5" s="18">
        <v>1</v>
      </c>
      <c r="M5" s="34">
        <v>187</v>
      </c>
      <c r="N5" s="18">
        <v>2</v>
      </c>
      <c r="O5" s="5">
        <v>193</v>
      </c>
      <c r="P5" s="18">
        <v>6</v>
      </c>
      <c r="Q5" s="6">
        <v>6</v>
      </c>
      <c r="R5" s="6">
        <v>1119</v>
      </c>
      <c r="S5" s="7">
        <v>186.5</v>
      </c>
      <c r="T5" s="35">
        <v>13</v>
      </c>
      <c r="U5" s="8">
        <v>16</v>
      </c>
      <c r="V5" s="9">
        <v>202.5</v>
      </c>
    </row>
    <row r="7" spans="1:24" x14ac:dyDescent="0.25">
      <c r="Q7" s="29">
        <f>SUM(Q2:Q6)</f>
        <v>18</v>
      </c>
      <c r="R7" s="29">
        <f>SUM(R2:R6)</f>
        <v>3343.002</v>
      </c>
      <c r="S7" s="30">
        <f>SUM(R7/Q7)</f>
        <v>185.72233333333332</v>
      </c>
      <c r="T7" s="29">
        <f>SUM(T2:T6)</f>
        <v>22</v>
      </c>
      <c r="U7" s="29">
        <f>SUM(U2:U6)</f>
        <v>43</v>
      </c>
      <c r="V7" s="31">
        <f>SUM(S7+U7)</f>
        <v>228.72233333333332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 B4" name="Range1_2"/>
    <protectedRange algorithmName="SHA-512" hashValue="ON39YdpmFHfN9f47KpiRvqrKx0V9+erV1CNkpWzYhW/Qyc6aT8rEyCrvauWSYGZK2ia3o7vd3akF07acHAFpOA==" saltValue="yVW9XmDwTqEnmpSGai0KYg==" spinCount="100000" sqref="T4" name="Range1_3_5"/>
    <protectedRange algorithmName="SHA-512" hashValue="ON39YdpmFHfN9f47KpiRvqrKx0V9+erV1CNkpWzYhW/Qyc6aT8rEyCrvauWSYGZK2ia3o7vd3akF07acHAFpOA==" saltValue="yVW9XmDwTqEnmpSGai0KYg==" spinCount="100000" sqref="C5" name="Range1_11"/>
    <protectedRange algorithmName="SHA-512" hashValue="ON39YdpmFHfN9f47KpiRvqrKx0V9+erV1CNkpWzYhW/Qyc6aT8rEyCrvauWSYGZK2ia3o7vd3akF07acHAFpOA==" saltValue="yVW9XmDwTqEnmpSGai0KYg==" spinCount="100000" sqref="D5" name="Range1_1_9"/>
    <protectedRange algorithmName="SHA-512" hashValue="ON39YdpmFHfN9f47KpiRvqrKx0V9+erV1CNkpWzYhW/Qyc6aT8rEyCrvauWSYGZK2ia3o7vd3akF07acHAFpOA==" saltValue="yVW9XmDwTqEnmpSGai0KYg==" spinCount="100000" sqref="E5:P5 B5" name="Range1_21"/>
    <protectedRange algorithmName="SHA-512" hashValue="ON39YdpmFHfN9f47KpiRvqrKx0V9+erV1CNkpWzYhW/Qyc6aT8rEyCrvauWSYGZK2ia3o7vd3akF07acHAFpOA==" saltValue="yVW9XmDwTqEnmpSGai0KYg==" spinCount="100000" sqref="T5" name="Range1_3_5_18"/>
  </protectedRanges>
  <conditionalFormatting sqref="P4:P5">
    <cfRule type="cellIs" dxfId="953" priority="1" operator="greaterThanOrEqual">
      <formula>200</formula>
    </cfRule>
  </conditionalFormatting>
  <hyperlinks>
    <hyperlink ref="X1" location="'OLF 2025'!A1" display="Return to Rankings" xr:uid="{BE28A8B9-C513-4112-AC23-5FBF4D64C232}"/>
  </hyperlinks>
  <pageMargins left="0.7" right="0.7" top="0.75" bottom="0.75" header="0.3" footer="0.3"/>
  <pageSetup orientation="portrait" horizontalDpi="300" verticalDpi="30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BCEC1-070D-46FB-96F4-C61BE9EBF46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221</v>
      </c>
      <c r="C2" s="3">
        <v>45930</v>
      </c>
      <c r="D2" s="4" t="s">
        <v>39</v>
      </c>
      <c r="E2" s="33">
        <v>179</v>
      </c>
      <c r="F2" s="18">
        <v>0</v>
      </c>
      <c r="G2" s="33">
        <v>186</v>
      </c>
      <c r="H2" s="18">
        <v>2</v>
      </c>
      <c r="I2" s="5">
        <v>168</v>
      </c>
      <c r="J2" s="18">
        <v>0</v>
      </c>
      <c r="K2" s="34">
        <v>176</v>
      </c>
      <c r="L2" s="18">
        <v>0</v>
      </c>
      <c r="M2" s="34"/>
      <c r="N2" s="18"/>
      <c r="O2" s="5"/>
      <c r="P2" s="18"/>
      <c r="Q2" s="6">
        <v>4</v>
      </c>
      <c r="R2" s="6">
        <v>709</v>
      </c>
      <c r="S2" s="7">
        <v>177.25</v>
      </c>
      <c r="T2" s="35">
        <v>2</v>
      </c>
      <c r="U2" s="8">
        <v>6</v>
      </c>
      <c r="V2" s="9">
        <v>183.25</v>
      </c>
    </row>
    <row r="4" spans="1:24" x14ac:dyDescent="0.25">
      <c r="Q4" s="29">
        <f>SUM(Q2:Q3)</f>
        <v>4</v>
      </c>
      <c r="R4" s="29">
        <f>SUM(R2:R3)</f>
        <v>709</v>
      </c>
      <c r="S4" s="30">
        <f>SUM(R4/Q4)</f>
        <v>177.25</v>
      </c>
      <c r="T4" s="29">
        <f>SUM(T2:T3)</f>
        <v>2</v>
      </c>
      <c r="U4" s="29">
        <f>SUM(U2:U3)</f>
        <v>6</v>
      </c>
      <c r="V4" s="31">
        <f>SUM(S4+U4)</f>
        <v>183.25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5"/>
  </protectedRanges>
  <conditionalFormatting sqref="E2">
    <cfRule type="top10" dxfId="952" priority="7" rank="1"/>
  </conditionalFormatting>
  <conditionalFormatting sqref="G2">
    <cfRule type="top10" dxfId="951" priority="6" rank="1"/>
  </conditionalFormatting>
  <conditionalFormatting sqref="I2">
    <cfRule type="top10" dxfId="950" priority="5" rank="1"/>
  </conditionalFormatting>
  <conditionalFormatting sqref="K2">
    <cfRule type="top10" dxfId="949" priority="4" rank="1"/>
  </conditionalFormatting>
  <conditionalFormatting sqref="M2">
    <cfRule type="top10" dxfId="948" priority="3" rank="1"/>
  </conditionalFormatting>
  <conditionalFormatting sqref="O2">
    <cfRule type="top10" dxfId="947" priority="2" rank="1"/>
  </conditionalFormatting>
  <conditionalFormatting sqref="E2:P2">
    <cfRule type="cellIs" dxfId="946" priority="1" operator="greaterThanOrEqual">
      <formula>200</formula>
    </cfRule>
  </conditionalFormatting>
  <hyperlinks>
    <hyperlink ref="X1" location="'OLF 2025'!A1" display="Return to Rankings" xr:uid="{9F354BF5-6D45-4DD9-A7B7-547FC27937C5}"/>
  </hyperlinks>
  <pageMargins left="0.7" right="0.7" top="0.75" bottom="0.75" header="0.3" footer="0.3"/>
  <pageSetup orientation="portrait" horizontalDpi="300" verticalDpi="30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F781B-52FE-49F8-BCB2-D28233589219}">
  <dimension ref="A1:X45"/>
  <sheetViews>
    <sheetView workbookViewId="0">
      <selection activeCell="A35" sqref="A35:V4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28515625" customWidth="1"/>
    <col min="4" max="4" width="16" bestFit="1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42</v>
      </c>
      <c r="C2" s="3">
        <v>45703</v>
      </c>
      <c r="D2" s="4" t="s">
        <v>18</v>
      </c>
      <c r="E2" s="33">
        <v>188</v>
      </c>
      <c r="F2" s="18">
        <v>0</v>
      </c>
      <c r="G2" s="33">
        <v>197</v>
      </c>
      <c r="H2" s="18">
        <v>2</v>
      </c>
      <c r="I2" s="5">
        <v>186</v>
      </c>
      <c r="J2" s="18">
        <v>1</v>
      </c>
      <c r="K2" s="34">
        <v>184</v>
      </c>
      <c r="L2" s="18">
        <v>2</v>
      </c>
      <c r="M2" s="34"/>
      <c r="N2" s="18"/>
      <c r="O2" s="5"/>
      <c r="P2" s="18"/>
      <c r="Q2" s="6">
        <v>4</v>
      </c>
      <c r="R2" s="6">
        <v>755</v>
      </c>
      <c r="S2" s="7">
        <v>188.75</v>
      </c>
      <c r="T2" s="35">
        <v>5</v>
      </c>
      <c r="U2" s="8">
        <v>13</v>
      </c>
      <c r="V2" s="9">
        <v>201.75</v>
      </c>
    </row>
    <row r="3" spans="1:24" x14ac:dyDescent="0.25">
      <c r="A3" s="1" t="s">
        <v>22</v>
      </c>
      <c r="B3" s="2" t="s">
        <v>42</v>
      </c>
      <c r="C3" s="3">
        <v>45737</v>
      </c>
      <c r="D3" s="4" t="s">
        <v>18</v>
      </c>
      <c r="E3" s="33">
        <v>189</v>
      </c>
      <c r="F3" s="18">
        <v>4</v>
      </c>
      <c r="G3" s="33">
        <v>189</v>
      </c>
      <c r="H3" s="18">
        <v>0</v>
      </c>
      <c r="I3" s="5">
        <v>187</v>
      </c>
      <c r="J3" s="18">
        <v>2</v>
      </c>
      <c r="K3" s="34">
        <v>183</v>
      </c>
      <c r="L3" s="18">
        <v>2</v>
      </c>
      <c r="M3" s="34"/>
      <c r="N3" s="18"/>
      <c r="O3" s="5"/>
      <c r="P3" s="18"/>
      <c r="Q3" s="6">
        <v>4</v>
      </c>
      <c r="R3" s="6">
        <v>748</v>
      </c>
      <c r="S3" s="7">
        <v>187</v>
      </c>
      <c r="T3" s="35">
        <v>8</v>
      </c>
      <c r="U3" s="8">
        <v>13</v>
      </c>
      <c r="V3" s="9">
        <v>200</v>
      </c>
    </row>
    <row r="4" spans="1:24" x14ac:dyDescent="0.25">
      <c r="A4" s="1" t="s">
        <v>22</v>
      </c>
      <c r="B4" s="2" t="s">
        <v>42</v>
      </c>
      <c r="C4" s="3">
        <v>45758</v>
      </c>
      <c r="D4" s="4" t="s">
        <v>18</v>
      </c>
      <c r="E4" s="5">
        <v>189</v>
      </c>
      <c r="F4" s="18">
        <v>2</v>
      </c>
      <c r="G4" s="33">
        <v>177</v>
      </c>
      <c r="H4" s="18">
        <v>0</v>
      </c>
      <c r="I4" s="5">
        <v>189</v>
      </c>
      <c r="J4" s="18">
        <v>2</v>
      </c>
      <c r="K4" s="5">
        <v>181</v>
      </c>
      <c r="L4" s="18">
        <v>0</v>
      </c>
      <c r="M4" s="5"/>
      <c r="N4" s="18"/>
      <c r="O4" s="5"/>
      <c r="P4" s="18"/>
      <c r="Q4" s="6">
        <v>4</v>
      </c>
      <c r="R4" s="6">
        <v>736</v>
      </c>
      <c r="S4" s="7">
        <v>184</v>
      </c>
      <c r="T4" s="35">
        <v>4</v>
      </c>
      <c r="U4" s="8">
        <v>8</v>
      </c>
      <c r="V4" s="9">
        <v>192</v>
      </c>
    </row>
    <row r="5" spans="1:24" x14ac:dyDescent="0.25">
      <c r="A5" s="1" t="s">
        <v>22</v>
      </c>
      <c r="B5" s="2" t="s">
        <v>42</v>
      </c>
      <c r="C5" s="3">
        <v>45773</v>
      </c>
      <c r="D5" s="4" t="s">
        <v>18</v>
      </c>
      <c r="E5" s="5">
        <v>191</v>
      </c>
      <c r="F5" s="18">
        <v>1</v>
      </c>
      <c r="G5" s="33">
        <v>194</v>
      </c>
      <c r="H5" s="18">
        <v>5</v>
      </c>
      <c r="I5" s="5">
        <v>190</v>
      </c>
      <c r="J5" s="18">
        <v>1</v>
      </c>
      <c r="K5" s="5">
        <v>190</v>
      </c>
      <c r="L5" s="18">
        <v>0</v>
      </c>
      <c r="M5" s="5"/>
      <c r="N5" s="18"/>
      <c r="O5" s="5"/>
      <c r="P5" s="18"/>
      <c r="Q5" s="6">
        <v>4</v>
      </c>
      <c r="R5" s="6">
        <v>765</v>
      </c>
      <c r="S5" s="7">
        <v>191.25</v>
      </c>
      <c r="T5" s="35">
        <v>7</v>
      </c>
      <c r="U5" s="8">
        <v>13</v>
      </c>
      <c r="V5" s="9">
        <v>204.25</v>
      </c>
    </row>
    <row r="6" spans="1:24" x14ac:dyDescent="0.25">
      <c r="A6" s="1" t="s">
        <v>22</v>
      </c>
      <c r="B6" s="2" t="s">
        <v>42</v>
      </c>
      <c r="C6" s="3">
        <v>45779</v>
      </c>
      <c r="D6" s="4" t="s">
        <v>18</v>
      </c>
      <c r="E6" s="33">
        <v>189</v>
      </c>
      <c r="F6" s="18">
        <v>0</v>
      </c>
      <c r="G6" s="33">
        <v>189</v>
      </c>
      <c r="H6" s="18">
        <v>1</v>
      </c>
      <c r="I6" s="5">
        <v>190</v>
      </c>
      <c r="J6" s="18">
        <v>1</v>
      </c>
      <c r="K6" s="34">
        <v>192</v>
      </c>
      <c r="L6" s="18">
        <v>0</v>
      </c>
      <c r="M6" s="34"/>
      <c r="N6" s="18"/>
      <c r="O6" s="5"/>
      <c r="P6" s="18"/>
      <c r="Q6" s="6">
        <v>4</v>
      </c>
      <c r="R6" s="6">
        <v>760</v>
      </c>
      <c r="S6" s="7">
        <v>190</v>
      </c>
      <c r="T6" s="35">
        <v>2</v>
      </c>
      <c r="U6" s="8">
        <v>4</v>
      </c>
      <c r="V6" s="9">
        <v>194</v>
      </c>
    </row>
    <row r="7" spans="1:24" x14ac:dyDescent="0.25">
      <c r="A7" s="1" t="s">
        <v>22</v>
      </c>
      <c r="B7" s="2" t="s">
        <v>42</v>
      </c>
      <c r="C7" s="3">
        <v>45800</v>
      </c>
      <c r="D7" s="4" t="s">
        <v>18</v>
      </c>
      <c r="E7" s="5">
        <v>192</v>
      </c>
      <c r="F7" s="18">
        <v>2</v>
      </c>
      <c r="G7" s="33">
        <v>196</v>
      </c>
      <c r="H7" s="18">
        <v>2</v>
      </c>
      <c r="I7" s="5">
        <v>192</v>
      </c>
      <c r="J7" s="18">
        <v>1</v>
      </c>
      <c r="K7" s="5">
        <v>181</v>
      </c>
      <c r="L7" s="18">
        <v>1</v>
      </c>
      <c r="M7" s="5"/>
      <c r="N7" s="18"/>
      <c r="O7" s="5"/>
      <c r="P7" s="18"/>
      <c r="Q7" s="6">
        <v>4</v>
      </c>
      <c r="R7" s="6">
        <v>761</v>
      </c>
      <c r="S7" s="7">
        <v>190.25</v>
      </c>
      <c r="T7" s="35">
        <v>6</v>
      </c>
      <c r="U7" s="8">
        <v>5</v>
      </c>
      <c r="V7" s="9">
        <v>195.25</v>
      </c>
    </row>
    <row r="8" spans="1:24" x14ac:dyDescent="0.25">
      <c r="A8" s="1" t="s">
        <v>22</v>
      </c>
      <c r="B8" s="2" t="s">
        <v>42</v>
      </c>
      <c r="C8" s="3">
        <v>45801</v>
      </c>
      <c r="D8" s="4" t="s">
        <v>18</v>
      </c>
      <c r="E8" s="33">
        <v>190.001</v>
      </c>
      <c r="F8" s="18">
        <v>1</v>
      </c>
      <c r="G8" s="33">
        <v>190</v>
      </c>
      <c r="H8" s="18">
        <v>1</v>
      </c>
      <c r="I8" s="5">
        <v>192</v>
      </c>
      <c r="J8" s="18">
        <v>2</v>
      </c>
      <c r="K8" s="34">
        <v>191</v>
      </c>
      <c r="L8" s="18">
        <v>2</v>
      </c>
      <c r="M8" s="34"/>
      <c r="N8" s="18"/>
      <c r="O8" s="5"/>
      <c r="P8" s="18"/>
      <c r="Q8" s="6">
        <v>4</v>
      </c>
      <c r="R8" s="6">
        <v>763.00099999999998</v>
      </c>
      <c r="S8" s="7">
        <v>190.75024999999999</v>
      </c>
      <c r="T8" s="35">
        <v>6</v>
      </c>
      <c r="U8" s="8">
        <v>13</v>
      </c>
      <c r="V8" s="9">
        <v>203.75024999999999</v>
      </c>
    </row>
    <row r="9" spans="1:24" x14ac:dyDescent="0.25">
      <c r="A9" s="1" t="s">
        <v>22</v>
      </c>
      <c r="B9" s="2" t="s">
        <v>42</v>
      </c>
      <c r="C9" s="3">
        <v>45806</v>
      </c>
      <c r="D9" s="4" t="s">
        <v>18</v>
      </c>
      <c r="E9" s="5">
        <v>189.001</v>
      </c>
      <c r="F9" s="18">
        <v>0</v>
      </c>
      <c r="G9" s="33">
        <v>190</v>
      </c>
      <c r="H9" s="18">
        <v>1</v>
      </c>
      <c r="I9" s="5">
        <v>193</v>
      </c>
      <c r="J9" s="18">
        <v>2</v>
      </c>
      <c r="K9" s="5">
        <v>189.001</v>
      </c>
      <c r="L9" s="18">
        <v>1</v>
      </c>
      <c r="M9" s="5"/>
      <c r="N9" s="18"/>
      <c r="O9" s="5"/>
      <c r="P9" s="18"/>
      <c r="Q9" s="6">
        <v>4</v>
      </c>
      <c r="R9" s="6">
        <v>761.00199999999995</v>
      </c>
      <c r="S9" s="7">
        <v>190.25049999999999</v>
      </c>
      <c r="T9" s="35">
        <v>4</v>
      </c>
      <c r="U9" s="8">
        <v>11</v>
      </c>
      <c r="V9" s="9">
        <v>201.25049999999999</v>
      </c>
    </row>
    <row r="10" spans="1:24" x14ac:dyDescent="0.25">
      <c r="A10" s="1" t="s">
        <v>22</v>
      </c>
      <c r="B10" s="2" t="s">
        <v>42</v>
      </c>
      <c r="C10" s="3">
        <v>45807</v>
      </c>
      <c r="D10" s="4" t="s">
        <v>18</v>
      </c>
      <c r="E10" s="5">
        <v>183</v>
      </c>
      <c r="F10" s="18">
        <v>0</v>
      </c>
      <c r="G10" s="33">
        <v>191</v>
      </c>
      <c r="H10" s="18">
        <v>0</v>
      </c>
      <c r="I10" s="5">
        <v>190</v>
      </c>
      <c r="J10" s="18">
        <v>2</v>
      </c>
      <c r="K10" s="5">
        <v>189</v>
      </c>
      <c r="L10" s="18">
        <v>1</v>
      </c>
      <c r="M10" s="5"/>
      <c r="N10" s="18"/>
      <c r="O10" s="5"/>
      <c r="P10" s="18"/>
      <c r="Q10" s="6">
        <v>4</v>
      </c>
      <c r="R10" s="6">
        <v>753</v>
      </c>
      <c r="S10" s="7">
        <v>188.25</v>
      </c>
      <c r="T10" s="35">
        <v>3</v>
      </c>
      <c r="U10" s="8">
        <v>9</v>
      </c>
      <c r="V10" s="9">
        <v>197.25</v>
      </c>
    </row>
    <row r="11" spans="1:24" x14ac:dyDescent="0.25">
      <c r="A11" s="1" t="s">
        <v>22</v>
      </c>
      <c r="B11" s="2" t="s">
        <v>42</v>
      </c>
      <c r="C11" s="3">
        <v>45808</v>
      </c>
      <c r="D11" s="4" t="s">
        <v>18</v>
      </c>
      <c r="E11" s="5">
        <v>188</v>
      </c>
      <c r="F11" s="18">
        <v>1</v>
      </c>
      <c r="G11" s="33">
        <v>186</v>
      </c>
      <c r="H11" s="18">
        <v>2</v>
      </c>
      <c r="I11" s="5">
        <v>180</v>
      </c>
      <c r="J11" s="18">
        <v>2</v>
      </c>
      <c r="K11" s="5">
        <v>191.001</v>
      </c>
      <c r="L11" s="18">
        <v>1</v>
      </c>
      <c r="M11" s="5">
        <v>185</v>
      </c>
      <c r="N11" s="18">
        <v>1</v>
      </c>
      <c r="O11" s="5">
        <v>189</v>
      </c>
      <c r="P11" s="18">
        <v>4</v>
      </c>
      <c r="Q11" s="6">
        <v>6</v>
      </c>
      <c r="R11" s="6">
        <v>1119.001</v>
      </c>
      <c r="S11" s="7">
        <v>186.50016666666667</v>
      </c>
      <c r="T11" s="35">
        <v>11</v>
      </c>
      <c r="U11" s="8">
        <v>14</v>
      </c>
      <c r="V11" s="9">
        <v>200.50016666666667</v>
      </c>
    </row>
    <row r="12" spans="1:24" x14ac:dyDescent="0.25">
      <c r="A12" s="1" t="s">
        <v>22</v>
      </c>
      <c r="B12" s="2" t="s">
        <v>42</v>
      </c>
      <c r="C12" s="3">
        <v>45828</v>
      </c>
      <c r="D12" s="4" t="s">
        <v>18</v>
      </c>
      <c r="E12" s="33">
        <v>187</v>
      </c>
      <c r="F12" s="18">
        <v>0</v>
      </c>
      <c r="G12" s="33">
        <v>193</v>
      </c>
      <c r="H12" s="18">
        <v>1</v>
      </c>
      <c r="I12" s="5">
        <v>194</v>
      </c>
      <c r="J12" s="18">
        <v>3</v>
      </c>
      <c r="K12" s="34">
        <v>189</v>
      </c>
      <c r="L12" s="18">
        <v>2</v>
      </c>
      <c r="M12" s="34"/>
      <c r="N12" s="18"/>
      <c r="O12" s="5"/>
      <c r="P12" s="18"/>
      <c r="Q12" s="6">
        <v>4</v>
      </c>
      <c r="R12" s="6">
        <v>763</v>
      </c>
      <c r="S12" s="7">
        <v>190.75</v>
      </c>
      <c r="T12" s="35">
        <v>6</v>
      </c>
      <c r="U12" s="8">
        <v>5</v>
      </c>
      <c r="V12" s="9">
        <v>195.75</v>
      </c>
    </row>
    <row r="13" spans="1:24" x14ac:dyDescent="0.25">
      <c r="A13" s="1" t="s">
        <v>22</v>
      </c>
      <c r="B13" s="2" t="s">
        <v>42</v>
      </c>
      <c r="C13" s="3">
        <v>45835</v>
      </c>
      <c r="D13" s="4" t="s">
        <v>18</v>
      </c>
      <c r="E13" s="5">
        <v>195</v>
      </c>
      <c r="F13" s="18">
        <v>2</v>
      </c>
      <c r="G13" s="33">
        <v>195.001</v>
      </c>
      <c r="H13" s="18">
        <v>5</v>
      </c>
      <c r="I13" s="5">
        <v>195</v>
      </c>
      <c r="J13" s="18">
        <v>1</v>
      </c>
      <c r="K13" s="5">
        <v>194</v>
      </c>
      <c r="L13" s="18">
        <v>2</v>
      </c>
      <c r="M13" s="5"/>
      <c r="N13" s="18"/>
      <c r="O13" s="5"/>
      <c r="P13" s="18"/>
      <c r="Q13" s="6">
        <v>4</v>
      </c>
      <c r="R13" s="6">
        <v>779.00099999999998</v>
      </c>
      <c r="S13" s="7">
        <v>194.75024999999999</v>
      </c>
      <c r="T13" s="35">
        <v>10</v>
      </c>
      <c r="U13" s="8">
        <v>11</v>
      </c>
      <c r="V13" s="9">
        <v>205.75024999999999</v>
      </c>
    </row>
    <row r="14" spans="1:24" x14ac:dyDescent="0.25">
      <c r="A14" s="1" t="s">
        <v>22</v>
      </c>
      <c r="B14" s="2" t="s">
        <v>42</v>
      </c>
      <c r="C14" s="3">
        <v>45477</v>
      </c>
      <c r="D14" s="4" t="s">
        <v>18</v>
      </c>
      <c r="E14" s="33">
        <v>190</v>
      </c>
      <c r="F14" s="18">
        <v>2</v>
      </c>
      <c r="G14" s="33">
        <v>192</v>
      </c>
      <c r="H14" s="18">
        <v>2</v>
      </c>
      <c r="I14" s="5">
        <v>191</v>
      </c>
      <c r="J14" s="18">
        <v>1</v>
      </c>
      <c r="K14" s="34">
        <v>191</v>
      </c>
      <c r="L14" s="18">
        <v>3</v>
      </c>
      <c r="M14" s="34"/>
      <c r="N14" s="18"/>
      <c r="O14" s="5"/>
      <c r="P14" s="18"/>
      <c r="Q14" s="6">
        <v>4</v>
      </c>
      <c r="R14" s="6">
        <v>764</v>
      </c>
      <c r="S14" s="7">
        <v>191</v>
      </c>
      <c r="T14" s="35">
        <v>8</v>
      </c>
      <c r="U14" s="8">
        <v>5</v>
      </c>
      <c r="V14" s="9">
        <v>196</v>
      </c>
    </row>
    <row r="15" spans="1:24" x14ac:dyDescent="0.25">
      <c r="A15" s="1" t="s">
        <v>22</v>
      </c>
      <c r="B15" s="2" t="s">
        <v>42</v>
      </c>
      <c r="C15" s="3">
        <v>45849</v>
      </c>
      <c r="D15" s="4" t="s">
        <v>18</v>
      </c>
      <c r="E15" s="33">
        <v>192.001</v>
      </c>
      <c r="F15" s="18">
        <v>4</v>
      </c>
      <c r="G15" s="33">
        <v>196</v>
      </c>
      <c r="H15" s="18">
        <v>4</v>
      </c>
      <c r="I15" s="5">
        <v>196.001</v>
      </c>
      <c r="J15" s="18">
        <v>2</v>
      </c>
      <c r="K15" s="34">
        <v>197</v>
      </c>
      <c r="L15" s="18">
        <v>5</v>
      </c>
      <c r="M15" s="34"/>
      <c r="N15" s="18"/>
      <c r="O15" s="5"/>
      <c r="P15" s="18"/>
      <c r="Q15" s="6">
        <v>4</v>
      </c>
      <c r="R15" s="6">
        <v>781.00199999999995</v>
      </c>
      <c r="S15" s="7">
        <v>195.25049999999999</v>
      </c>
      <c r="T15" s="35">
        <v>15</v>
      </c>
      <c r="U15" s="8">
        <v>13</v>
      </c>
      <c r="V15" s="9">
        <v>208.25049999999999</v>
      </c>
    </row>
    <row r="16" spans="1:24" x14ac:dyDescent="0.25">
      <c r="A16" s="1" t="s">
        <v>22</v>
      </c>
      <c r="B16" s="2" t="s">
        <v>42</v>
      </c>
      <c r="C16" s="3">
        <v>45863</v>
      </c>
      <c r="D16" s="4" t="s">
        <v>18</v>
      </c>
      <c r="E16" s="33">
        <v>190</v>
      </c>
      <c r="F16" s="18">
        <v>0</v>
      </c>
      <c r="G16" s="33">
        <v>188</v>
      </c>
      <c r="H16" s="18">
        <v>2</v>
      </c>
      <c r="I16" s="5">
        <v>187</v>
      </c>
      <c r="J16" s="18">
        <v>1</v>
      </c>
      <c r="K16" s="34">
        <v>191</v>
      </c>
      <c r="L16" s="18">
        <v>1</v>
      </c>
      <c r="M16" s="34"/>
      <c r="N16" s="18"/>
      <c r="O16" s="5"/>
      <c r="P16" s="18"/>
      <c r="Q16" s="6">
        <v>4</v>
      </c>
      <c r="R16" s="6">
        <v>756</v>
      </c>
      <c r="S16" s="7">
        <v>189</v>
      </c>
      <c r="T16" s="35">
        <v>4</v>
      </c>
      <c r="U16" s="8">
        <v>11</v>
      </c>
      <c r="V16" s="9">
        <v>200</v>
      </c>
    </row>
    <row r="17" spans="1:22" x14ac:dyDescent="0.25">
      <c r="A17" s="1" t="s">
        <v>22</v>
      </c>
      <c r="B17" s="2" t="s">
        <v>42</v>
      </c>
      <c r="C17" s="3">
        <v>45870</v>
      </c>
      <c r="D17" s="4" t="s">
        <v>18</v>
      </c>
      <c r="E17" s="33">
        <v>196.001</v>
      </c>
      <c r="F17" s="18">
        <v>2</v>
      </c>
      <c r="G17" s="33">
        <v>197</v>
      </c>
      <c r="H17" s="18">
        <v>1</v>
      </c>
      <c r="I17" s="5">
        <v>196.001</v>
      </c>
      <c r="J17" s="18">
        <v>2</v>
      </c>
      <c r="K17" s="34">
        <v>197.001</v>
      </c>
      <c r="L17" s="18">
        <v>1</v>
      </c>
      <c r="M17" s="34"/>
      <c r="N17" s="18"/>
      <c r="O17" s="5"/>
      <c r="P17" s="18"/>
      <c r="Q17" s="6">
        <v>4</v>
      </c>
      <c r="R17" s="6">
        <v>786.00299999999993</v>
      </c>
      <c r="S17" s="7">
        <v>196.50074999999998</v>
      </c>
      <c r="T17" s="35">
        <v>6</v>
      </c>
      <c r="U17" s="8">
        <v>13</v>
      </c>
      <c r="V17" s="9">
        <v>209.50074999999998</v>
      </c>
    </row>
    <row r="18" spans="1:22" x14ac:dyDescent="0.25">
      <c r="A18" s="1" t="s">
        <v>22</v>
      </c>
      <c r="B18" s="2" t="s">
        <v>42</v>
      </c>
      <c r="C18" s="3">
        <v>45877</v>
      </c>
      <c r="D18" s="4" t="s">
        <v>18</v>
      </c>
      <c r="E18" s="33">
        <v>194.001</v>
      </c>
      <c r="F18" s="18">
        <v>2</v>
      </c>
      <c r="G18" s="33">
        <v>196</v>
      </c>
      <c r="H18" s="18">
        <v>2</v>
      </c>
      <c r="I18" s="5">
        <v>198.001</v>
      </c>
      <c r="J18" s="18">
        <v>2</v>
      </c>
      <c r="K18" s="34">
        <v>196</v>
      </c>
      <c r="L18" s="18">
        <v>4</v>
      </c>
      <c r="M18" s="34"/>
      <c r="N18" s="18"/>
      <c r="O18" s="5"/>
      <c r="P18" s="18"/>
      <c r="Q18" s="6">
        <v>4</v>
      </c>
      <c r="R18" s="6">
        <v>784.00199999999995</v>
      </c>
      <c r="S18" s="7">
        <v>196.00049999999999</v>
      </c>
      <c r="T18" s="35">
        <v>10</v>
      </c>
      <c r="U18" s="8">
        <v>13</v>
      </c>
      <c r="V18" s="9">
        <v>209.00049999999999</v>
      </c>
    </row>
    <row r="19" spans="1:22" x14ac:dyDescent="0.25">
      <c r="A19" s="1" t="s">
        <v>22</v>
      </c>
      <c r="B19" s="2" t="s">
        <v>42</v>
      </c>
      <c r="C19" s="3">
        <v>45891</v>
      </c>
      <c r="D19" s="4" t="s">
        <v>18</v>
      </c>
      <c r="E19" s="33">
        <v>196</v>
      </c>
      <c r="F19" s="18">
        <v>4</v>
      </c>
      <c r="G19" s="33">
        <v>196</v>
      </c>
      <c r="H19" s="18">
        <v>4</v>
      </c>
      <c r="I19" s="5">
        <v>196</v>
      </c>
      <c r="J19" s="18">
        <v>5</v>
      </c>
      <c r="K19" s="34">
        <v>196</v>
      </c>
      <c r="L19" s="18">
        <v>9</v>
      </c>
      <c r="M19" s="34"/>
      <c r="N19" s="18"/>
      <c r="O19" s="5"/>
      <c r="P19" s="18"/>
      <c r="Q19" s="6">
        <v>4</v>
      </c>
      <c r="R19" s="6">
        <v>784</v>
      </c>
      <c r="S19" s="7">
        <v>196</v>
      </c>
      <c r="T19" s="35">
        <v>22</v>
      </c>
      <c r="U19" s="8">
        <v>5</v>
      </c>
      <c r="V19" s="9">
        <v>201</v>
      </c>
    </row>
    <row r="20" spans="1:22" x14ac:dyDescent="0.25">
      <c r="A20" s="1" t="s">
        <v>22</v>
      </c>
      <c r="B20" s="2" t="s">
        <v>42</v>
      </c>
      <c r="C20" s="3">
        <v>45905</v>
      </c>
      <c r="D20" s="4" t="s">
        <v>18</v>
      </c>
      <c r="E20" s="33">
        <v>194</v>
      </c>
      <c r="F20" s="18">
        <v>3</v>
      </c>
      <c r="G20" s="33">
        <v>194</v>
      </c>
      <c r="H20" s="18">
        <v>2</v>
      </c>
      <c r="I20" s="5">
        <v>193</v>
      </c>
      <c r="J20" s="18">
        <v>2</v>
      </c>
      <c r="K20" s="34">
        <v>194</v>
      </c>
      <c r="L20" s="18">
        <v>1</v>
      </c>
      <c r="M20" s="34"/>
      <c r="N20" s="18"/>
      <c r="O20" s="5"/>
      <c r="P20" s="18"/>
      <c r="Q20" s="6">
        <v>4</v>
      </c>
      <c r="R20" s="6">
        <v>775</v>
      </c>
      <c r="S20" s="7">
        <v>193.75</v>
      </c>
      <c r="T20" s="35">
        <v>8</v>
      </c>
      <c r="U20" s="8">
        <v>5</v>
      </c>
      <c r="V20" s="9">
        <v>198.75</v>
      </c>
    </row>
    <row r="21" spans="1:22" x14ac:dyDescent="0.25">
      <c r="A21" s="66" t="s">
        <v>22</v>
      </c>
      <c r="B21" s="2" t="s">
        <v>42</v>
      </c>
      <c r="C21" s="3">
        <v>45933</v>
      </c>
      <c r="D21" s="65" t="s">
        <v>18</v>
      </c>
      <c r="E21" s="33">
        <v>195.001</v>
      </c>
      <c r="F21" s="18">
        <v>2</v>
      </c>
      <c r="G21" s="33">
        <v>195.001</v>
      </c>
      <c r="H21" s="18">
        <v>3</v>
      </c>
      <c r="I21" s="5">
        <v>196</v>
      </c>
      <c r="J21" s="18">
        <v>3</v>
      </c>
      <c r="K21" s="34">
        <v>195.001</v>
      </c>
      <c r="L21" s="18">
        <v>3</v>
      </c>
      <c r="M21" s="34"/>
      <c r="N21" s="18"/>
      <c r="O21" s="5"/>
      <c r="P21" s="18"/>
      <c r="Q21" s="8">
        <v>4</v>
      </c>
      <c r="R21" s="8">
        <v>781.00299999999993</v>
      </c>
      <c r="S21" s="7">
        <v>195.25074999999998</v>
      </c>
      <c r="T21" s="35">
        <v>11</v>
      </c>
      <c r="U21" s="8">
        <v>13</v>
      </c>
      <c r="V21" s="7">
        <v>188.75</v>
      </c>
    </row>
    <row r="22" spans="1:22" x14ac:dyDescent="0.25">
      <c r="A22" s="66" t="s">
        <v>22</v>
      </c>
      <c r="B22" s="2" t="s">
        <v>42</v>
      </c>
      <c r="C22" s="3">
        <v>45947</v>
      </c>
      <c r="D22" s="65" t="s">
        <v>18</v>
      </c>
      <c r="E22" s="33">
        <v>192</v>
      </c>
      <c r="F22" s="18">
        <v>2</v>
      </c>
      <c r="G22" s="33">
        <v>194</v>
      </c>
      <c r="H22" s="18">
        <v>2</v>
      </c>
      <c r="I22" s="5">
        <v>191.001</v>
      </c>
      <c r="J22" s="18">
        <v>0</v>
      </c>
      <c r="K22" s="34">
        <v>195</v>
      </c>
      <c r="L22" s="18">
        <v>4</v>
      </c>
      <c r="M22" s="34"/>
      <c r="N22" s="18"/>
      <c r="O22" s="5"/>
      <c r="P22" s="18"/>
      <c r="Q22" s="8">
        <v>4</v>
      </c>
      <c r="R22" s="8">
        <v>772.00099999999998</v>
      </c>
      <c r="S22" s="7">
        <v>193.00024999999999</v>
      </c>
      <c r="T22" s="35">
        <v>8</v>
      </c>
      <c r="U22" s="8">
        <v>13</v>
      </c>
      <c r="V22" s="7">
        <v>206.00024999999999</v>
      </c>
    </row>
    <row r="23" spans="1:22" x14ac:dyDescent="0.25">
      <c r="A23" s="66" t="s">
        <v>22</v>
      </c>
      <c r="B23" s="2" t="s">
        <v>42</v>
      </c>
      <c r="C23" s="3">
        <v>45954</v>
      </c>
      <c r="D23" s="65" t="s">
        <v>18</v>
      </c>
      <c r="E23" s="33">
        <v>195</v>
      </c>
      <c r="F23" s="18">
        <v>3</v>
      </c>
      <c r="G23" s="33">
        <v>195</v>
      </c>
      <c r="H23" s="18">
        <v>1</v>
      </c>
      <c r="I23" s="5">
        <v>196.001</v>
      </c>
      <c r="J23" s="18">
        <v>2</v>
      </c>
      <c r="K23" s="34">
        <v>194</v>
      </c>
      <c r="L23" s="18">
        <v>1</v>
      </c>
      <c r="M23" s="34"/>
      <c r="N23" s="18"/>
      <c r="O23" s="5"/>
      <c r="P23" s="18"/>
      <c r="Q23" s="8">
        <v>4</v>
      </c>
      <c r="R23" s="8">
        <v>780.00099999999998</v>
      </c>
      <c r="S23" s="7">
        <v>195.00024999999999</v>
      </c>
      <c r="T23" s="35">
        <v>7</v>
      </c>
      <c r="U23" s="8">
        <v>13</v>
      </c>
      <c r="V23" s="7">
        <v>208.00024999999999</v>
      </c>
    </row>
    <row r="24" spans="1:22" x14ac:dyDescent="0.25">
      <c r="A24" s="66" t="s">
        <v>22</v>
      </c>
      <c r="B24" s="2" t="s">
        <v>42</v>
      </c>
      <c r="C24" s="3">
        <v>45955</v>
      </c>
      <c r="D24" s="65" t="s">
        <v>230</v>
      </c>
      <c r="E24" s="33">
        <v>182.001</v>
      </c>
      <c r="F24" s="18">
        <v>2</v>
      </c>
      <c r="G24" s="33">
        <v>180</v>
      </c>
      <c r="H24" s="18">
        <v>1</v>
      </c>
      <c r="I24" s="5">
        <v>183</v>
      </c>
      <c r="J24" s="18">
        <v>0</v>
      </c>
      <c r="K24" s="34">
        <v>189</v>
      </c>
      <c r="L24" s="18">
        <v>1</v>
      </c>
      <c r="M24" s="34"/>
      <c r="N24" s="18"/>
      <c r="O24" s="5"/>
      <c r="P24" s="18"/>
      <c r="Q24" s="8">
        <v>4</v>
      </c>
      <c r="R24" s="8">
        <v>734.00099999999998</v>
      </c>
      <c r="S24" s="7">
        <v>183.50024999999999</v>
      </c>
      <c r="T24" s="35">
        <v>4</v>
      </c>
      <c r="U24" s="8">
        <v>11</v>
      </c>
      <c r="V24" s="7">
        <v>194.50024999999999</v>
      </c>
    </row>
    <row r="25" spans="1:22" x14ac:dyDescent="0.25">
      <c r="A25" s="66" t="s">
        <v>22</v>
      </c>
      <c r="B25" s="2" t="s">
        <v>42</v>
      </c>
      <c r="C25" s="3">
        <v>45960</v>
      </c>
      <c r="D25" s="65" t="s">
        <v>230</v>
      </c>
      <c r="E25" s="5">
        <v>189</v>
      </c>
      <c r="F25" s="18">
        <v>4</v>
      </c>
      <c r="G25" s="33">
        <v>184</v>
      </c>
      <c r="H25" s="18">
        <v>1</v>
      </c>
      <c r="I25" s="5">
        <v>181</v>
      </c>
      <c r="J25" s="18">
        <v>1</v>
      </c>
      <c r="K25" s="5">
        <v>172</v>
      </c>
      <c r="L25" s="18">
        <v>1</v>
      </c>
      <c r="M25" s="5"/>
      <c r="N25" s="18"/>
      <c r="O25" s="5"/>
      <c r="P25" s="18"/>
      <c r="Q25" s="8">
        <v>4</v>
      </c>
      <c r="R25" s="8">
        <v>726</v>
      </c>
      <c r="S25" s="7">
        <v>181.5</v>
      </c>
      <c r="T25" s="35">
        <v>7</v>
      </c>
      <c r="U25" s="8">
        <v>6</v>
      </c>
      <c r="V25" s="7">
        <v>187.5</v>
      </c>
    </row>
    <row r="26" spans="1:22" s="73" customFormat="1" x14ac:dyDescent="0.25">
      <c r="A26" s="66" t="s">
        <v>22</v>
      </c>
      <c r="B26" s="2" t="s">
        <v>42</v>
      </c>
      <c r="C26" s="3">
        <v>45961</v>
      </c>
      <c r="D26" s="65" t="s">
        <v>18</v>
      </c>
      <c r="E26" s="5">
        <v>196</v>
      </c>
      <c r="F26" s="18">
        <v>0</v>
      </c>
      <c r="G26" s="33">
        <v>195.001</v>
      </c>
      <c r="H26" s="18">
        <v>2</v>
      </c>
      <c r="I26" s="5">
        <v>196</v>
      </c>
      <c r="J26" s="18">
        <v>4</v>
      </c>
      <c r="K26" s="5">
        <v>196.001</v>
      </c>
      <c r="L26" s="18">
        <v>3</v>
      </c>
      <c r="M26" s="5"/>
      <c r="N26" s="18"/>
      <c r="O26" s="5"/>
      <c r="P26" s="18"/>
      <c r="Q26" s="8">
        <v>4</v>
      </c>
      <c r="R26" s="8">
        <v>783.00199999999995</v>
      </c>
      <c r="S26" s="7">
        <v>195.75049999999999</v>
      </c>
      <c r="T26" s="35">
        <v>9</v>
      </c>
      <c r="U26" s="8">
        <v>13</v>
      </c>
      <c r="V26" s="7">
        <v>208.75049999999999</v>
      </c>
    </row>
    <row r="27" spans="1:22" s="73" customFormat="1" x14ac:dyDescent="0.25">
      <c r="A27" s="66" t="s">
        <v>22</v>
      </c>
      <c r="B27" s="2" t="s">
        <v>42</v>
      </c>
      <c r="C27" s="3">
        <v>45962</v>
      </c>
      <c r="D27" s="65" t="s">
        <v>74</v>
      </c>
      <c r="E27" s="5">
        <v>196</v>
      </c>
      <c r="F27" s="18">
        <v>4</v>
      </c>
      <c r="G27" s="33">
        <v>155</v>
      </c>
      <c r="H27" s="18">
        <v>1</v>
      </c>
      <c r="I27" s="5">
        <v>186</v>
      </c>
      <c r="J27" s="18">
        <v>0</v>
      </c>
      <c r="K27" s="5">
        <v>189</v>
      </c>
      <c r="L27" s="18">
        <v>1</v>
      </c>
      <c r="M27" s="5">
        <v>190</v>
      </c>
      <c r="N27" s="18">
        <v>3</v>
      </c>
      <c r="O27" s="5">
        <v>186</v>
      </c>
      <c r="P27" s="18">
        <v>1</v>
      </c>
      <c r="Q27" s="8">
        <v>6</v>
      </c>
      <c r="R27" s="8">
        <v>1102</v>
      </c>
      <c r="S27" s="7">
        <v>183.66666666666666</v>
      </c>
      <c r="T27" s="35">
        <v>10</v>
      </c>
      <c r="U27" s="8">
        <v>24</v>
      </c>
      <c r="V27" s="7">
        <f>+S27+U27</f>
        <v>207.66666666666666</v>
      </c>
    </row>
    <row r="28" spans="1:22" s="73" customFormat="1" x14ac:dyDescent="0.25">
      <c r="A28" s="66" t="s">
        <v>22</v>
      </c>
      <c r="B28" s="2" t="s">
        <v>42</v>
      </c>
      <c r="C28" s="3">
        <v>45964</v>
      </c>
      <c r="D28" s="65" t="s">
        <v>230</v>
      </c>
      <c r="E28" s="33">
        <v>184</v>
      </c>
      <c r="F28" s="18">
        <v>0</v>
      </c>
      <c r="G28" s="33">
        <v>184</v>
      </c>
      <c r="H28" s="18">
        <v>3</v>
      </c>
      <c r="I28" s="5">
        <v>182</v>
      </c>
      <c r="J28" s="18">
        <v>0</v>
      </c>
      <c r="K28" s="34">
        <v>183</v>
      </c>
      <c r="L28" s="18">
        <v>0</v>
      </c>
      <c r="M28" s="34"/>
      <c r="N28" s="18"/>
      <c r="O28" s="5"/>
      <c r="P28" s="18"/>
      <c r="Q28" s="8">
        <v>4</v>
      </c>
      <c r="R28" s="8">
        <v>733</v>
      </c>
      <c r="S28" s="7">
        <v>183.25</v>
      </c>
      <c r="T28" s="35">
        <v>3</v>
      </c>
      <c r="U28" s="8">
        <v>11</v>
      </c>
      <c r="V28" s="7">
        <v>194.25</v>
      </c>
    </row>
    <row r="29" spans="1:22" x14ac:dyDescent="0.25">
      <c r="A29" s="66" t="s">
        <v>22</v>
      </c>
      <c r="B29" s="70" t="s">
        <v>42</v>
      </c>
      <c r="C29" s="3">
        <v>45957</v>
      </c>
      <c r="D29" s="65" t="s">
        <v>230</v>
      </c>
      <c r="E29" s="33">
        <v>187</v>
      </c>
      <c r="F29" s="18">
        <v>1</v>
      </c>
      <c r="G29" s="33">
        <v>187</v>
      </c>
      <c r="H29" s="18">
        <v>0</v>
      </c>
      <c r="I29" s="5">
        <v>181</v>
      </c>
      <c r="J29" s="18">
        <v>0</v>
      </c>
      <c r="K29" s="34">
        <v>187</v>
      </c>
      <c r="L29" s="18">
        <v>2</v>
      </c>
      <c r="M29" s="34"/>
      <c r="N29" s="18"/>
      <c r="O29" s="5"/>
      <c r="P29" s="18"/>
      <c r="Q29" s="8">
        <v>4</v>
      </c>
      <c r="R29" s="8">
        <v>742</v>
      </c>
      <c r="S29" s="7">
        <v>185.5</v>
      </c>
      <c r="T29" s="35">
        <v>3</v>
      </c>
      <c r="U29" s="8">
        <v>11</v>
      </c>
      <c r="V29" s="7">
        <v>196.5</v>
      </c>
    </row>
    <row r="30" spans="1:22" x14ac:dyDescent="0.25">
      <c r="A30" s="66" t="s">
        <v>22</v>
      </c>
      <c r="B30" s="2" t="s">
        <v>42</v>
      </c>
      <c r="C30" s="3" t="s">
        <v>249</v>
      </c>
      <c r="D30" s="65" t="s">
        <v>18</v>
      </c>
      <c r="E30" s="33">
        <v>194.001</v>
      </c>
      <c r="F30" s="18">
        <v>3</v>
      </c>
      <c r="G30" s="33">
        <v>196</v>
      </c>
      <c r="H30" s="18">
        <v>1</v>
      </c>
      <c r="I30" s="5">
        <v>196</v>
      </c>
      <c r="J30" s="18">
        <v>1</v>
      </c>
      <c r="K30" s="34">
        <v>196.001</v>
      </c>
      <c r="L30" s="18">
        <v>3</v>
      </c>
      <c r="M30" s="34"/>
      <c r="N30" s="18"/>
      <c r="O30" s="5"/>
      <c r="P30" s="18"/>
      <c r="Q30" s="8">
        <v>4</v>
      </c>
      <c r="R30" s="8">
        <v>782.00199999999995</v>
      </c>
      <c r="S30" s="7">
        <v>195.50049999999999</v>
      </c>
      <c r="T30" s="35">
        <v>8</v>
      </c>
      <c r="U30" s="8">
        <v>13</v>
      </c>
      <c r="V30" s="7">
        <v>208.50049999999999</v>
      </c>
    </row>
    <row r="31" spans="1:22" x14ac:dyDescent="0.25">
      <c r="A31" s="66" t="s">
        <v>22</v>
      </c>
      <c r="B31" s="2" t="s">
        <v>42</v>
      </c>
      <c r="C31" s="3">
        <v>45967</v>
      </c>
      <c r="D31" s="65" t="s">
        <v>230</v>
      </c>
      <c r="E31" s="33">
        <v>190</v>
      </c>
      <c r="F31" s="18">
        <v>1</v>
      </c>
      <c r="G31" s="33">
        <v>187</v>
      </c>
      <c r="H31" s="18">
        <v>0</v>
      </c>
      <c r="I31" s="5">
        <v>188</v>
      </c>
      <c r="J31" s="18">
        <v>1</v>
      </c>
      <c r="K31" s="34">
        <v>193</v>
      </c>
      <c r="L31" s="18">
        <v>2</v>
      </c>
      <c r="M31" s="34"/>
      <c r="N31" s="18"/>
      <c r="O31" s="5"/>
      <c r="P31" s="18"/>
      <c r="Q31" s="8">
        <v>4</v>
      </c>
      <c r="R31" s="8">
        <v>758</v>
      </c>
      <c r="S31" s="7">
        <v>189.5</v>
      </c>
      <c r="T31" s="35">
        <v>4</v>
      </c>
      <c r="U31" s="8">
        <v>13</v>
      </c>
      <c r="V31" s="7">
        <v>202.5</v>
      </c>
    </row>
    <row r="32" spans="1:22" x14ac:dyDescent="0.25">
      <c r="A32" s="66" t="s">
        <v>22</v>
      </c>
      <c r="B32" s="2" t="s">
        <v>42</v>
      </c>
      <c r="C32" s="3">
        <v>45975</v>
      </c>
      <c r="D32" s="65" t="s">
        <v>18</v>
      </c>
      <c r="E32" s="33">
        <v>188</v>
      </c>
      <c r="F32" s="18">
        <v>0</v>
      </c>
      <c r="G32" s="33">
        <v>188</v>
      </c>
      <c r="H32" s="18">
        <v>1</v>
      </c>
      <c r="I32" s="5">
        <v>196</v>
      </c>
      <c r="J32" s="18">
        <v>0</v>
      </c>
      <c r="K32" s="34">
        <v>189</v>
      </c>
      <c r="L32" s="18">
        <v>2</v>
      </c>
      <c r="M32" s="34"/>
      <c r="N32" s="18"/>
      <c r="O32" s="5"/>
      <c r="P32" s="18"/>
      <c r="Q32" s="8">
        <v>4</v>
      </c>
      <c r="R32" s="8">
        <v>761</v>
      </c>
      <c r="S32" s="7">
        <v>190.25</v>
      </c>
      <c r="T32" s="35">
        <v>3</v>
      </c>
      <c r="U32" s="8">
        <v>13</v>
      </c>
      <c r="V32" s="7">
        <v>203.25</v>
      </c>
    </row>
    <row r="33" spans="1:22" x14ac:dyDescent="0.25">
      <c r="A33" s="66" t="s">
        <v>22</v>
      </c>
      <c r="B33" s="2" t="s">
        <v>42</v>
      </c>
      <c r="C33" s="3">
        <v>45976</v>
      </c>
      <c r="D33" s="65" t="s">
        <v>18</v>
      </c>
      <c r="E33" s="33">
        <v>189</v>
      </c>
      <c r="F33" s="18">
        <v>0</v>
      </c>
      <c r="G33" s="33">
        <v>190</v>
      </c>
      <c r="H33" s="18">
        <v>1</v>
      </c>
      <c r="I33" s="5">
        <v>191</v>
      </c>
      <c r="J33" s="18">
        <v>1</v>
      </c>
      <c r="K33" s="34">
        <v>188</v>
      </c>
      <c r="L33" s="18">
        <v>0</v>
      </c>
      <c r="M33" s="34"/>
      <c r="N33" s="18"/>
      <c r="O33" s="5"/>
      <c r="P33" s="18"/>
      <c r="Q33" s="8">
        <v>4</v>
      </c>
      <c r="R33" s="8">
        <v>758</v>
      </c>
      <c r="S33" s="7">
        <v>189.5</v>
      </c>
      <c r="T33" s="35">
        <v>2</v>
      </c>
      <c r="U33" s="8">
        <v>13</v>
      </c>
      <c r="V33" s="7">
        <v>202.5</v>
      </c>
    </row>
    <row r="34" spans="1:22" x14ac:dyDescent="0.25">
      <c r="A34" s="66" t="s">
        <v>22</v>
      </c>
      <c r="B34" s="2" t="s">
        <v>42</v>
      </c>
      <c r="C34" s="3">
        <v>45978</v>
      </c>
      <c r="D34" s="65" t="s">
        <v>230</v>
      </c>
      <c r="E34" s="33">
        <v>186</v>
      </c>
      <c r="F34" s="18">
        <v>3</v>
      </c>
      <c r="G34" s="33">
        <v>193</v>
      </c>
      <c r="H34" s="18">
        <v>2</v>
      </c>
      <c r="I34" s="5">
        <v>192</v>
      </c>
      <c r="J34" s="18">
        <v>5</v>
      </c>
      <c r="K34" s="34">
        <v>186</v>
      </c>
      <c r="L34" s="18">
        <v>1</v>
      </c>
      <c r="M34" s="34"/>
      <c r="N34" s="18"/>
      <c r="O34" s="5"/>
      <c r="P34" s="18"/>
      <c r="Q34" s="8">
        <v>4</v>
      </c>
      <c r="R34" s="8">
        <v>757</v>
      </c>
      <c r="S34" s="7">
        <v>189.25</v>
      </c>
      <c r="T34" s="35">
        <v>11</v>
      </c>
      <c r="U34" s="8">
        <v>9</v>
      </c>
      <c r="V34" s="7">
        <v>198.25</v>
      </c>
    </row>
    <row r="35" spans="1:22" x14ac:dyDescent="0.25">
      <c r="A35" s="66" t="s">
        <v>22</v>
      </c>
      <c r="B35" s="2" t="s">
        <v>42</v>
      </c>
      <c r="C35" s="3">
        <v>45981</v>
      </c>
      <c r="D35" s="65" t="s">
        <v>230</v>
      </c>
      <c r="E35" s="33">
        <v>188</v>
      </c>
      <c r="F35" s="18">
        <v>3</v>
      </c>
      <c r="G35" s="33">
        <v>188</v>
      </c>
      <c r="H35" s="18">
        <v>2</v>
      </c>
      <c r="I35" s="5">
        <v>191</v>
      </c>
      <c r="J35" s="18">
        <v>5</v>
      </c>
      <c r="K35" s="34">
        <v>192</v>
      </c>
      <c r="L35" s="18">
        <v>4</v>
      </c>
      <c r="M35" s="34"/>
      <c r="N35" s="18"/>
      <c r="O35" s="5"/>
      <c r="P35" s="18"/>
      <c r="Q35" s="8">
        <v>4</v>
      </c>
      <c r="R35" s="8">
        <v>759</v>
      </c>
      <c r="S35" s="7">
        <v>189.75</v>
      </c>
      <c r="T35" s="35">
        <v>14</v>
      </c>
      <c r="U35" s="8">
        <v>13</v>
      </c>
      <c r="V35" s="7">
        <v>202.75</v>
      </c>
    </row>
    <row r="36" spans="1:22" x14ac:dyDescent="0.25">
      <c r="A36" s="66" t="s">
        <v>22</v>
      </c>
      <c r="B36" s="2" t="s">
        <v>42</v>
      </c>
      <c r="C36" s="3">
        <v>45983</v>
      </c>
      <c r="D36" s="65" t="s">
        <v>230</v>
      </c>
      <c r="E36" s="33">
        <v>189</v>
      </c>
      <c r="F36" s="18">
        <v>0</v>
      </c>
      <c r="G36" s="33">
        <v>187</v>
      </c>
      <c r="H36" s="18">
        <v>2</v>
      </c>
      <c r="I36" s="5">
        <v>189</v>
      </c>
      <c r="J36" s="18">
        <v>2</v>
      </c>
      <c r="K36" s="34">
        <v>187</v>
      </c>
      <c r="L36" s="18">
        <v>0</v>
      </c>
      <c r="M36" s="34"/>
      <c r="N36" s="18"/>
      <c r="O36" s="5"/>
      <c r="P36" s="18"/>
      <c r="Q36" s="8">
        <v>4</v>
      </c>
      <c r="R36" s="8">
        <v>752</v>
      </c>
      <c r="S36" s="7">
        <v>188</v>
      </c>
      <c r="T36" s="35">
        <v>4</v>
      </c>
      <c r="U36" s="8">
        <v>13</v>
      </c>
      <c r="V36" s="7">
        <v>201</v>
      </c>
    </row>
    <row r="37" spans="1:22" x14ac:dyDescent="0.25">
      <c r="A37" s="66" t="s">
        <v>22</v>
      </c>
      <c r="B37" s="2" t="s">
        <v>42</v>
      </c>
      <c r="C37" s="3">
        <v>45982</v>
      </c>
      <c r="D37" s="65" t="s">
        <v>18</v>
      </c>
      <c r="E37" s="33">
        <v>186</v>
      </c>
      <c r="F37" s="18">
        <v>2</v>
      </c>
      <c r="G37" s="33">
        <v>187</v>
      </c>
      <c r="H37" s="18">
        <v>1</v>
      </c>
      <c r="I37" s="5">
        <v>191</v>
      </c>
      <c r="J37" s="18">
        <v>1</v>
      </c>
      <c r="K37" s="34">
        <v>192</v>
      </c>
      <c r="L37" s="18">
        <v>3</v>
      </c>
      <c r="M37" s="34"/>
      <c r="N37" s="18"/>
      <c r="O37" s="5"/>
      <c r="P37" s="18"/>
      <c r="Q37" s="8">
        <v>4</v>
      </c>
      <c r="R37" s="8">
        <v>756</v>
      </c>
      <c r="S37" s="7">
        <v>189</v>
      </c>
      <c r="T37" s="35">
        <v>7</v>
      </c>
      <c r="U37" s="8">
        <v>13</v>
      </c>
      <c r="V37" s="7">
        <v>202</v>
      </c>
    </row>
    <row r="38" spans="1:22" x14ac:dyDescent="0.25">
      <c r="A38" s="66" t="s">
        <v>22</v>
      </c>
      <c r="B38" s="2" t="s">
        <v>42</v>
      </c>
      <c r="C38" s="3">
        <v>45982</v>
      </c>
      <c r="D38" s="65" t="s">
        <v>256</v>
      </c>
      <c r="E38" s="33">
        <v>188</v>
      </c>
      <c r="F38" s="18">
        <v>1</v>
      </c>
      <c r="G38" s="33">
        <v>189</v>
      </c>
      <c r="H38" s="18">
        <v>2</v>
      </c>
      <c r="I38" s="5">
        <v>192</v>
      </c>
      <c r="J38" s="18">
        <v>0</v>
      </c>
      <c r="K38" s="34">
        <v>191.001</v>
      </c>
      <c r="L38" s="18">
        <v>1</v>
      </c>
      <c r="M38" s="34"/>
      <c r="N38" s="18"/>
      <c r="O38" s="5"/>
      <c r="P38" s="18"/>
      <c r="Q38" s="8">
        <v>4</v>
      </c>
      <c r="R38" s="8">
        <v>760.00099999999998</v>
      </c>
      <c r="S38" s="7">
        <v>190.00024999999999</v>
      </c>
      <c r="T38" s="35">
        <v>4</v>
      </c>
      <c r="U38" s="8">
        <v>13</v>
      </c>
      <c r="V38" s="7">
        <v>203.00024999999999</v>
      </c>
    </row>
    <row r="39" spans="1:22" x14ac:dyDescent="0.25">
      <c r="A39" s="66" t="s">
        <v>22</v>
      </c>
      <c r="B39" s="2" t="s">
        <v>42</v>
      </c>
      <c r="C39" s="3">
        <v>45985</v>
      </c>
      <c r="D39" s="65" t="s">
        <v>230</v>
      </c>
      <c r="E39" s="33">
        <v>191</v>
      </c>
      <c r="F39" s="18">
        <v>2</v>
      </c>
      <c r="G39" s="33">
        <v>190</v>
      </c>
      <c r="H39" s="18">
        <v>0</v>
      </c>
      <c r="I39" s="5">
        <v>191</v>
      </c>
      <c r="J39" s="18">
        <v>3</v>
      </c>
      <c r="K39" s="34">
        <v>188</v>
      </c>
      <c r="L39" s="18">
        <v>1</v>
      </c>
      <c r="M39" s="34"/>
      <c r="N39" s="18"/>
      <c r="O39" s="5"/>
      <c r="P39" s="18"/>
      <c r="Q39" s="8">
        <v>4</v>
      </c>
      <c r="R39" s="8">
        <v>760</v>
      </c>
      <c r="S39" s="7">
        <v>190</v>
      </c>
      <c r="T39" s="35">
        <v>6</v>
      </c>
      <c r="U39" s="8">
        <v>13</v>
      </c>
      <c r="V39" s="7">
        <v>203</v>
      </c>
    </row>
    <row r="40" spans="1:22" x14ac:dyDescent="0.25">
      <c r="A40" s="1" t="s">
        <v>22</v>
      </c>
      <c r="B40" s="2" t="s">
        <v>42</v>
      </c>
      <c r="C40" s="3">
        <v>45986</v>
      </c>
      <c r="D40" s="4" t="s">
        <v>257</v>
      </c>
      <c r="E40" s="33">
        <v>187</v>
      </c>
      <c r="F40" s="18">
        <v>1</v>
      </c>
      <c r="G40" s="33">
        <v>188</v>
      </c>
      <c r="H40" s="18">
        <v>1</v>
      </c>
      <c r="I40" s="5">
        <v>191</v>
      </c>
      <c r="J40" s="18">
        <v>2</v>
      </c>
      <c r="K40" s="34">
        <v>190</v>
      </c>
      <c r="L40" s="18">
        <v>0</v>
      </c>
      <c r="M40" s="34"/>
      <c r="N40" s="18"/>
      <c r="O40" s="5"/>
      <c r="P40" s="18"/>
      <c r="Q40" s="6">
        <v>4</v>
      </c>
      <c r="R40" s="6">
        <v>756</v>
      </c>
      <c r="S40" s="7">
        <v>189</v>
      </c>
      <c r="T40" s="35">
        <v>4</v>
      </c>
      <c r="U40" s="8">
        <v>13</v>
      </c>
      <c r="V40" s="9">
        <v>202</v>
      </c>
    </row>
    <row r="41" spans="1:22" x14ac:dyDescent="0.25">
      <c r="A41" s="66" t="s">
        <v>22</v>
      </c>
      <c r="B41" s="2" t="s">
        <v>42</v>
      </c>
      <c r="C41" s="3">
        <v>45989</v>
      </c>
      <c r="D41" s="65" t="s">
        <v>18</v>
      </c>
      <c r="E41" s="33">
        <v>189</v>
      </c>
      <c r="F41" s="18">
        <v>2</v>
      </c>
      <c r="G41" s="33">
        <v>192</v>
      </c>
      <c r="H41" s="18">
        <v>0</v>
      </c>
      <c r="I41" s="5">
        <v>190</v>
      </c>
      <c r="J41" s="18">
        <v>1</v>
      </c>
      <c r="K41" s="34">
        <v>189</v>
      </c>
      <c r="L41" s="18">
        <v>1</v>
      </c>
      <c r="M41" s="34"/>
      <c r="N41" s="18"/>
      <c r="O41" s="5"/>
      <c r="P41" s="18"/>
      <c r="Q41" s="8">
        <v>4</v>
      </c>
      <c r="R41" s="8">
        <v>760</v>
      </c>
      <c r="S41" s="7">
        <v>190</v>
      </c>
      <c r="T41" s="35">
        <v>4</v>
      </c>
      <c r="U41" s="8">
        <v>13</v>
      </c>
      <c r="V41" s="7">
        <v>203</v>
      </c>
    </row>
    <row r="42" spans="1:22" x14ac:dyDescent="0.25">
      <c r="A42" s="66" t="s">
        <v>22</v>
      </c>
      <c r="B42" s="2" t="s">
        <v>42</v>
      </c>
      <c r="C42" s="3">
        <v>45990</v>
      </c>
      <c r="D42" s="65" t="s">
        <v>18</v>
      </c>
      <c r="E42" s="5">
        <v>192</v>
      </c>
      <c r="F42" s="18">
        <v>0</v>
      </c>
      <c r="G42" s="33">
        <v>184</v>
      </c>
      <c r="H42" s="18">
        <v>1</v>
      </c>
      <c r="I42" s="5">
        <v>184</v>
      </c>
      <c r="J42" s="18">
        <v>0</v>
      </c>
      <c r="K42" s="5">
        <v>185</v>
      </c>
      <c r="L42" s="18">
        <v>2</v>
      </c>
      <c r="M42" s="5">
        <v>184</v>
      </c>
      <c r="N42" s="18">
        <v>0</v>
      </c>
      <c r="O42" s="5">
        <v>185</v>
      </c>
      <c r="P42" s="18">
        <v>1</v>
      </c>
      <c r="Q42" s="8">
        <v>6</v>
      </c>
      <c r="R42" s="8">
        <v>1114</v>
      </c>
      <c r="S42" s="7">
        <v>185.66666666666666</v>
      </c>
      <c r="T42" s="35">
        <v>4</v>
      </c>
      <c r="U42" s="8">
        <v>30</v>
      </c>
      <c r="V42" s="7">
        <v>215.66666666666666</v>
      </c>
    </row>
    <row r="43" spans="1:22" x14ac:dyDescent="0.25">
      <c r="A43" s="66" t="s">
        <v>22</v>
      </c>
      <c r="B43" s="2" t="s">
        <v>42</v>
      </c>
      <c r="C43" s="3">
        <v>45990</v>
      </c>
      <c r="D43" s="65" t="s">
        <v>230</v>
      </c>
      <c r="E43" s="33">
        <v>183</v>
      </c>
      <c r="F43" s="18">
        <v>0</v>
      </c>
      <c r="G43" s="33">
        <v>190</v>
      </c>
      <c r="H43" s="18">
        <v>4</v>
      </c>
      <c r="I43" s="5">
        <v>186</v>
      </c>
      <c r="J43" s="18">
        <v>1</v>
      </c>
      <c r="K43" s="34">
        <v>187</v>
      </c>
      <c r="L43" s="18">
        <v>4</v>
      </c>
      <c r="M43" s="34">
        <v>171</v>
      </c>
      <c r="N43" s="18">
        <v>0</v>
      </c>
      <c r="O43" s="5">
        <v>181</v>
      </c>
      <c r="P43" s="18">
        <v>2</v>
      </c>
      <c r="Q43" s="8">
        <v>6</v>
      </c>
      <c r="R43" s="8">
        <v>1098</v>
      </c>
      <c r="S43" s="7">
        <v>183</v>
      </c>
      <c r="T43" s="35">
        <v>11</v>
      </c>
      <c r="U43" s="8">
        <v>22</v>
      </c>
      <c r="V43" s="7">
        <v>205</v>
      </c>
    </row>
    <row r="45" spans="1:22" x14ac:dyDescent="0.25">
      <c r="Q45" s="29">
        <f>SUM(Q2:Q44)</f>
        <v>176</v>
      </c>
      <c r="R45" s="29">
        <f>SUM(R2:R44)</f>
        <v>33377.023000000001</v>
      </c>
      <c r="S45" s="30">
        <f>SUM(R45/Q45)</f>
        <v>189.64217613636364</v>
      </c>
      <c r="T45" s="29">
        <f>SUM(T2:T44)</f>
        <v>293</v>
      </c>
      <c r="U45" s="29">
        <f>SUM(U2:U44)</f>
        <v>503</v>
      </c>
      <c r="V45" s="31">
        <f>SUM(S45+U45)</f>
        <v>692.64217613636367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E2:J2 M2:P2 M3:P3 E3:J3 B3:C3" name="Range1_3_1"/>
    <protectedRange sqref="D2 D3" name="Range1_1_2_1"/>
    <protectedRange sqref="K2:L2 K3:L3" name="Range1_3_3"/>
    <protectedRange sqref="T2 T3" name="Range1_3_5_2_2"/>
    <protectedRange algorithmName="SHA-512" hashValue="ON39YdpmFHfN9f47KpiRvqrKx0V9+erV1CNkpWzYhW/Qyc6aT8rEyCrvauWSYGZK2ia3o7vd3akF07acHAFpOA==" saltValue="yVW9XmDwTqEnmpSGai0KYg==" spinCount="100000" sqref="E10:P11 B10:C11" name="Range1_12"/>
    <protectedRange algorithmName="SHA-512" hashValue="ON39YdpmFHfN9f47KpiRvqrKx0V9+erV1CNkpWzYhW/Qyc6aT8rEyCrvauWSYGZK2ia3o7vd3akF07acHAFpOA==" saltValue="yVW9XmDwTqEnmpSGai0KYg==" spinCount="100000" sqref="D10:D11" name="Range1_1_10"/>
    <protectedRange algorithmName="SHA-512" hashValue="ON39YdpmFHfN9f47KpiRvqrKx0V9+erV1CNkpWzYhW/Qyc6aT8rEyCrvauWSYGZK2ia3o7vd3akF07acHAFpOA==" saltValue="yVW9XmDwTqEnmpSGai0KYg==" spinCount="100000" sqref="T10:T11" name="Range1_3_5_10"/>
    <protectedRange algorithmName="SHA-512" hashValue="ON39YdpmFHfN9f47KpiRvqrKx0V9+erV1CNkpWzYhW/Qyc6aT8rEyCrvauWSYGZK2ia3o7vd3akF07acHAFpOA==" saltValue="yVW9XmDwTqEnmpSGai0KYg==" spinCount="100000" sqref="B20:C20" name="Range1"/>
    <protectedRange algorithmName="SHA-512" hashValue="ON39YdpmFHfN9f47KpiRvqrKx0V9+erV1CNkpWzYhW/Qyc6aT8rEyCrvauWSYGZK2ia3o7vd3akF07acHAFpOA==" saltValue="yVW9XmDwTqEnmpSGai0KYg==" spinCount="100000" sqref="D20" name="Range1_1"/>
    <protectedRange algorithmName="SHA-512" hashValue="ON39YdpmFHfN9f47KpiRvqrKx0V9+erV1CNkpWzYhW/Qyc6aT8rEyCrvauWSYGZK2ia3o7vd3akF07acHAFpOA==" saltValue="yVW9XmDwTqEnmpSGai0KYg==" spinCount="100000" sqref="T20 E20:P20" name="Range1_3_5"/>
    <protectedRange algorithmName="SHA-512" hashValue="ON39YdpmFHfN9f47KpiRvqrKx0V9+erV1CNkpWzYhW/Qyc6aT8rEyCrvauWSYGZK2ia3o7vd3akF07acHAFpOA==" saltValue="yVW9XmDwTqEnmpSGai0KYg==" spinCount="100000" sqref="B21:C21" name="Range1_11"/>
    <protectedRange algorithmName="SHA-512" hashValue="ON39YdpmFHfN9f47KpiRvqrKx0V9+erV1CNkpWzYhW/Qyc6aT8rEyCrvauWSYGZK2ia3o7vd3akF07acHAFpOA==" saltValue="yVW9XmDwTqEnmpSGai0KYg==" spinCount="100000" sqref="D21" name="Range1_1_16"/>
    <protectedRange algorithmName="SHA-512" hashValue="ON39YdpmFHfN9f47KpiRvqrKx0V9+erV1CNkpWzYhW/Qyc6aT8rEyCrvauWSYGZK2ia3o7vd3akF07acHAFpOA==" saltValue="yVW9XmDwTqEnmpSGai0KYg==" spinCount="100000" sqref="T21" name="Range1_3_5_11"/>
    <protectedRange algorithmName="SHA-512" hashValue="ON39YdpmFHfN9f47KpiRvqrKx0V9+erV1CNkpWzYhW/Qyc6aT8rEyCrvauWSYGZK2ia3o7vd3akF07acHAFpOA==" saltValue="yVW9XmDwTqEnmpSGai0KYg==" spinCount="100000" sqref="B22:C22 E22:P22" name="Range1_14_1"/>
    <protectedRange algorithmName="SHA-512" hashValue="ON39YdpmFHfN9f47KpiRvqrKx0V9+erV1CNkpWzYhW/Qyc6aT8rEyCrvauWSYGZK2ia3o7vd3akF07acHAFpOA==" saltValue="yVW9XmDwTqEnmpSGai0KYg==" spinCount="100000" sqref="D22" name="Range1_1_7_2"/>
    <protectedRange algorithmName="SHA-512" hashValue="ON39YdpmFHfN9f47KpiRvqrKx0V9+erV1CNkpWzYhW/Qyc6aT8rEyCrvauWSYGZK2ia3o7vd3akF07acHAFpOA==" saltValue="yVW9XmDwTqEnmpSGai0KYg==" spinCount="100000" sqref="T22" name="Range1_3_5_7_1"/>
    <protectedRange algorithmName="SHA-512" hashValue="ON39YdpmFHfN9f47KpiRvqrKx0V9+erV1CNkpWzYhW/Qyc6aT8rEyCrvauWSYGZK2ia3o7vd3akF07acHAFpOA==" saltValue="yVW9XmDwTqEnmpSGai0KYg==" spinCount="100000" sqref="B23:C24 E23:P24" name="Range1_10_2"/>
    <protectedRange algorithmName="SHA-512" hashValue="ON39YdpmFHfN9f47KpiRvqrKx0V9+erV1CNkpWzYhW/Qyc6aT8rEyCrvauWSYGZK2ia3o7vd3akF07acHAFpOA==" saltValue="yVW9XmDwTqEnmpSGai0KYg==" spinCount="100000" sqref="D23:D24" name="Range1_1_14_2"/>
    <protectedRange algorithmName="SHA-512" hashValue="ON39YdpmFHfN9f47KpiRvqrKx0V9+erV1CNkpWzYhW/Qyc6aT8rEyCrvauWSYGZK2ia3o7vd3akF07acHAFpOA==" saltValue="yVW9XmDwTqEnmpSGai0KYg==" spinCount="100000" sqref="T23:T24" name="Range1_3_5_6"/>
    <protectedRange algorithmName="SHA-512" hashValue="ON39YdpmFHfN9f47KpiRvqrKx0V9+erV1CNkpWzYhW/Qyc6aT8rEyCrvauWSYGZK2ia3o7vd3akF07acHAFpOA==" saltValue="yVW9XmDwTqEnmpSGai0KYg==" spinCount="100000" sqref="B25:C28" name="Range1_3_1_1"/>
    <protectedRange algorithmName="SHA-512" hashValue="ON39YdpmFHfN9f47KpiRvqrKx0V9+erV1CNkpWzYhW/Qyc6aT8rEyCrvauWSYGZK2ia3o7vd3akF07acHAFpOA==" saltValue="yVW9XmDwTqEnmpSGai0KYg==" spinCount="100000" sqref="D25:D28" name="Range1_1_6_1"/>
    <protectedRange algorithmName="SHA-512" hashValue="ON39YdpmFHfN9f47KpiRvqrKx0V9+erV1CNkpWzYhW/Qyc6aT8rEyCrvauWSYGZK2ia3o7vd3akF07acHAFpOA==" saltValue="yVW9XmDwTqEnmpSGai0KYg==" spinCount="100000" sqref="T25:T28 E25:P28" name="Range1_3_5_5_1"/>
    <protectedRange algorithmName="SHA-512" hashValue="ON39YdpmFHfN9f47KpiRvqrKx0V9+erV1CNkpWzYhW/Qyc6aT8rEyCrvauWSYGZK2ia3o7vd3akF07acHAFpOA==" saltValue="yVW9XmDwTqEnmpSGai0KYg==" spinCount="100000" sqref="B29:C31" name="Range1_13_1"/>
    <protectedRange algorithmName="SHA-512" hashValue="ON39YdpmFHfN9f47KpiRvqrKx0V9+erV1CNkpWzYhW/Qyc6aT8rEyCrvauWSYGZK2ia3o7vd3akF07acHAFpOA==" saltValue="yVW9XmDwTqEnmpSGai0KYg==" spinCount="100000" sqref="D29:D31" name="Range1_1_4_1"/>
    <protectedRange algorithmName="SHA-512" hashValue="ON39YdpmFHfN9f47KpiRvqrKx0V9+erV1CNkpWzYhW/Qyc6aT8rEyCrvauWSYGZK2ia3o7vd3akF07acHAFpOA==" saltValue="yVW9XmDwTqEnmpSGai0KYg==" spinCount="100000" sqref="E30 G30:O30" name="Range1_33_1_1"/>
    <protectedRange algorithmName="SHA-512" hashValue="ON39YdpmFHfN9f47KpiRvqrKx0V9+erV1CNkpWzYhW/Qyc6aT8rEyCrvauWSYGZK2ia3o7vd3akF07acHAFpOA==" saltValue="yVW9XmDwTqEnmpSGai0KYg==" spinCount="100000" sqref="E31 H31:L31 N31" name="Range1_1_2_19_1"/>
    <protectedRange algorithmName="SHA-512" hashValue="ON39YdpmFHfN9f47KpiRvqrKx0V9+erV1CNkpWzYhW/Qyc6aT8rEyCrvauWSYGZK2ia3o7vd3akF07acHAFpOA==" saltValue="yVW9XmDwTqEnmpSGai0KYg==" spinCount="100000" sqref="T29:T31" name="Range1_3_5_3_1"/>
    <protectedRange algorithmName="SHA-512" hashValue="ON39YdpmFHfN9f47KpiRvqrKx0V9+erV1CNkpWzYhW/Qyc6aT8rEyCrvauWSYGZK2ia3o7vd3akF07acHAFpOA==" saltValue="yVW9XmDwTqEnmpSGai0KYg==" spinCount="100000" sqref="E32:E34 N32:N34 H32:L34 B32:C34" name="Range1_13_1_1"/>
    <protectedRange algorithmName="SHA-512" hashValue="ON39YdpmFHfN9f47KpiRvqrKx0V9+erV1CNkpWzYhW/Qyc6aT8rEyCrvauWSYGZK2ia3o7vd3akF07acHAFpOA==" saltValue="yVW9XmDwTqEnmpSGai0KYg==" spinCount="100000" sqref="D32:D34" name="Range1_1_4_2"/>
    <protectedRange algorithmName="SHA-512" hashValue="ON39YdpmFHfN9f47KpiRvqrKx0V9+erV1CNkpWzYhW/Qyc6aT8rEyCrvauWSYGZK2ia3o7vd3akF07acHAFpOA==" saltValue="yVW9XmDwTqEnmpSGai0KYg==" spinCount="100000" sqref="G32 G34 O32 O34 M32 M34" name="Range1_33_1"/>
    <protectedRange algorithmName="SHA-512" hashValue="ON39YdpmFHfN9f47KpiRvqrKx0V9+erV1CNkpWzYhW/Qyc6aT8rEyCrvauWSYGZK2ia3o7vd3akF07acHAFpOA==" saltValue="yVW9XmDwTqEnmpSGai0KYg==" spinCount="100000" sqref="T32:T34" name="Range1_3_5_4_2"/>
    <protectedRange algorithmName="SHA-512" hashValue="ON39YdpmFHfN9f47KpiRvqrKx0V9+erV1CNkpWzYhW/Qyc6aT8rEyCrvauWSYGZK2ia3o7vd3akF07acHAFpOA==" saltValue="yVW9XmDwTqEnmpSGai0KYg==" spinCount="100000" sqref="B35:C37" name="Range1_11_1"/>
    <protectedRange algorithmName="SHA-512" hashValue="ON39YdpmFHfN9f47KpiRvqrKx0V9+erV1CNkpWzYhW/Qyc6aT8rEyCrvauWSYGZK2ia3o7vd3akF07acHAFpOA==" saltValue="yVW9XmDwTqEnmpSGai0KYg==" spinCount="100000" sqref="D35:D37" name="Range1_1_3_1"/>
    <protectedRange algorithmName="SHA-512" hashValue="ON39YdpmFHfN9f47KpiRvqrKx0V9+erV1CNkpWzYhW/Qyc6aT8rEyCrvauWSYGZK2ia3o7vd3akF07acHAFpOA==" saltValue="yVW9XmDwTqEnmpSGai0KYg==" spinCount="100000" sqref="T35:T37 E35:P37" name="Range1_3_5_3_1_1"/>
    <protectedRange algorithmName="SHA-512" hashValue="ON39YdpmFHfN9f47KpiRvqrKx0V9+erV1CNkpWzYhW/Qyc6aT8rEyCrvauWSYGZK2ia3o7vd3akF07acHAFpOA==" saltValue="yVW9XmDwTqEnmpSGai0KYg==" spinCount="100000" sqref="B38:C39 E38:P39" name="Range1_13_1_2"/>
    <protectedRange algorithmName="SHA-512" hashValue="ON39YdpmFHfN9f47KpiRvqrKx0V9+erV1CNkpWzYhW/Qyc6aT8rEyCrvauWSYGZK2ia3o7vd3akF07acHAFpOA==" saltValue="yVW9XmDwTqEnmpSGai0KYg==" spinCount="100000" sqref="D38:D39" name="Range1_1_4_1_1"/>
    <protectedRange algorithmName="SHA-512" hashValue="ON39YdpmFHfN9f47KpiRvqrKx0V9+erV1CNkpWzYhW/Qyc6aT8rEyCrvauWSYGZK2ia3o7vd3akF07acHAFpOA==" saltValue="yVW9XmDwTqEnmpSGai0KYg==" spinCount="100000" sqref="T38:T39" name="Range1_3_5_4_1"/>
    <protectedRange algorithmName="SHA-512" hashValue="ON39YdpmFHfN9f47KpiRvqrKx0V9+erV1CNkpWzYhW/Qyc6aT8rEyCrvauWSYGZK2ia3o7vd3akF07acHAFpOA==" saltValue="yVW9XmDwTqEnmpSGai0KYg==" spinCount="100000" sqref="B40:C41" name="Range1_13_2"/>
    <protectedRange algorithmName="SHA-512" hashValue="ON39YdpmFHfN9f47KpiRvqrKx0V9+erV1CNkpWzYhW/Qyc6aT8rEyCrvauWSYGZK2ia3o7vd3akF07acHAFpOA==" saltValue="yVW9XmDwTqEnmpSGai0KYg==" spinCount="100000" sqref="D40:D41" name="Range1_1_4_2_1"/>
    <protectedRange algorithmName="SHA-512" hashValue="ON39YdpmFHfN9f47KpiRvqrKx0V9+erV1CNkpWzYhW/Qyc6aT8rEyCrvauWSYGZK2ia3o7vd3akF07acHAFpOA==" saltValue="yVW9XmDwTqEnmpSGai0KYg==" spinCount="100000" sqref="T40:T41 E40:P41" name="Range1_3_5_4_2_1"/>
    <protectedRange algorithmName="SHA-512" hashValue="ON39YdpmFHfN9f47KpiRvqrKx0V9+erV1CNkpWzYhW/Qyc6aT8rEyCrvauWSYGZK2ia3o7vd3akF07acHAFpOA==" saltValue="yVW9XmDwTqEnmpSGai0KYg==" spinCount="100000" sqref="B42:C43 E42:P43" name="Range1_17_1"/>
    <protectedRange algorithmName="SHA-512" hashValue="ON39YdpmFHfN9f47KpiRvqrKx0V9+erV1CNkpWzYhW/Qyc6aT8rEyCrvauWSYGZK2ia3o7vd3akF07acHAFpOA==" saltValue="yVW9XmDwTqEnmpSGai0KYg==" spinCount="100000" sqref="D42:D43" name="Range1_1_7_2_1"/>
    <protectedRange algorithmName="SHA-512" hashValue="ON39YdpmFHfN9f47KpiRvqrKx0V9+erV1CNkpWzYhW/Qyc6aT8rEyCrvauWSYGZK2ia3o7vd3akF07acHAFpOA==" saltValue="yVW9XmDwTqEnmpSGai0KYg==" spinCount="100000" sqref="T42:T43" name="Range1_3_5_7_1_1"/>
  </protectedRanges>
  <conditionalFormatting sqref="E20:P20">
    <cfRule type="cellIs" dxfId="945" priority="71" operator="greaterThanOrEqual">
      <formula>200</formula>
    </cfRule>
  </conditionalFormatting>
  <conditionalFormatting sqref="E20">
    <cfRule type="top10" dxfId="944" priority="72" rank="1"/>
  </conditionalFormatting>
  <conditionalFormatting sqref="G20">
    <cfRule type="top10" dxfId="943" priority="73" rank="1"/>
  </conditionalFormatting>
  <conditionalFormatting sqref="I20">
    <cfRule type="top10" dxfId="942" priority="74" rank="1"/>
  </conditionalFormatting>
  <conditionalFormatting sqref="K20">
    <cfRule type="top10" dxfId="941" priority="75" rank="1"/>
  </conditionalFormatting>
  <conditionalFormatting sqref="M20">
    <cfRule type="top10" dxfId="940" priority="76" rank="1"/>
  </conditionalFormatting>
  <conditionalFormatting sqref="O20">
    <cfRule type="top10" dxfId="939" priority="77" rank="1"/>
  </conditionalFormatting>
  <conditionalFormatting sqref="G21">
    <cfRule type="top10" dxfId="938" priority="70" rank="1"/>
  </conditionalFormatting>
  <conditionalFormatting sqref="I21">
    <cfRule type="top10" dxfId="937" priority="69" rank="1"/>
  </conditionalFormatting>
  <conditionalFormatting sqref="E21">
    <cfRule type="top10" dxfId="936" priority="68" rank="1"/>
  </conditionalFormatting>
  <conditionalFormatting sqref="M21">
    <cfRule type="top10" dxfId="935" priority="67" rank="1"/>
  </conditionalFormatting>
  <conditionalFormatting sqref="O21">
    <cfRule type="top10" dxfId="934" priority="66" rank="1"/>
  </conditionalFormatting>
  <conditionalFormatting sqref="E21:O21">
    <cfRule type="cellIs" dxfId="933" priority="65" operator="greaterThanOrEqual">
      <formula>200</formula>
    </cfRule>
  </conditionalFormatting>
  <conditionalFormatting sqref="K21">
    <cfRule type="top10" dxfId="932" priority="64" rank="1"/>
  </conditionalFormatting>
  <conditionalFormatting sqref="E22:P22">
    <cfRule type="cellIs" dxfId="931" priority="57" operator="greaterThanOrEqual">
      <formula>200</formula>
    </cfRule>
  </conditionalFormatting>
  <conditionalFormatting sqref="E22">
    <cfRule type="top10" dxfId="930" priority="63" rank="1"/>
  </conditionalFormatting>
  <conditionalFormatting sqref="G22">
    <cfRule type="top10" dxfId="929" priority="62" rank="1"/>
  </conditionalFormatting>
  <conditionalFormatting sqref="I22">
    <cfRule type="top10" dxfId="928" priority="61" rank="1"/>
  </conditionalFormatting>
  <conditionalFormatting sqref="K22">
    <cfRule type="top10" dxfId="927" priority="60" rank="1"/>
  </conditionalFormatting>
  <conditionalFormatting sqref="M22">
    <cfRule type="top10" dxfId="926" priority="59" rank="1"/>
  </conditionalFormatting>
  <conditionalFormatting sqref="O22">
    <cfRule type="top10" dxfId="925" priority="58" rank="1"/>
  </conditionalFormatting>
  <conditionalFormatting sqref="E23:E24">
    <cfRule type="top10" dxfId="924" priority="56" rank="1"/>
  </conditionalFormatting>
  <conditionalFormatting sqref="G23:G24">
    <cfRule type="top10" dxfId="923" priority="55" rank="1"/>
  </conditionalFormatting>
  <conditionalFormatting sqref="I23:I24">
    <cfRule type="top10" dxfId="922" priority="54" rank="1"/>
  </conditionalFormatting>
  <conditionalFormatting sqref="K23:K24">
    <cfRule type="top10" dxfId="921" priority="53" rank="1"/>
  </conditionalFormatting>
  <conditionalFormatting sqref="M23:M24">
    <cfRule type="top10" dxfId="920" priority="52" rank="1"/>
  </conditionalFormatting>
  <conditionalFormatting sqref="O23:O24">
    <cfRule type="top10" dxfId="919" priority="51" rank="1"/>
  </conditionalFormatting>
  <conditionalFormatting sqref="E23:P24">
    <cfRule type="cellIs" dxfId="918" priority="50" operator="greaterThanOrEqual">
      <formula>200</formula>
    </cfRule>
  </conditionalFormatting>
  <conditionalFormatting sqref="E25:E28">
    <cfRule type="top10" dxfId="917" priority="49" rank="1"/>
  </conditionalFormatting>
  <conditionalFormatting sqref="G25:G28">
    <cfRule type="top10" dxfId="916" priority="48" rank="1"/>
  </conditionalFormatting>
  <conditionalFormatting sqref="E25:P28">
    <cfRule type="cellIs" dxfId="915" priority="47" operator="greaterThanOrEqual">
      <formula>200</formula>
    </cfRule>
  </conditionalFormatting>
  <conditionalFormatting sqref="I25:I28">
    <cfRule type="top10" dxfId="914" priority="46" rank="1"/>
  </conditionalFormatting>
  <conditionalFormatting sqref="K25:K28">
    <cfRule type="top10" dxfId="913" priority="45" rank="1"/>
  </conditionalFormatting>
  <conditionalFormatting sqref="M25:M28">
    <cfRule type="top10" dxfId="912" priority="44" rank="1"/>
  </conditionalFormatting>
  <conditionalFormatting sqref="O25:O28">
    <cfRule type="top10" dxfId="911" priority="43" rank="1"/>
  </conditionalFormatting>
  <conditionalFormatting sqref="E29:E31">
    <cfRule type="top10" dxfId="910" priority="42" rank="1"/>
  </conditionalFormatting>
  <conditionalFormatting sqref="G29:G31">
    <cfRule type="top10" dxfId="909" priority="41" rank="1"/>
  </conditionalFormatting>
  <conditionalFormatting sqref="I29:I31">
    <cfRule type="top10" dxfId="908" priority="40" rank="1"/>
  </conditionalFormatting>
  <conditionalFormatting sqref="K29:K31">
    <cfRule type="top10" dxfId="907" priority="39" rank="1"/>
  </conditionalFormatting>
  <conditionalFormatting sqref="M29:M31">
    <cfRule type="top10" dxfId="906" priority="38" rank="1"/>
  </conditionalFormatting>
  <conditionalFormatting sqref="O29:O31">
    <cfRule type="top10" dxfId="905" priority="37" rank="1"/>
  </conditionalFormatting>
  <conditionalFormatting sqref="E29:P31">
    <cfRule type="cellIs" dxfId="904" priority="36" operator="greaterThanOrEqual">
      <formula>200</formula>
    </cfRule>
  </conditionalFormatting>
  <conditionalFormatting sqref="E32:E34">
    <cfRule type="top10" dxfId="903" priority="35" rank="1"/>
  </conditionalFormatting>
  <conditionalFormatting sqref="G32:G34">
    <cfRule type="top10" dxfId="902" priority="34" rank="1"/>
  </conditionalFormatting>
  <conditionalFormatting sqref="I32:I34">
    <cfRule type="top10" dxfId="901" priority="33" rank="1"/>
  </conditionalFormatting>
  <conditionalFormatting sqref="K32:K34">
    <cfRule type="top10" dxfId="900" priority="32" rank="1"/>
  </conditionalFormatting>
  <conditionalFormatting sqref="M32:M34">
    <cfRule type="top10" dxfId="899" priority="31" rank="1"/>
  </conditionalFormatting>
  <conditionalFormatting sqref="O32:O34">
    <cfRule type="top10" dxfId="898" priority="30" rank="1"/>
  </conditionalFormatting>
  <conditionalFormatting sqref="E32:P34">
    <cfRule type="cellIs" dxfId="897" priority="29" operator="greaterThanOrEqual">
      <formula>200</formula>
    </cfRule>
  </conditionalFormatting>
  <conditionalFormatting sqref="E35:P37">
    <cfRule type="cellIs" dxfId="896" priority="26" operator="greaterThanOrEqual">
      <formula>200</formula>
    </cfRule>
  </conditionalFormatting>
  <conditionalFormatting sqref="E35:E37">
    <cfRule type="top10" dxfId="895" priority="28" rank="1"/>
  </conditionalFormatting>
  <conditionalFormatting sqref="G35:G37">
    <cfRule type="top10" dxfId="894" priority="27" rank="1"/>
  </conditionalFormatting>
  <conditionalFormatting sqref="I35:I37">
    <cfRule type="top10" dxfId="893" priority="25" rank="1"/>
  </conditionalFormatting>
  <conditionalFormatting sqref="K35:K37">
    <cfRule type="top10" dxfId="892" priority="24" rank="1"/>
  </conditionalFormatting>
  <conditionalFormatting sqref="M35:M37">
    <cfRule type="top10" dxfId="891" priority="23" rank="1"/>
  </conditionalFormatting>
  <conditionalFormatting sqref="O35:O37">
    <cfRule type="top10" dxfId="890" priority="22" rank="1"/>
  </conditionalFormatting>
  <conditionalFormatting sqref="E38:E39">
    <cfRule type="top10" dxfId="889" priority="21" rank="1"/>
  </conditionalFormatting>
  <conditionalFormatting sqref="G38:G39">
    <cfRule type="top10" dxfId="888" priority="20" rank="1"/>
  </conditionalFormatting>
  <conditionalFormatting sqref="I38:I39">
    <cfRule type="top10" dxfId="887" priority="19" rank="1"/>
  </conditionalFormatting>
  <conditionalFormatting sqref="K38:K39">
    <cfRule type="top10" dxfId="886" priority="18" rank="1"/>
  </conditionalFormatting>
  <conditionalFormatting sqref="M38:M39">
    <cfRule type="top10" dxfId="885" priority="17" rank="1"/>
  </conditionalFormatting>
  <conditionalFormatting sqref="O38:O39">
    <cfRule type="top10" dxfId="884" priority="16" rank="1"/>
  </conditionalFormatting>
  <conditionalFormatting sqref="E38:P39">
    <cfRule type="cellIs" dxfId="883" priority="15" operator="greaterThanOrEqual">
      <formula>200</formula>
    </cfRule>
  </conditionalFormatting>
  <conditionalFormatting sqref="E40:E41">
    <cfRule type="top10" dxfId="882" priority="14" rank="1"/>
  </conditionalFormatting>
  <conditionalFormatting sqref="G40:G41">
    <cfRule type="top10" dxfId="881" priority="13" rank="1"/>
  </conditionalFormatting>
  <conditionalFormatting sqref="E40:P41">
    <cfRule type="cellIs" dxfId="880" priority="12" operator="greaterThanOrEqual">
      <formula>200</formula>
    </cfRule>
  </conditionalFormatting>
  <conditionalFormatting sqref="I40:I41">
    <cfRule type="top10" dxfId="879" priority="11" rank="1"/>
  </conditionalFormatting>
  <conditionalFormatting sqref="K40:K41">
    <cfRule type="top10" dxfId="878" priority="10" rank="1"/>
  </conditionalFormatting>
  <conditionalFormatting sqref="M40:M41">
    <cfRule type="top10" dxfId="877" priority="9" rank="1"/>
  </conditionalFormatting>
  <conditionalFormatting sqref="O40:O41">
    <cfRule type="top10" dxfId="876" priority="8" rank="1"/>
  </conditionalFormatting>
  <conditionalFormatting sqref="E42:E43">
    <cfRule type="top10" dxfId="875" priority="7" rank="1"/>
  </conditionalFormatting>
  <conditionalFormatting sqref="G42:G43">
    <cfRule type="top10" dxfId="874" priority="6" rank="1"/>
  </conditionalFormatting>
  <conditionalFormatting sqref="I42:I43">
    <cfRule type="top10" dxfId="873" priority="5" rank="1"/>
  </conditionalFormatting>
  <conditionalFormatting sqref="K42:K43">
    <cfRule type="top10" dxfId="872" priority="4" rank="1"/>
  </conditionalFormatting>
  <conditionalFormatting sqref="M42:M43">
    <cfRule type="top10" dxfId="871" priority="3" rank="1"/>
  </conditionalFormatting>
  <conditionalFormatting sqref="O42:O43">
    <cfRule type="top10" dxfId="870" priority="2" rank="1"/>
  </conditionalFormatting>
  <conditionalFormatting sqref="E42:P43">
    <cfRule type="cellIs" dxfId="869" priority="1" operator="greaterThanOrEqual">
      <formula>200</formula>
    </cfRule>
  </conditionalFormatting>
  <hyperlinks>
    <hyperlink ref="X1" location="'OLF 2025'!A1" display="Return to Rankings" xr:uid="{8CC044CD-97D6-4EEC-B919-C7502C3AF0E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B23:B24 D23:D24</xm:sqref>
        </x14:dataValidation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B25:B28 D25:D28</xm:sqref>
        </x14:dataValidation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B29:B31 D29:D31</xm:sqref>
        </x14:dataValidation>
        <x14:dataValidation type="list" allowBlank="1" showInputMessage="1" showErrorMessage="1" xr:uid="{445A6751-F0F0-460B-B18A-34CCBAF98C93}">
          <x14:formula1>
            <xm:f>'C:\Users\jmfg1\Downloads\[11-21.xlsm]DATA'!#REF!</xm:f>
          </x14:formula1>
          <xm:sqref>D40:D43 B40:B43</xm:sqref>
        </x14:dataValidation>
        <x14:dataValidation type="list" allowBlank="1" showInputMessage="1" showErrorMessage="1" xr:uid="{5D9FF6F5-F8DC-42F2-BFA2-C7C10DF53764}">
          <x14:formula1>
            <xm:f>'C:\Users\jmfg1\OneDrive\Documents\ABRA\Scoring\[Master Scoring Workbook_10.01.25B.xlsm]DATA'!#REF!</xm:f>
          </x14:formula1>
          <xm:sqref>B38:B39 D35:D39 B35:B36</xm:sqref>
        </x14:dataValidation>
      </x14:dataValidations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52B4-267C-4343-9674-5A90BDC0384B}">
  <dimension ref="A1:X17"/>
  <sheetViews>
    <sheetView workbookViewId="0">
      <selection activeCell="A15" sqref="A15:V1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1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100</v>
      </c>
      <c r="C2" s="3">
        <v>45773</v>
      </c>
      <c r="D2" s="4" t="s">
        <v>97</v>
      </c>
      <c r="E2" s="33">
        <v>188</v>
      </c>
      <c r="F2" s="18">
        <v>0</v>
      </c>
      <c r="G2" s="33">
        <v>186</v>
      </c>
      <c r="H2" s="18">
        <v>2</v>
      </c>
      <c r="I2" s="5">
        <v>193</v>
      </c>
      <c r="J2" s="18">
        <v>0</v>
      </c>
      <c r="K2" s="34">
        <v>188</v>
      </c>
      <c r="L2" s="18">
        <v>0</v>
      </c>
      <c r="M2" s="34"/>
      <c r="N2" s="18"/>
      <c r="O2" s="5"/>
      <c r="P2" s="18"/>
      <c r="Q2" s="6">
        <v>4</v>
      </c>
      <c r="R2" s="6">
        <v>755</v>
      </c>
      <c r="S2" s="7">
        <v>188.75</v>
      </c>
      <c r="T2" s="35">
        <v>2</v>
      </c>
      <c r="U2" s="8">
        <v>3</v>
      </c>
      <c r="V2" s="9">
        <v>191.75</v>
      </c>
    </row>
    <row r="3" spans="1:24" ht="15" customHeight="1" x14ac:dyDescent="0.25">
      <c r="A3" s="1" t="s">
        <v>22</v>
      </c>
      <c r="B3" s="2" t="s">
        <v>100</v>
      </c>
      <c r="C3" s="3">
        <v>45801</v>
      </c>
      <c r="D3" s="4" t="s">
        <v>97</v>
      </c>
      <c r="E3" s="33">
        <v>186</v>
      </c>
      <c r="F3" s="18">
        <v>2</v>
      </c>
      <c r="G3" s="33">
        <v>190</v>
      </c>
      <c r="H3" s="18">
        <v>1</v>
      </c>
      <c r="I3" s="5">
        <v>192</v>
      </c>
      <c r="J3" s="18">
        <v>1</v>
      </c>
      <c r="K3" s="34">
        <v>183</v>
      </c>
      <c r="L3" s="18">
        <v>0</v>
      </c>
      <c r="M3" s="34"/>
      <c r="N3" s="18"/>
      <c r="O3" s="5"/>
      <c r="P3" s="18"/>
      <c r="Q3" s="6">
        <v>4</v>
      </c>
      <c r="R3" s="6">
        <v>751</v>
      </c>
      <c r="S3" s="7">
        <v>187.75</v>
      </c>
      <c r="T3" s="35">
        <v>4</v>
      </c>
      <c r="U3" s="8">
        <v>2</v>
      </c>
      <c r="V3" s="9">
        <v>189.75</v>
      </c>
    </row>
    <row r="4" spans="1:24" ht="15" customHeight="1" x14ac:dyDescent="0.25">
      <c r="A4" s="1" t="s">
        <v>22</v>
      </c>
      <c r="B4" s="2" t="s">
        <v>100</v>
      </c>
      <c r="C4" s="3">
        <v>45836</v>
      </c>
      <c r="D4" s="4" t="s">
        <v>97</v>
      </c>
      <c r="E4" s="5">
        <v>185</v>
      </c>
      <c r="F4" s="18">
        <v>1</v>
      </c>
      <c r="G4" s="33">
        <v>185</v>
      </c>
      <c r="H4" s="18">
        <v>1</v>
      </c>
      <c r="I4" s="5">
        <v>181</v>
      </c>
      <c r="J4" s="18">
        <v>0</v>
      </c>
      <c r="K4" s="5">
        <v>187</v>
      </c>
      <c r="L4" s="18">
        <v>1</v>
      </c>
      <c r="M4" s="5"/>
      <c r="N4" s="18"/>
      <c r="O4" s="5"/>
      <c r="P4" s="18"/>
      <c r="Q4" s="6">
        <v>4</v>
      </c>
      <c r="R4" s="6">
        <v>738</v>
      </c>
      <c r="S4" s="7">
        <v>184.5</v>
      </c>
      <c r="T4" s="35">
        <v>3</v>
      </c>
      <c r="U4" s="8">
        <v>2</v>
      </c>
      <c r="V4" s="9">
        <v>186.5</v>
      </c>
    </row>
    <row r="5" spans="1:24" x14ac:dyDescent="0.25">
      <c r="A5" s="1" t="s">
        <v>22</v>
      </c>
      <c r="B5" s="2" t="s">
        <v>100</v>
      </c>
      <c r="C5" s="3">
        <v>45844</v>
      </c>
      <c r="D5" s="4" t="s">
        <v>96</v>
      </c>
      <c r="E5" s="5">
        <v>187</v>
      </c>
      <c r="F5" s="18">
        <v>0</v>
      </c>
      <c r="G5" s="33">
        <v>193</v>
      </c>
      <c r="H5" s="18">
        <v>3</v>
      </c>
      <c r="I5" s="5">
        <v>194</v>
      </c>
      <c r="J5" s="18">
        <v>1</v>
      </c>
      <c r="K5" s="5">
        <v>192</v>
      </c>
      <c r="L5" s="18">
        <v>2</v>
      </c>
      <c r="M5" s="5">
        <v>189</v>
      </c>
      <c r="N5" s="18">
        <v>1</v>
      </c>
      <c r="O5" s="5">
        <v>189</v>
      </c>
      <c r="P5" s="18">
        <v>1</v>
      </c>
      <c r="Q5" s="6">
        <v>6</v>
      </c>
      <c r="R5" s="6">
        <v>1144</v>
      </c>
      <c r="S5" s="7">
        <v>190.66666666666666</v>
      </c>
      <c r="T5" s="35">
        <v>8</v>
      </c>
      <c r="U5" s="8">
        <v>22</v>
      </c>
      <c r="V5" s="9">
        <v>212.66666666666666</v>
      </c>
    </row>
    <row r="6" spans="1:24" ht="15" customHeight="1" x14ac:dyDescent="0.25">
      <c r="A6" s="1" t="s">
        <v>22</v>
      </c>
      <c r="B6" s="2" t="s">
        <v>100</v>
      </c>
      <c r="C6" s="3">
        <v>45864</v>
      </c>
      <c r="D6" s="4" t="s">
        <v>97</v>
      </c>
      <c r="E6" s="33">
        <v>188</v>
      </c>
      <c r="F6" s="18">
        <v>1</v>
      </c>
      <c r="G6" s="33">
        <v>191</v>
      </c>
      <c r="H6" s="18">
        <v>0</v>
      </c>
      <c r="I6" s="5">
        <v>186</v>
      </c>
      <c r="J6" s="18">
        <v>2</v>
      </c>
      <c r="K6" s="34">
        <v>181</v>
      </c>
      <c r="L6" s="18">
        <v>1</v>
      </c>
      <c r="M6" s="34"/>
      <c r="N6" s="18"/>
      <c r="O6" s="5"/>
      <c r="P6" s="18"/>
      <c r="Q6" s="6">
        <v>4</v>
      </c>
      <c r="R6" s="6">
        <v>746</v>
      </c>
      <c r="S6" s="7">
        <v>186.5</v>
      </c>
      <c r="T6" s="35">
        <v>4</v>
      </c>
      <c r="U6" s="8">
        <v>2</v>
      </c>
      <c r="V6" s="9">
        <v>188.5</v>
      </c>
    </row>
    <row r="7" spans="1:24" x14ac:dyDescent="0.25">
      <c r="A7" s="1" t="s">
        <v>22</v>
      </c>
      <c r="B7" s="2" t="s">
        <v>100</v>
      </c>
      <c r="C7" s="3">
        <v>45879</v>
      </c>
      <c r="D7" s="4" t="s">
        <v>38</v>
      </c>
      <c r="E7" s="5">
        <v>182</v>
      </c>
      <c r="F7" s="18">
        <v>1</v>
      </c>
      <c r="G7" s="33">
        <v>189</v>
      </c>
      <c r="H7" s="18">
        <v>1</v>
      </c>
      <c r="I7" s="5">
        <v>188</v>
      </c>
      <c r="J7" s="18"/>
      <c r="K7" s="5">
        <v>188</v>
      </c>
      <c r="L7" s="18"/>
      <c r="M7" s="5">
        <v>187</v>
      </c>
      <c r="N7" s="18">
        <v>1</v>
      </c>
      <c r="O7" s="5">
        <v>191</v>
      </c>
      <c r="P7" s="18"/>
      <c r="Q7" s="6">
        <v>6</v>
      </c>
      <c r="R7" s="6">
        <v>1125</v>
      </c>
      <c r="S7" s="7">
        <v>187.5</v>
      </c>
      <c r="T7" s="35">
        <v>3</v>
      </c>
      <c r="U7" s="8">
        <v>4</v>
      </c>
      <c r="V7" s="9">
        <v>191.5</v>
      </c>
    </row>
    <row r="8" spans="1:24" x14ac:dyDescent="0.25">
      <c r="A8" s="1" t="s">
        <v>22</v>
      </c>
      <c r="B8" s="2" t="s">
        <v>100</v>
      </c>
      <c r="C8" s="3">
        <v>45889</v>
      </c>
      <c r="D8" s="4" t="s">
        <v>38</v>
      </c>
      <c r="E8" s="33">
        <v>191</v>
      </c>
      <c r="F8" s="18">
        <v>1</v>
      </c>
      <c r="G8" s="33">
        <v>188</v>
      </c>
      <c r="H8" s="18">
        <v>2</v>
      </c>
      <c r="I8" s="5">
        <v>190</v>
      </c>
      <c r="J8" s="18"/>
      <c r="K8" s="34">
        <v>186</v>
      </c>
      <c r="L8" s="18">
        <v>2</v>
      </c>
      <c r="M8" s="34"/>
      <c r="N8" s="18"/>
      <c r="O8" s="5"/>
      <c r="P8" s="18"/>
      <c r="Q8" s="6">
        <v>4</v>
      </c>
      <c r="R8" s="6">
        <v>755</v>
      </c>
      <c r="S8" s="7">
        <v>188.75</v>
      </c>
      <c r="T8" s="35">
        <v>5</v>
      </c>
      <c r="U8" s="8">
        <v>9</v>
      </c>
      <c r="V8" s="9">
        <v>197.75</v>
      </c>
    </row>
    <row r="9" spans="1:24" x14ac:dyDescent="0.25">
      <c r="A9" s="1" t="s">
        <v>22</v>
      </c>
      <c r="B9" s="2" t="s">
        <v>100</v>
      </c>
      <c r="C9" s="3">
        <v>45892</v>
      </c>
      <c r="D9" s="4" t="s">
        <v>97</v>
      </c>
      <c r="E9" s="33">
        <v>186</v>
      </c>
      <c r="F9" s="18">
        <v>1</v>
      </c>
      <c r="G9" s="33">
        <v>181</v>
      </c>
      <c r="H9" s="18">
        <v>1</v>
      </c>
      <c r="I9" s="5">
        <v>189</v>
      </c>
      <c r="J9" s="18">
        <v>1</v>
      </c>
      <c r="K9" s="34">
        <v>186</v>
      </c>
      <c r="L9" s="18">
        <v>1</v>
      </c>
      <c r="M9" s="34"/>
      <c r="N9" s="18"/>
      <c r="O9" s="5"/>
      <c r="P9" s="18"/>
      <c r="Q9" s="6">
        <v>4</v>
      </c>
      <c r="R9" s="6">
        <v>742</v>
      </c>
      <c r="S9" s="7">
        <v>185.5</v>
      </c>
      <c r="T9" s="35">
        <v>4</v>
      </c>
      <c r="U9" s="8">
        <v>4</v>
      </c>
      <c r="V9" s="9">
        <v>189.5</v>
      </c>
    </row>
    <row r="10" spans="1:24" x14ac:dyDescent="0.25">
      <c r="A10" s="1" t="s">
        <v>22</v>
      </c>
      <c r="B10" s="2" t="s">
        <v>100</v>
      </c>
      <c r="C10" s="3">
        <v>45896</v>
      </c>
      <c r="D10" s="4" t="s">
        <v>96</v>
      </c>
      <c r="E10" s="33">
        <v>187.001</v>
      </c>
      <c r="F10" s="18">
        <v>1</v>
      </c>
      <c r="G10" s="33">
        <v>193</v>
      </c>
      <c r="H10" s="18">
        <v>3</v>
      </c>
      <c r="I10" s="5">
        <v>187</v>
      </c>
      <c r="J10" s="18">
        <v>0</v>
      </c>
      <c r="K10" s="34">
        <v>191</v>
      </c>
      <c r="L10" s="18">
        <v>0</v>
      </c>
      <c r="M10" s="34"/>
      <c r="N10" s="18"/>
      <c r="O10" s="5"/>
      <c r="P10" s="18"/>
      <c r="Q10" s="6">
        <v>4</v>
      </c>
      <c r="R10" s="6">
        <v>758.00099999999998</v>
      </c>
      <c r="S10" s="7">
        <v>189.50024999999999</v>
      </c>
      <c r="T10" s="35">
        <v>4</v>
      </c>
      <c r="U10" s="8">
        <v>9</v>
      </c>
      <c r="V10" s="9">
        <v>198.50024999999999</v>
      </c>
    </row>
    <row r="11" spans="1:24" x14ac:dyDescent="0.25">
      <c r="A11" s="1" t="s">
        <v>22</v>
      </c>
      <c r="B11" s="2" t="s">
        <v>100</v>
      </c>
      <c r="C11" s="3">
        <v>45907</v>
      </c>
      <c r="D11" s="4" t="s">
        <v>38</v>
      </c>
      <c r="E11" s="5">
        <v>191</v>
      </c>
      <c r="F11" s="18">
        <v>3</v>
      </c>
      <c r="G11" s="33">
        <v>188</v>
      </c>
      <c r="H11" s="18">
        <v>1</v>
      </c>
      <c r="I11" s="5">
        <v>191</v>
      </c>
      <c r="J11" s="18">
        <v>2</v>
      </c>
      <c r="K11" s="5">
        <v>192.001</v>
      </c>
      <c r="L11" s="18">
        <v>2</v>
      </c>
      <c r="M11" s="5">
        <v>188</v>
      </c>
      <c r="N11" s="18">
        <v>1</v>
      </c>
      <c r="O11" s="5">
        <v>195</v>
      </c>
      <c r="P11" s="18">
        <v>2</v>
      </c>
      <c r="Q11" s="6">
        <v>6</v>
      </c>
      <c r="R11" s="6">
        <v>1145.001</v>
      </c>
      <c r="S11" s="7">
        <v>190.83349999999999</v>
      </c>
      <c r="T11" s="35">
        <v>11</v>
      </c>
      <c r="U11" s="8">
        <v>12</v>
      </c>
      <c r="V11" s="9">
        <v>202.83349999999999</v>
      </c>
    </row>
    <row r="12" spans="1:24" x14ac:dyDescent="0.25">
      <c r="A12" s="66" t="s">
        <v>22</v>
      </c>
      <c r="B12" s="2" t="s">
        <v>100</v>
      </c>
      <c r="C12" s="3">
        <v>45917</v>
      </c>
      <c r="D12" s="65" t="s">
        <v>38</v>
      </c>
      <c r="E12" s="33">
        <v>185</v>
      </c>
      <c r="F12" s="18"/>
      <c r="G12" s="33">
        <v>189</v>
      </c>
      <c r="H12" s="18">
        <v>2</v>
      </c>
      <c r="I12" s="5">
        <v>191</v>
      </c>
      <c r="J12" s="18">
        <v>3</v>
      </c>
      <c r="K12" s="34">
        <v>186</v>
      </c>
      <c r="L12" s="18">
        <v>1</v>
      </c>
      <c r="M12" s="34"/>
      <c r="N12" s="18"/>
      <c r="O12" s="5"/>
      <c r="P12" s="18"/>
      <c r="Q12" s="8">
        <v>4</v>
      </c>
      <c r="R12" s="8">
        <v>751</v>
      </c>
      <c r="S12" s="7">
        <v>187.75</v>
      </c>
      <c r="T12" s="35">
        <v>6</v>
      </c>
      <c r="U12" s="8">
        <v>11</v>
      </c>
      <c r="V12" s="7">
        <v>198.75</v>
      </c>
    </row>
    <row r="13" spans="1:24" x14ac:dyDescent="0.25">
      <c r="A13" s="66" t="s">
        <v>22</v>
      </c>
      <c r="B13" s="2" t="s">
        <v>100</v>
      </c>
      <c r="C13" s="3">
        <v>45927</v>
      </c>
      <c r="D13" s="65" t="s">
        <v>97</v>
      </c>
      <c r="E13" s="5">
        <v>191</v>
      </c>
      <c r="F13" s="18">
        <v>1</v>
      </c>
      <c r="G13" s="33">
        <v>191</v>
      </c>
      <c r="H13" s="18">
        <v>0</v>
      </c>
      <c r="I13" s="5">
        <v>186</v>
      </c>
      <c r="J13" s="18">
        <v>2</v>
      </c>
      <c r="K13" s="5">
        <v>188.001</v>
      </c>
      <c r="L13" s="18">
        <v>0</v>
      </c>
      <c r="M13" s="5"/>
      <c r="N13" s="18"/>
      <c r="O13" s="5"/>
      <c r="P13" s="18"/>
      <c r="Q13" s="8">
        <v>4</v>
      </c>
      <c r="R13" s="8">
        <v>756.00099999999998</v>
      </c>
      <c r="S13" s="7">
        <v>189.00024999999999</v>
      </c>
      <c r="T13" s="35">
        <v>3</v>
      </c>
      <c r="U13" s="8">
        <v>11</v>
      </c>
      <c r="V13" s="7">
        <v>197.5</v>
      </c>
    </row>
    <row r="14" spans="1:24" x14ac:dyDescent="0.25">
      <c r="A14" s="66" t="s">
        <v>22</v>
      </c>
      <c r="B14" s="2" t="s">
        <v>100</v>
      </c>
      <c r="C14" s="3">
        <v>45935</v>
      </c>
      <c r="D14" s="65" t="s">
        <v>96</v>
      </c>
      <c r="E14" s="33">
        <v>187</v>
      </c>
      <c r="F14" s="18">
        <v>1</v>
      </c>
      <c r="G14" s="33">
        <v>180</v>
      </c>
      <c r="H14" s="18">
        <v>1</v>
      </c>
      <c r="I14" s="5">
        <v>187</v>
      </c>
      <c r="J14" s="18">
        <v>1</v>
      </c>
      <c r="K14" s="34">
        <v>184</v>
      </c>
      <c r="L14" s="18">
        <v>0</v>
      </c>
      <c r="M14" s="34"/>
      <c r="N14" s="18"/>
      <c r="O14" s="5"/>
      <c r="P14" s="18"/>
      <c r="Q14" s="8">
        <v>4</v>
      </c>
      <c r="R14" s="8">
        <v>738</v>
      </c>
      <c r="S14" s="7">
        <v>184.5</v>
      </c>
      <c r="T14" s="35">
        <v>3</v>
      </c>
      <c r="U14" s="8">
        <v>6</v>
      </c>
      <c r="V14" s="7">
        <v>194.25024999999999</v>
      </c>
    </row>
    <row r="15" spans="1:24" x14ac:dyDescent="0.25">
      <c r="A15" s="66" t="s">
        <v>22</v>
      </c>
      <c r="B15" s="2" t="s">
        <v>100</v>
      </c>
      <c r="C15" s="3">
        <v>45955</v>
      </c>
      <c r="D15" s="65" t="s">
        <v>97</v>
      </c>
      <c r="E15" s="33">
        <v>192</v>
      </c>
      <c r="F15" s="18">
        <v>1</v>
      </c>
      <c r="G15" s="33">
        <v>191</v>
      </c>
      <c r="H15" s="18">
        <v>0</v>
      </c>
      <c r="I15" s="5">
        <v>197</v>
      </c>
      <c r="J15" s="18">
        <v>3</v>
      </c>
      <c r="K15" s="34">
        <v>194</v>
      </c>
      <c r="L15" s="18">
        <v>0</v>
      </c>
      <c r="M15" s="34">
        <v>192</v>
      </c>
      <c r="N15" s="18">
        <v>0</v>
      </c>
      <c r="O15" s="5">
        <v>190</v>
      </c>
      <c r="P15" s="18">
        <v>1</v>
      </c>
      <c r="Q15" s="8">
        <v>6</v>
      </c>
      <c r="R15" s="8">
        <v>1156</v>
      </c>
      <c r="S15" s="7">
        <v>192.66666666666666</v>
      </c>
      <c r="T15" s="35">
        <v>5</v>
      </c>
      <c r="U15" s="8">
        <v>30</v>
      </c>
      <c r="V15" s="7">
        <f>+S15+U15</f>
        <v>222.66666666666666</v>
      </c>
    </row>
    <row r="17" spans="17:22" x14ac:dyDescent="0.25">
      <c r="Q17" s="29">
        <f>SUM(Q2:Q16)</f>
        <v>64</v>
      </c>
      <c r="R17" s="29">
        <f>SUM(R2:R16)</f>
        <v>12060.003000000001</v>
      </c>
      <c r="S17" s="30">
        <f>SUM(R17/Q17)</f>
        <v>188.43754687500001</v>
      </c>
      <c r="T17" s="29">
        <f>SUM(T2:T16)</f>
        <v>65</v>
      </c>
      <c r="U17" s="29">
        <f>SUM(U2:U16)</f>
        <v>127</v>
      </c>
      <c r="V17" s="31">
        <f>SUM(S17+U17)</f>
        <v>315.43754687500001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E3:P3 B3:C3" name="Range1_12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10"/>
    <protectedRange algorithmName="SHA-512" hashValue="ON39YdpmFHfN9f47KpiRvqrKx0V9+erV1CNkpWzYhW/Qyc6aT8rEyCrvauWSYGZK2ia3o7vd3akF07acHAFpOA==" saltValue="yVW9XmDwTqEnmpSGai0KYg==" spinCount="100000" sqref="B11:C11" name="Range1"/>
    <protectedRange algorithmName="SHA-512" hashValue="ON39YdpmFHfN9f47KpiRvqrKx0V9+erV1CNkpWzYhW/Qyc6aT8rEyCrvauWSYGZK2ia3o7vd3akF07acHAFpOA==" saltValue="yVW9XmDwTqEnmpSGai0KYg==" spinCount="100000" sqref="D11" name="Range1_1"/>
    <protectedRange algorithmName="SHA-512" hashValue="ON39YdpmFHfN9f47KpiRvqrKx0V9+erV1CNkpWzYhW/Qyc6aT8rEyCrvauWSYGZK2ia3o7vd3akF07acHAFpOA==" saltValue="yVW9XmDwTqEnmpSGai0KYg==" spinCount="100000" sqref="E11:P11 T11" name="Range1_3_5"/>
    <protectedRange algorithmName="SHA-512" hashValue="ON39YdpmFHfN9f47KpiRvqrKx0V9+erV1CNkpWzYhW/Qyc6aT8rEyCrvauWSYGZK2ia3o7vd3akF07acHAFpOA==" saltValue="yVW9XmDwTqEnmpSGai0KYg==" spinCount="100000" sqref="B12:C12" name="Range1_16"/>
    <protectedRange algorithmName="SHA-512" hashValue="ON39YdpmFHfN9f47KpiRvqrKx0V9+erV1CNkpWzYhW/Qyc6aT8rEyCrvauWSYGZK2ia3o7vd3akF07acHAFpOA==" saltValue="yVW9XmDwTqEnmpSGai0KYg==" spinCount="100000" sqref="D12" name="Range1_1_12_4"/>
    <protectedRange algorithmName="SHA-512" hashValue="ON39YdpmFHfN9f47KpiRvqrKx0V9+erV1CNkpWzYhW/Qyc6aT8rEyCrvauWSYGZK2ia3o7vd3akF07acHAFpOA==" saltValue="yVW9XmDwTqEnmpSGai0KYg==" spinCount="100000" sqref="T12" name="Range1_3_5_8_4"/>
    <protectedRange algorithmName="SHA-512" hashValue="ON39YdpmFHfN9f47KpiRvqrKx0V9+erV1CNkpWzYhW/Qyc6aT8rEyCrvauWSYGZK2ia3o7vd3akF07acHAFpOA==" saltValue="yVW9XmDwTqEnmpSGai0KYg==" spinCount="100000" sqref="B13:C14" name="Range1_9_1"/>
    <protectedRange algorithmName="SHA-512" hashValue="ON39YdpmFHfN9f47KpiRvqrKx0V9+erV1CNkpWzYhW/Qyc6aT8rEyCrvauWSYGZK2ia3o7vd3akF07acHAFpOA==" saltValue="yVW9XmDwTqEnmpSGai0KYg==" spinCount="100000" sqref="D13:D14" name="Range1_1_6"/>
    <protectedRange algorithmName="SHA-512" hashValue="ON39YdpmFHfN9f47KpiRvqrKx0V9+erV1CNkpWzYhW/Qyc6aT8rEyCrvauWSYGZK2ia3o7vd3akF07acHAFpOA==" saltValue="yVW9XmDwTqEnmpSGai0KYg==" spinCount="100000" sqref="E14 G14:O14" name="Range1_33_1"/>
    <protectedRange algorithmName="SHA-512" hashValue="ON39YdpmFHfN9f47KpiRvqrKx0V9+erV1CNkpWzYhW/Qyc6aT8rEyCrvauWSYGZK2ia3o7vd3akF07acHAFpOA==" saltValue="yVW9XmDwTqEnmpSGai0KYg==" spinCount="100000" sqref="T13:T14" name="Range1_3_5_5_1"/>
    <protectedRange algorithmName="SHA-512" hashValue="ON39YdpmFHfN9f47KpiRvqrKx0V9+erV1CNkpWzYhW/Qyc6aT8rEyCrvauWSYGZK2ia3o7vd3akF07acHAFpOA==" saltValue="yVW9XmDwTqEnmpSGai0KYg==" spinCount="100000" sqref="H15:P15 E15:F15 B15:C15" name="Range1_15"/>
    <protectedRange algorithmName="SHA-512" hashValue="ON39YdpmFHfN9f47KpiRvqrKx0V9+erV1CNkpWzYhW/Qyc6aT8rEyCrvauWSYGZK2ia3o7vd3akF07acHAFpOA==" saltValue="yVW9XmDwTqEnmpSGai0KYg==" spinCount="100000" sqref="D15" name="Range1_1_15_2"/>
    <protectedRange algorithmName="SHA-512" hashValue="ON39YdpmFHfN9f47KpiRvqrKx0V9+erV1CNkpWzYhW/Qyc6aT8rEyCrvauWSYGZK2ia3o7vd3akF07acHAFpOA==" saltValue="yVW9XmDwTqEnmpSGai0KYg==" spinCount="100000" sqref="T15" name="Range1_3_5_10_3"/>
  </protectedRanges>
  <conditionalFormatting sqref="E11:P11">
    <cfRule type="cellIs" dxfId="868" priority="22" operator="greaterThanOrEqual">
      <formula>200</formula>
    </cfRule>
  </conditionalFormatting>
  <conditionalFormatting sqref="E11">
    <cfRule type="top10" dxfId="867" priority="23" rank="1"/>
  </conditionalFormatting>
  <conditionalFormatting sqref="G11">
    <cfRule type="top10" dxfId="866" priority="24" rank="1"/>
  </conditionalFormatting>
  <conditionalFormatting sqref="I11">
    <cfRule type="top10" dxfId="865" priority="25" rank="1"/>
  </conditionalFormatting>
  <conditionalFormatting sqref="K11">
    <cfRule type="top10" dxfId="864" priority="26" rank="1"/>
  </conditionalFormatting>
  <conditionalFormatting sqref="M11">
    <cfRule type="top10" dxfId="863" priority="27" rank="1"/>
  </conditionalFormatting>
  <conditionalFormatting sqref="O11">
    <cfRule type="top10" dxfId="862" priority="28" rank="1"/>
  </conditionalFormatting>
  <conditionalFormatting sqref="G12">
    <cfRule type="top10" dxfId="861" priority="21" rank="1"/>
  </conditionalFormatting>
  <conditionalFormatting sqref="I12">
    <cfRule type="top10" dxfId="860" priority="20" rank="1"/>
  </conditionalFormatting>
  <conditionalFormatting sqref="E12">
    <cfRule type="top10" dxfId="859" priority="19" rank="1"/>
  </conditionalFormatting>
  <conditionalFormatting sqref="M12">
    <cfRule type="top10" dxfId="858" priority="18" rank="1"/>
  </conditionalFormatting>
  <conditionalFormatting sqref="O12">
    <cfRule type="top10" dxfId="857" priority="17" rank="1"/>
  </conditionalFormatting>
  <conditionalFormatting sqref="E12:O12">
    <cfRule type="cellIs" dxfId="856" priority="16" operator="greaterThanOrEqual">
      <formula>200</formula>
    </cfRule>
  </conditionalFormatting>
  <conditionalFormatting sqref="K12">
    <cfRule type="top10" dxfId="855" priority="15" rank="1"/>
  </conditionalFormatting>
  <conditionalFormatting sqref="E13:P14">
    <cfRule type="cellIs" dxfId="854" priority="8" operator="greaterThanOrEqual">
      <formula>200</formula>
    </cfRule>
  </conditionalFormatting>
  <conditionalFormatting sqref="E13:E14">
    <cfRule type="top10" dxfId="853" priority="14" rank="1"/>
  </conditionalFormatting>
  <conditionalFormatting sqref="G13:G14">
    <cfRule type="top10" dxfId="852" priority="13" rank="1"/>
  </conditionalFormatting>
  <conditionalFormatting sqref="I13:I14">
    <cfRule type="top10" dxfId="851" priority="12" rank="1"/>
  </conditionalFormatting>
  <conditionalFormatting sqref="K13:K14">
    <cfRule type="top10" dxfId="850" priority="11" rank="1"/>
  </conditionalFormatting>
  <conditionalFormatting sqref="M13:M14">
    <cfRule type="top10" dxfId="849" priority="10" rank="1"/>
  </conditionalFormatting>
  <conditionalFormatting sqref="O13:O14">
    <cfRule type="top10" dxfId="848" priority="9" rank="1"/>
  </conditionalFormatting>
  <conditionalFormatting sqref="E15">
    <cfRule type="top10" dxfId="847" priority="7" rank="1"/>
  </conditionalFormatting>
  <conditionalFormatting sqref="G15">
    <cfRule type="top10" dxfId="846" priority="6" rank="1"/>
  </conditionalFormatting>
  <conditionalFormatting sqref="I15">
    <cfRule type="top10" dxfId="845" priority="5" rank="1"/>
  </conditionalFormatting>
  <conditionalFormatting sqref="K15">
    <cfRule type="top10" dxfId="844" priority="4" rank="1"/>
  </conditionalFormatting>
  <conditionalFormatting sqref="M15">
    <cfRule type="top10" dxfId="843" priority="3" rank="1"/>
  </conditionalFormatting>
  <conditionalFormatting sqref="O15">
    <cfRule type="top10" dxfId="842" priority="2" rank="1"/>
  </conditionalFormatting>
  <conditionalFormatting sqref="E15:O15">
    <cfRule type="cellIs" dxfId="841" priority="1" operator="greaterThanOrEqual">
      <formula>193</formula>
    </cfRule>
  </conditionalFormatting>
  <hyperlinks>
    <hyperlink ref="X1" location="'OLF 2025'!A1" display="Return to Rankings" xr:uid="{E76EDD6B-336E-4F7E-A626-797D204EF0B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D15 B15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A3C7C-CCB7-48AC-B781-B6EA82FCB872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108</v>
      </c>
      <c r="C2" s="3">
        <v>45781</v>
      </c>
      <c r="D2" s="4" t="s">
        <v>56</v>
      </c>
      <c r="E2" s="5">
        <v>180</v>
      </c>
      <c r="F2" s="18">
        <v>0</v>
      </c>
      <c r="G2" s="33">
        <v>180</v>
      </c>
      <c r="H2" s="18">
        <v>0</v>
      </c>
      <c r="I2" s="5">
        <v>177</v>
      </c>
      <c r="J2" s="18">
        <v>0</v>
      </c>
      <c r="K2" s="5">
        <v>182</v>
      </c>
      <c r="L2" s="18">
        <v>3</v>
      </c>
      <c r="M2" s="5"/>
      <c r="N2" s="18"/>
      <c r="O2" s="5"/>
      <c r="P2" s="18"/>
      <c r="Q2" s="6">
        <v>4</v>
      </c>
      <c r="R2" s="6">
        <v>719</v>
      </c>
      <c r="S2" s="7">
        <v>179.75</v>
      </c>
      <c r="T2" s="35">
        <v>3</v>
      </c>
      <c r="U2" s="8">
        <v>4</v>
      </c>
      <c r="V2" s="9">
        <v>183.75</v>
      </c>
    </row>
    <row r="4" spans="1:24" x14ac:dyDescent="0.25">
      <c r="Q4" s="29">
        <f>SUM(Q2:Q3)</f>
        <v>4</v>
      </c>
      <c r="R4" s="29">
        <f>SUM(R2:R3)</f>
        <v>719</v>
      </c>
      <c r="S4" s="30">
        <f>SUM(R4/Q4)</f>
        <v>179.75</v>
      </c>
      <c r="T4" s="29">
        <f>SUM(T2:T3)</f>
        <v>3</v>
      </c>
      <c r="U4" s="29">
        <f>SUM(U2:U3)</f>
        <v>4</v>
      </c>
      <c r="V4" s="31">
        <f>SUM(S4+U4)</f>
        <v>183.75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_2"/>
    <protectedRange algorithmName="SHA-512" hashValue="ON39YdpmFHfN9f47KpiRvqrKx0V9+erV1CNkpWzYhW/Qyc6aT8rEyCrvauWSYGZK2ia3o7vd3akF07acHAFpOA==" saltValue="yVW9XmDwTqEnmpSGai0KYg==" spinCount="100000" sqref="C2" name="Range1_24_2"/>
    <protectedRange algorithmName="SHA-512" hashValue="ON39YdpmFHfN9f47KpiRvqrKx0V9+erV1CNkpWzYhW/Qyc6aT8rEyCrvauWSYGZK2ia3o7vd3akF07acHAFpOA==" saltValue="yVW9XmDwTqEnmpSGai0KYg==" spinCount="100000" sqref="E2:P2 B2" name="Range1_26"/>
    <protectedRange algorithmName="SHA-512" hashValue="ON39YdpmFHfN9f47KpiRvqrKx0V9+erV1CNkpWzYhW/Qyc6aT8rEyCrvauWSYGZK2ia3o7vd3akF07acHAFpOA==" saltValue="yVW9XmDwTqEnmpSGai0KYg==" spinCount="100000" sqref="T2" name="Range1_3_5_16"/>
  </protectedRanges>
  <hyperlinks>
    <hyperlink ref="X1" location="'OLF 2025'!A1" display="Return to Rankings" xr:uid="{BDBE3411-A090-4CE1-A020-76AACBE5023F}"/>
  </hyperlinks>
  <pageMargins left="0.7" right="0.7" top="0.75" bottom="0.75" header="0.3" footer="0.3"/>
  <pageSetup orientation="portrait" horizontalDpi="300" verticalDpi="3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69F10-D429-469B-A74A-EDBB4CD9A107}">
  <dimension ref="A1:X10"/>
  <sheetViews>
    <sheetView workbookViewId="0">
      <selection activeCell="V10" sqref="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137</v>
      </c>
      <c r="C2" s="3">
        <v>45811</v>
      </c>
      <c r="D2" s="4" t="s">
        <v>127</v>
      </c>
      <c r="E2" s="5">
        <v>188</v>
      </c>
      <c r="F2" s="18">
        <v>0</v>
      </c>
      <c r="G2" s="33">
        <v>196</v>
      </c>
      <c r="H2" s="18">
        <v>3</v>
      </c>
      <c r="I2" s="5">
        <v>195</v>
      </c>
      <c r="J2" s="18">
        <v>1</v>
      </c>
      <c r="K2" s="5"/>
      <c r="L2" s="18"/>
      <c r="M2" s="5"/>
      <c r="N2" s="18"/>
      <c r="O2" s="5"/>
      <c r="P2" s="18"/>
      <c r="Q2" s="6">
        <v>3</v>
      </c>
      <c r="R2" s="6">
        <v>579</v>
      </c>
      <c r="S2" s="7">
        <v>193</v>
      </c>
      <c r="T2" s="35">
        <v>4</v>
      </c>
      <c r="U2" s="8">
        <v>3</v>
      </c>
      <c r="V2" s="9">
        <v>196</v>
      </c>
    </row>
    <row r="3" spans="1:24" x14ac:dyDescent="0.25">
      <c r="A3" s="1" t="s">
        <v>22</v>
      </c>
      <c r="B3" s="2" t="s">
        <v>137</v>
      </c>
      <c r="C3" s="3">
        <v>45843</v>
      </c>
      <c r="D3" s="4" t="s">
        <v>127</v>
      </c>
      <c r="E3" s="5">
        <v>192</v>
      </c>
      <c r="F3" s="18">
        <v>1</v>
      </c>
      <c r="G3" s="33">
        <v>195</v>
      </c>
      <c r="H3" s="18">
        <v>1</v>
      </c>
      <c r="I3" s="5">
        <v>189</v>
      </c>
      <c r="J3" s="18">
        <v>0</v>
      </c>
      <c r="K3" s="5">
        <v>191</v>
      </c>
      <c r="L3" s="18">
        <v>3</v>
      </c>
      <c r="M3" s="5">
        <v>195</v>
      </c>
      <c r="N3" s="18">
        <v>0</v>
      </c>
      <c r="O3" s="5"/>
      <c r="P3" s="18"/>
      <c r="Q3" s="6">
        <v>5</v>
      </c>
      <c r="R3" s="6">
        <v>962</v>
      </c>
      <c r="S3" s="7">
        <v>192.4</v>
      </c>
      <c r="T3" s="35">
        <v>5</v>
      </c>
      <c r="U3" s="8">
        <v>6</v>
      </c>
      <c r="V3" s="9">
        <v>198.4</v>
      </c>
    </row>
    <row r="4" spans="1:24" x14ac:dyDescent="0.25">
      <c r="A4" s="1" t="s">
        <v>22</v>
      </c>
      <c r="B4" s="2" t="s">
        <v>137</v>
      </c>
      <c r="C4" s="3">
        <v>45853</v>
      </c>
      <c r="D4" s="4" t="s">
        <v>127</v>
      </c>
      <c r="E4" s="5">
        <v>189</v>
      </c>
      <c r="F4" s="18">
        <v>2</v>
      </c>
      <c r="G4" s="33">
        <v>193</v>
      </c>
      <c r="H4" s="18">
        <v>1</v>
      </c>
      <c r="I4" s="5">
        <v>192</v>
      </c>
      <c r="J4" s="18">
        <v>1</v>
      </c>
      <c r="K4" s="5"/>
      <c r="L4" s="18"/>
      <c r="M4" s="5"/>
      <c r="N4" s="18"/>
      <c r="O4" s="5"/>
      <c r="P4" s="18"/>
      <c r="Q4" s="6">
        <v>3</v>
      </c>
      <c r="R4" s="6">
        <v>574</v>
      </c>
      <c r="S4" s="7">
        <v>191.33333333333334</v>
      </c>
      <c r="T4" s="35">
        <v>4</v>
      </c>
      <c r="U4" s="8">
        <v>5</v>
      </c>
      <c r="V4" s="9">
        <v>196.33333333333334</v>
      </c>
    </row>
    <row r="5" spans="1:24" x14ac:dyDescent="0.25">
      <c r="A5" s="1" t="s">
        <v>22</v>
      </c>
      <c r="B5" s="2" t="s">
        <v>137</v>
      </c>
      <c r="C5" s="3">
        <v>45874</v>
      </c>
      <c r="D5" s="4" t="s">
        <v>127</v>
      </c>
      <c r="E5" s="33">
        <v>192</v>
      </c>
      <c r="F5" s="18">
        <v>2</v>
      </c>
      <c r="G5" s="33">
        <v>196</v>
      </c>
      <c r="H5" s="18">
        <v>4</v>
      </c>
      <c r="I5" s="5">
        <v>192</v>
      </c>
      <c r="J5" s="18">
        <v>0</v>
      </c>
      <c r="K5" s="34"/>
      <c r="L5" s="18"/>
      <c r="M5" s="34"/>
      <c r="N5" s="18"/>
      <c r="O5" s="5"/>
      <c r="P5" s="18"/>
      <c r="Q5" s="6">
        <v>3</v>
      </c>
      <c r="R5" s="6">
        <v>580</v>
      </c>
      <c r="S5" s="7">
        <v>193.33333333333334</v>
      </c>
      <c r="T5" s="35">
        <v>6</v>
      </c>
      <c r="U5" s="8">
        <v>6</v>
      </c>
      <c r="V5" s="9">
        <v>199.33333333333334</v>
      </c>
    </row>
    <row r="6" spans="1:24" x14ac:dyDescent="0.25">
      <c r="A6" s="1" t="s">
        <v>22</v>
      </c>
      <c r="B6" s="2" t="s">
        <v>137</v>
      </c>
      <c r="C6" s="3">
        <v>45879</v>
      </c>
      <c r="D6" s="4" t="s">
        <v>38</v>
      </c>
      <c r="E6" s="5">
        <v>186</v>
      </c>
      <c r="F6" s="18"/>
      <c r="G6" s="33">
        <v>194</v>
      </c>
      <c r="H6" s="18">
        <v>2</v>
      </c>
      <c r="I6" s="5">
        <v>196</v>
      </c>
      <c r="J6" s="18">
        <v>2</v>
      </c>
      <c r="K6" s="5">
        <v>186</v>
      </c>
      <c r="L6" s="18"/>
      <c r="M6" s="5">
        <v>186</v>
      </c>
      <c r="N6" s="18"/>
      <c r="O6" s="5">
        <v>187</v>
      </c>
      <c r="P6" s="18"/>
      <c r="Q6" s="6">
        <v>6</v>
      </c>
      <c r="R6" s="6">
        <v>1135</v>
      </c>
      <c r="S6" s="7">
        <v>189.16666666666666</v>
      </c>
      <c r="T6" s="35">
        <v>4</v>
      </c>
      <c r="U6" s="8">
        <v>8</v>
      </c>
      <c r="V6" s="9">
        <v>197.16666666666666</v>
      </c>
    </row>
    <row r="7" spans="1:24" x14ac:dyDescent="0.25">
      <c r="A7" s="1" t="s">
        <v>22</v>
      </c>
      <c r="B7" s="2" t="s">
        <v>137</v>
      </c>
      <c r="C7" s="3">
        <v>45892</v>
      </c>
      <c r="D7" s="4" t="s">
        <v>127</v>
      </c>
      <c r="E7" s="5">
        <v>192</v>
      </c>
      <c r="F7" s="18">
        <v>2</v>
      </c>
      <c r="G7" s="33">
        <v>195</v>
      </c>
      <c r="H7" s="18">
        <v>2</v>
      </c>
      <c r="I7" s="5">
        <v>190</v>
      </c>
      <c r="J7" s="18">
        <v>2</v>
      </c>
      <c r="K7" s="5">
        <v>194</v>
      </c>
      <c r="L7" s="18">
        <v>1</v>
      </c>
      <c r="M7" s="5">
        <v>183</v>
      </c>
      <c r="N7" s="18">
        <v>1</v>
      </c>
      <c r="O7" s="5">
        <v>189</v>
      </c>
      <c r="P7" s="18">
        <v>3</v>
      </c>
      <c r="Q7" s="6">
        <v>6</v>
      </c>
      <c r="R7" s="6">
        <v>1143</v>
      </c>
      <c r="S7" s="7">
        <v>190.5</v>
      </c>
      <c r="T7" s="35">
        <v>11</v>
      </c>
      <c r="U7" s="8">
        <v>16</v>
      </c>
      <c r="V7" s="9">
        <v>206.5</v>
      </c>
    </row>
    <row r="8" spans="1:24" x14ac:dyDescent="0.25">
      <c r="A8" s="1" t="s">
        <v>22</v>
      </c>
      <c r="B8" s="2" t="s">
        <v>137</v>
      </c>
      <c r="C8" s="3">
        <v>45899</v>
      </c>
      <c r="D8" s="4" t="s">
        <v>204</v>
      </c>
      <c r="E8" s="33">
        <v>188</v>
      </c>
      <c r="F8" s="18">
        <v>0</v>
      </c>
      <c r="G8" s="33">
        <v>189</v>
      </c>
      <c r="H8" s="18">
        <v>4</v>
      </c>
      <c r="I8" s="5">
        <v>190</v>
      </c>
      <c r="J8" s="18">
        <v>0</v>
      </c>
      <c r="K8" s="5">
        <v>189</v>
      </c>
      <c r="L8" s="18">
        <v>1</v>
      </c>
      <c r="M8" s="5">
        <v>192</v>
      </c>
      <c r="N8" s="18">
        <v>2</v>
      </c>
      <c r="O8" s="5">
        <v>190</v>
      </c>
      <c r="P8" s="18">
        <v>0</v>
      </c>
      <c r="Q8" s="6">
        <v>6</v>
      </c>
      <c r="R8" s="6">
        <v>1138</v>
      </c>
      <c r="S8" s="7">
        <v>189.66666666666666</v>
      </c>
      <c r="T8" s="35">
        <v>7</v>
      </c>
      <c r="U8" s="8">
        <v>4</v>
      </c>
      <c r="V8" s="9">
        <v>193.66666666666666</v>
      </c>
    </row>
    <row r="10" spans="1:24" x14ac:dyDescent="0.25">
      <c r="Q10" s="29">
        <f>SUM(Q2:Q9)</f>
        <v>32</v>
      </c>
      <c r="R10" s="29">
        <f>SUM(R2:R9)</f>
        <v>6111</v>
      </c>
      <c r="S10" s="30">
        <f>SUM(R10/Q10)</f>
        <v>190.96875</v>
      </c>
      <c r="T10" s="29">
        <f>SUM(T2:T9)</f>
        <v>41</v>
      </c>
      <c r="U10" s="29">
        <f>SUM(U2:U9)</f>
        <v>48</v>
      </c>
      <c r="V10" s="31">
        <f>SUM(S10+U10)</f>
        <v>238.96875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T8 E8:P8" name="Range1_3_5"/>
  </protectedRanges>
  <conditionalFormatting sqref="E8:P8">
    <cfRule type="cellIs" dxfId="840" priority="1" operator="greaterThanOrEqual">
      <formula>200</formula>
    </cfRule>
  </conditionalFormatting>
  <conditionalFormatting sqref="E8">
    <cfRule type="top10" dxfId="839" priority="2" rank="1"/>
  </conditionalFormatting>
  <conditionalFormatting sqref="G8">
    <cfRule type="top10" dxfId="838" priority="3" rank="1"/>
  </conditionalFormatting>
  <conditionalFormatting sqref="I8">
    <cfRule type="top10" dxfId="837" priority="4" rank="1"/>
  </conditionalFormatting>
  <conditionalFormatting sqref="K8">
    <cfRule type="top10" dxfId="836" priority="5" rank="1"/>
  </conditionalFormatting>
  <conditionalFormatting sqref="M8">
    <cfRule type="top10" dxfId="835" priority="6" rank="1"/>
  </conditionalFormatting>
  <conditionalFormatting sqref="O8">
    <cfRule type="top10" dxfId="834" priority="7" rank="1"/>
  </conditionalFormatting>
  <hyperlinks>
    <hyperlink ref="X1" location="'OLF 2025'!A1" display="Return to Rankings" xr:uid="{639DD195-E2BA-48E7-92EC-A2A822A9A864}"/>
  </hyperlinks>
  <pageMargins left="0.7" right="0.7" top="0.75" bottom="0.75" header="0.3" footer="0.3"/>
  <pageSetup orientation="portrait" horizontalDpi="300" verticalDpi="3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27CCE-48C2-4642-B3F2-B915456A3538}">
  <dimension ref="A1:X12"/>
  <sheetViews>
    <sheetView workbookViewId="0">
      <selection activeCell="V12" sqref="V1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83</v>
      </c>
      <c r="C2" s="3">
        <v>45766</v>
      </c>
      <c r="D2" s="4" t="s">
        <v>64</v>
      </c>
      <c r="E2" s="5">
        <v>178</v>
      </c>
      <c r="F2" s="18">
        <v>1</v>
      </c>
      <c r="G2" s="33">
        <v>181</v>
      </c>
      <c r="H2" s="18">
        <v>1</v>
      </c>
      <c r="I2" s="5">
        <v>179</v>
      </c>
      <c r="J2" s="18">
        <v>0</v>
      </c>
      <c r="K2" s="5">
        <v>175</v>
      </c>
      <c r="L2" s="18">
        <v>0</v>
      </c>
      <c r="M2" s="5"/>
      <c r="N2" s="18"/>
      <c r="O2" s="5"/>
      <c r="P2" s="18"/>
      <c r="Q2" s="6">
        <v>4</v>
      </c>
      <c r="R2" s="6">
        <v>713</v>
      </c>
      <c r="S2" s="7">
        <v>178.25</v>
      </c>
      <c r="T2" s="35">
        <v>2</v>
      </c>
      <c r="U2" s="8">
        <v>6</v>
      </c>
      <c r="V2" s="9">
        <v>184.25</v>
      </c>
    </row>
    <row r="3" spans="1:24" x14ac:dyDescent="0.25">
      <c r="A3" s="1" t="s">
        <v>22</v>
      </c>
      <c r="B3" s="2" t="s">
        <v>83</v>
      </c>
      <c r="C3" s="3">
        <v>45808</v>
      </c>
      <c r="D3" s="4" t="s">
        <v>64</v>
      </c>
      <c r="E3" s="33">
        <v>182</v>
      </c>
      <c r="F3" s="39">
        <v>1</v>
      </c>
      <c r="G3" s="33">
        <v>177</v>
      </c>
      <c r="H3" s="39">
        <v>0</v>
      </c>
      <c r="I3" s="39">
        <v>186</v>
      </c>
      <c r="J3" s="39">
        <v>0</v>
      </c>
      <c r="K3" s="33">
        <v>192</v>
      </c>
      <c r="L3" s="39">
        <v>1</v>
      </c>
      <c r="M3" s="34"/>
      <c r="N3" s="18"/>
      <c r="O3" s="5"/>
      <c r="P3" s="18"/>
      <c r="Q3" s="6">
        <v>4</v>
      </c>
      <c r="R3" s="6">
        <v>737</v>
      </c>
      <c r="S3" s="7">
        <v>184.25</v>
      </c>
      <c r="T3" s="35">
        <v>2</v>
      </c>
      <c r="U3" s="8">
        <v>7</v>
      </c>
      <c r="V3" s="9">
        <v>189.25</v>
      </c>
    </row>
    <row r="4" spans="1:24" x14ac:dyDescent="0.25">
      <c r="A4" s="1" t="s">
        <v>22</v>
      </c>
      <c r="B4" s="2" t="s">
        <v>83</v>
      </c>
      <c r="C4" s="3">
        <v>45829</v>
      </c>
      <c r="D4" s="4" t="s">
        <v>64</v>
      </c>
      <c r="E4" s="33">
        <v>183</v>
      </c>
      <c r="F4" s="18">
        <v>0</v>
      </c>
      <c r="G4" s="33">
        <v>173</v>
      </c>
      <c r="H4" s="18">
        <v>0</v>
      </c>
      <c r="I4" s="5">
        <v>175</v>
      </c>
      <c r="J4" s="18">
        <v>0</v>
      </c>
      <c r="K4" s="34">
        <v>188</v>
      </c>
      <c r="L4" s="18">
        <v>0</v>
      </c>
      <c r="M4" s="34"/>
      <c r="N4" s="18"/>
      <c r="O4" s="5"/>
      <c r="P4" s="18"/>
      <c r="Q4" s="6">
        <v>4</v>
      </c>
      <c r="R4" s="6">
        <v>719</v>
      </c>
      <c r="S4" s="7">
        <v>179.75</v>
      </c>
      <c r="T4" s="35">
        <v>0</v>
      </c>
      <c r="U4" s="8">
        <v>3</v>
      </c>
      <c r="V4" s="9">
        <v>182.75</v>
      </c>
    </row>
    <row r="5" spans="1:24" x14ac:dyDescent="0.25">
      <c r="A5" s="1" t="s">
        <v>22</v>
      </c>
      <c r="B5" s="2" t="s">
        <v>83</v>
      </c>
      <c r="C5" s="3">
        <v>45857</v>
      </c>
      <c r="D5" s="4" t="s">
        <v>64</v>
      </c>
      <c r="E5" s="5">
        <v>183</v>
      </c>
      <c r="F5" s="18">
        <v>2</v>
      </c>
      <c r="G5" s="33">
        <v>188</v>
      </c>
      <c r="H5" s="18">
        <v>0</v>
      </c>
      <c r="I5" s="5">
        <v>182</v>
      </c>
      <c r="J5" s="18">
        <v>0</v>
      </c>
      <c r="K5" s="5">
        <v>191</v>
      </c>
      <c r="L5" s="18">
        <v>1</v>
      </c>
      <c r="M5" s="5">
        <v>186</v>
      </c>
      <c r="N5" s="18">
        <v>2</v>
      </c>
      <c r="O5" s="5">
        <v>181</v>
      </c>
      <c r="P5" s="18">
        <v>0</v>
      </c>
      <c r="Q5" s="6">
        <v>6</v>
      </c>
      <c r="R5" s="6">
        <v>1111</v>
      </c>
      <c r="S5" s="7">
        <v>185.16666666666666</v>
      </c>
      <c r="T5" s="35">
        <v>5</v>
      </c>
      <c r="U5" s="8">
        <v>8</v>
      </c>
      <c r="V5" s="9">
        <v>193.16666666666666</v>
      </c>
    </row>
    <row r="6" spans="1:24" x14ac:dyDescent="0.25">
      <c r="A6" s="1" t="s">
        <v>22</v>
      </c>
      <c r="B6" s="2" t="s">
        <v>83</v>
      </c>
      <c r="C6" s="3">
        <v>45864</v>
      </c>
      <c r="D6" s="4" t="s">
        <v>64</v>
      </c>
      <c r="E6" s="5">
        <v>188</v>
      </c>
      <c r="F6" s="18">
        <v>3</v>
      </c>
      <c r="G6" s="33">
        <v>181</v>
      </c>
      <c r="H6" s="18">
        <v>1</v>
      </c>
      <c r="I6" s="5">
        <v>185</v>
      </c>
      <c r="J6" s="18">
        <v>0</v>
      </c>
      <c r="K6" s="5">
        <v>183</v>
      </c>
      <c r="L6" s="18">
        <v>0</v>
      </c>
      <c r="M6" s="5"/>
      <c r="N6" s="18"/>
      <c r="O6" s="5"/>
      <c r="P6" s="18"/>
      <c r="Q6" s="6">
        <v>4</v>
      </c>
      <c r="R6" s="6">
        <v>737</v>
      </c>
      <c r="S6" s="7">
        <v>184.25</v>
      </c>
      <c r="T6" s="35">
        <v>4</v>
      </c>
      <c r="U6" s="8">
        <v>2</v>
      </c>
      <c r="V6" s="9">
        <v>186.25</v>
      </c>
    </row>
    <row r="7" spans="1:24" x14ac:dyDescent="0.25">
      <c r="A7" s="1" t="s">
        <v>22</v>
      </c>
      <c r="B7" s="2" t="s">
        <v>83</v>
      </c>
      <c r="C7" s="3">
        <v>45878</v>
      </c>
      <c r="D7" s="4" t="s">
        <v>64</v>
      </c>
      <c r="E7" s="33">
        <v>185</v>
      </c>
      <c r="F7" s="18">
        <v>1</v>
      </c>
      <c r="G7" s="33">
        <v>182</v>
      </c>
      <c r="H7" s="18">
        <v>0</v>
      </c>
      <c r="I7" s="5">
        <v>184</v>
      </c>
      <c r="J7" s="18">
        <v>3</v>
      </c>
      <c r="K7" s="34">
        <v>180</v>
      </c>
      <c r="L7" s="18">
        <v>1</v>
      </c>
      <c r="M7" s="34"/>
      <c r="N7" s="18"/>
      <c r="O7" s="5"/>
      <c r="P7" s="18"/>
      <c r="Q7" s="6">
        <v>4</v>
      </c>
      <c r="R7" s="6">
        <v>731</v>
      </c>
      <c r="S7" s="7">
        <v>182.75</v>
      </c>
      <c r="T7" s="35">
        <v>5</v>
      </c>
      <c r="U7" s="8">
        <v>11</v>
      </c>
      <c r="V7" s="9">
        <v>193.75</v>
      </c>
    </row>
    <row r="8" spans="1:24" x14ac:dyDescent="0.25">
      <c r="A8" s="1" t="s">
        <v>22</v>
      </c>
      <c r="B8" s="2" t="s">
        <v>83</v>
      </c>
      <c r="C8" s="3">
        <v>45879</v>
      </c>
      <c r="D8" s="4" t="s">
        <v>38</v>
      </c>
      <c r="E8" s="5">
        <v>187</v>
      </c>
      <c r="F8" s="18">
        <v>1</v>
      </c>
      <c r="G8" s="33">
        <v>184</v>
      </c>
      <c r="H8" s="18">
        <v>1</v>
      </c>
      <c r="I8" s="5">
        <v>189</v>
      </c>
      <c r="J8" s="18">
        <v>2</v>
      </c>
      <c r="K8" s="5">
        <v>185</v>
      </c>
      <c r="L8" s="18"/>
      <c r="M8" s="5">
        <v>189</v>
      </c>
      <c r="N8" s="18">
        <v>1</v>
      </c>
      <c r="O8" s="5">
        <v>185</v>
      </c>
      <c r="P8" s="18"/>
      <c r="Q8" s="6">
        <v>6</v>
      </c>
      <c r="R8" s="6">
        <v>1119</v>
      </c>
      <c r="S8" s="7">
        <v>186.5</v>
      </c>
      <c r="T8" s="35">
        <v>5</v>
      </c>
      <c r="U8" s="8">
        <v>4</v>
      </c>
      <c r="V8" s="9">
        <v>190.5</v>
      </c>
    </row>
    <row r="9" spans="1:24" x14ac:dyDescent="0.25">
      <c r="A9" s="1" t="s">
        <v>22</v>
      </c>
      <c r="B9" s="2" t="s">
        <v>83</v>
      </c>
      <c r="C9" s="3">
        <v>45885</v>
      </c>
      <c r="D9" s="4" t="s">
        <v>64</v>
      </c>
      <c r="E9" s="33">
        <v>182</v>
      </c>
      <c r="F9" s="18">
        <v>0</v>
      </c>
      <c r="G9" s="33">
        <v>191</v>
      </c>
      <c r="H9" s="18">
        <v>2</v>
      </c>
      <c r="I9" s="5">
        <v>187</v>
      </c>
      <c r="J9" s="18">
        <v>2</v>
      </c>
      <c r="K9" s="34">
        <v>188</v>
      </c>
      <c r="L9" s="18">
        <v>0</v>
      </c>
      <c r="M9" s="34"/>
      <c r="N9" s="18"/>
      <c r="O9" s="5"/>
      <c r="P9" s="18"/>
      <c r="Q9" s="6">
        <v>4</v>
      </c>
      <c r="R9" s="6">
        <v>748</v>
      </c>
      <c r="S9" s="7">
        <v>187</v>
      </c>
      <c r="T9" s="35">
        <v>4</v>
      </c>
      <c r="U9" s="8">
        <v>3</v>
      </c>
      <c r="V9" s="9">
        <v>190</v>
      </c>
    </row>
    <row r="10" spans="1:24" x14ac:dyDescent="0.25">
      <c r="A10" s="1" t="s">
        <v>22</v>
      </c>
      <c r="B10" s="2" t="s">
        <v>83</v>
      </c>
      <c r="C10" s="3">
        <v>45907</v>
      </c>
      <c r="D10" s="4" t="s">
        <v>38</v>
      </c>
      <c r="E10" s="5">
        <v>180</v>
      </c>
      <c r="F10" s="18"/>
      <c r="G10" s="33">
        <v>191</v>
      </c>
      <c r="H10" s="18">
        <v>2</v>
      </c>
      <c r="I10" s="5">
        <v>186</v>
      </c>
      <c r="J10" s="18"/>
      <c r="K10" s="5">
        <v>188</v>
      </c>
      <c r="L10" s="18">
        <v>3</v>
      </c>
      <c r="M10" s="5">
        <v>176</v>
      </c>
      <c r="N10" s="18"/>
      <c r="O10" s="5">
        <v>183</v>
      </c>
      <c r="P10" s="18">
        <v>1</v>
      </c>
      <c r="Q10" s="6">
        <v>6</v>
      </c>
      <c r="R10" s="6">
        <v>1104</v>
      </c>
      <c r="S10" s="7">
        <v>184</v>
      </c>
      <c r="T10" s="35">
        <v>6</v>
      </c>
      <c r="U10" s="8">
        <v>4</v>
      </c>
      <c r="V10" s="9">
        <v>188</v>
      </c>
    </row>
    <row r="12" spans="1:24" x14ac:dyDescent="0.25">
      <c r="Q12" s="29">
        <f>SUM(Q2:Q11)</f>
        <v>42</v>
      </c>
      <c r="R12" s="29">
        <f>SUM(R2:R11)</f>
        <v>7719</v>
      </c>
      <c r="S12" s="30">
        <f>SUM(R12/Q12)</f>
        <v>183.78571428571428</v>
      </c>
      <c r="T12" s="29">
        <f>SUM(T2:T11)</f>
        <v>33</v>
      </c>
      <c r="U12" s="29">
        <f>SUM(U2:U11)</f>
        <v>48</v>
      </c>
      <c r="V12" s="31">
        <f>SUM(S12+U12)</f>
        <v>231.78571428571428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9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T2" name="Range1_3_5_9"/>
    <protectedRange algorithmName="SHA-512" hashValue="ON39YdpmFHfN9f47KpiRvqrKx0V9+erV1CNkpWzYhW/Qyc6aT8rEyCrvauWSYGZK2ia3o7vd3akF07acHAFpOA==" saltValue="yVW9XmDwTqEnmpSGai0KYg==" spinCount="100000" sqref="E3:P3 B3:C3" name="Range1_12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10"/>
    <protectedRange algorithmName="SHA-512" hashValue="ON39YdpmFHfN9f47KpiRvqrKx0V9+erV1CNkpWzYhW/Qyc6aT8rEyCrvauWSYGZK2ia3o7vd3akF07acHAFpOA==" saltValue="yVW9XmDwTqEnmpSGai0KYg==" spinCount="100000" sqref="E8:P8 B8:C8" name="Range1_18"/>
    <protectedRange algorithmName="SHA-512" hashValue="ON39YdpmFHfN9f47KpiRvqrKx0V9+erV1CNkpWzYhW/Qyc6aT8rEyCrvauWSYGZK2ia3o7vd3akF07acHAFpOA==" saltValue="yVW9XmDwTqEnmpSGai0KYg==" spinCount="100000" sqref="D8" name="Range1_1_16"/>
    <protectedRange algorithmName="SHA-512" hashValue="ON39YdpmFHfN9f47KpiRvqrKx0V9+erV1CNkpWzYhW/Qyc6aT8rEyCrvauWSYGZK2ia3o7vd3akF07acHAFpOA==" saltValue="yVW9XmDwTqEnmpSGai0KYg==" spinCount="100000" sqref="T8" name="Range1_3_5_17"/>
    <protectedRange algorithmName="SHA-512" hashValue="ON39YdpmFHfN9f47KpiRvqrKx0V9+erV1CNkpWzYhW/Qyc6aT8rEyCrvauWSYGZK2ia3o7vd3akF07acHAFpOA==" saltValue="yVW9XmDwTqEnmpSGai0KYg==" spinCount="100000" sqref="B10:C10" name="Range1"/>
    <protectedRange algorithmName="SHA-512" hashValue="ON39YdpmFHfN9f47KpiRvqrKx0V9+erV1CNkpWzYhW/Qyc6aT8rEyCrvauWSYGZK2ia3o7vd3akF07acHAFpOA==" saltValue="yVW9XmDwTqEnmpSGai0KYg==" spinCount="100000" sqref="D10" name="Range1_1"/>
    <protectedRange algorithmName="SHA-512" hashValue="ON39YdpmFHfN9f47KpiRvqrKx0V9+erV1CNkpWzYhW/Qyc6aT8rEyCrvauWSYGZK2ia3o7vd3akF07acHAFpOA==" saltValue="yVW9XmDwTqEnmpSGai0KYg==" spinCount="100000" sqref="E10:P10 T10" name="Range1_3_5"/>
  </protectedRanges>
  <conditionalFormatting sqref="E10:P10">
    <cfRule type="cellIs" dxfId="833" priority="1" operator="greaterThanOrEqual">
      <formula>200</formula>
    </cfRule>
  </conditionalFormatting>
  <conditionalFormatting sqref="E10">
    <cfRule type="top10" dxfId="832" priority="2" rank="1"/>
  </conditionalFormatting>
  <conditionalFormatting sqref="G10">
    <cfRule type="top10" dxfId="831" priority="3" rank="1"/>
  </conditionalFormatting>
  <conditionalFormatting sqref="I10">
    <cfRule type="top10" dxfId="830" priority="4" rank="1"/>
  </conditionalFormatting>
  <conditionalFormatting sqref="K10">
    <cfRule type="top10" dxfId="829" priority="5" rank="1"/>
  </conditionalFormatting>
  <conditionalFormatting sqref="M10">
    <cfRule type="top10" dxfId="828" priority="6" rank="1"/>
  </conditionalFormatting>
  <conditionalFormatting sqref="O10">
    <cfRule type="top10" dxfId="827" priority="7" rank="1"/>
  </conditionalFormatting>
  <hyperlinks>
    <hyperlink ref="X1" location="'OLF 2025'!A1" display="Return to Rankings" xr:uid="{26CC6F9E-BD5F-4E32-8643-781FC1C4FE7A}"/>
  </hyperlinks>
  <pageMargins left="0.7" right="0.7" top="0.75" bottom="0.75" header="0.3" footer="0.3"/>
  <pageSetup orientation="portrait" horizontalDpi="300" verticalDpi="30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10BE0-EAB3-416D-AE33-C6B4B4501A9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178</v>
      </c>
      <c r="C2" s="3">
        <v>45868</v>
      </c>
      <c r="D2" s="4" t="s">
        <v>40</v>
      </c>
      <c r="E2" s="5">
        <v>181</v>
      </c>
      <c r="F2" s="18">
        <v>1</v>
      </c>
      <c r="G2" s="33">
        <v>179</v>
      </c>
      <c r="H2" s="18">
        <v>2</v>
      </c>
      <c r="I2" s="5">
        <v>179</v>
      </c>
      <c r="J2" s="18"/>
      <c r="K2" s="5">
        <v>183</v>
      </c>
      <c r="L2" s="18">
        <v>2</v>
      </c>
      <c r="M2" s="5"/>
      <c r="N2" s="18"/>
      <c r="O2" s="5"/>
      <c r="P2" s="18"/>
      <c r="Q2" s="6">
        <v>4</v>
      </c>
      <c r="R2" s="6">
        <v>722</v>
      </c>
      <c r="S2" s="7">
        <v>180.5</v>
      </c>
      <c r="T2" s="35">
        <v>5</v>
      </c>
      <c r="U2" s="8">
        <v>11</v>
      </c>
      <c r="V2" s="9">
        <v>191.5</v>
      </c>
    </row>
    <row r="4" spans="1:24" x14ac:dyDescent="0.25">
      <c r="Q4" s="29">
        <f>SUM(Q2:Q3)</f>
        <v>4</v>
      </c>
      <c r="R4" s="29">
        <f>SUM(R2:R3)</f>
        <v>722</v>
      </c>
      <c r="S4" s="30">
        <f>SUM(R4/Q4)</f>
        <v>180.5</v>
      </c>
      <c r="T4" s="29">
        <f>SUM(T2:T3)</f>
        <v>5</v>
      </c>
      <c r="U4" s="29">
        <f>SUM(U2:U3)</f>
        <v>11</v>
      </c>
      <c r="V4" s="31">
        <f>SUM(S4+U4)</f>
        <v>191.5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26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T2" name="Range1_3_5_21_1"/>
  </protectedRanges>
  <hyperlinks>
    <hyperlink ref="X1" location="'OLF 2025'!A1" display="Return to Rankings" xr:uid="{4A42E76B-7837-49DD-8422-B19B7B13D0B8}"/>
  </hyperlinks>
  <pageMargins left="0.7" right="0.7" top="0.75" bottom="0.75" header="0.3" footer="0.3"/>
  <pageSetup orientation="portrait" horizontalDpi="300" verticalDpi="30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F540D-11E2-4696-B7C5-A73A9E28328E}">
  <dimension ref="A1:X4"/>
  <sheetViews>
    <sheetView workbookViewId="0">
      <selection activeCell="V4" sqref="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194</v>
      </c>
      <c r="C2" s="3">
        <v>45879</v>
      </c>
      <c r="D2" s="4" t="s">
        <v>38</v>
      </c>
      <c r="E2" s="33">
        <v>184</v>
      </c>
      <c r="F2" s="18"/>
      <c r="G2" s="33">
        <v>183</v>
      </c>
      <c r="H2" s="18"/>
      <c r="I2" s="5">
        <v>188</v>
      </c>
      <c r="J2" s="18">
        <v>1</v>
      </c>
      <c r="K2" s="33">
        <v>187</v>
      </c>
      <c r="L2" s="18"/>
      <c r="M2" s="34">
        <v>184</v>
      </c>
      <c r="N2" s="18">
        <v>2</v>
      </c>
      <c r="O2" s="5">
        <v>183</v>
      </c>
      <c r="P2" s="18"/>
      <c r="Q2" s="6">
        <v>6</v>
      </c>
      <c r="R2" s="6">
        <v>1109</v>
      </c>
      <c r="S2" s="7">
        <v>184.83333333333334</v>
      </c>
      <c r="T2" s="35">
        <v>3</v>
      </c>
      <c r="U2" s="8">
        <v>4</v>
      </c>
      <c r="V2" s="9">
        <v>188.83333333333334</v>
      </c>
    </row>
    <row r="4" spans="1:24" x14ac:dyDescent="0.25">
      <c r="Q4" s="29">
        <f>SUM(Q2:Q3)</f>
        <v>6</v>
      </c>
      <c r="R4" s="29">
        <f>SUM(R2:R3)</f>
        <v>1109</v>
      </c>
      <c r="S4" s="30">
        <f>SUM(R4/Q4)</f>
        <v>184.83333333333334</v>
      </c>
      <c r="T4" s="29">
        <f>SUM(T2:T3)</f>
        <v>3</v>
      </c>
      <c r="U4" s="29">
        <f>SUM(U2:U3)</f>
        <v>4</v>
      </c>
      <c r="V4" s="31">
        <f>SUM(S4+U4)</f>
        <v>188.83333333333334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8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T2" name="Range1_3_5_17"/>
  </protectedRanges>
  <hyperlinks>
    <hyperlink ref="X1" location="'OLF 2025'!A1" display="Return to Rankings" xr:uid="{326DFBA6-4BDE-4C22-A8BF-A7EF6B12EA9D}"/>
  </hyperlinks>
  <pageMargins left="0.7" right="0.7" top="0.75" bottom="0.75" header="0.3" footer="0.3"/>
  <pageSetup orientation="portrait" horizontalDpi="300" verticalDpi="30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B82B7-400A-41CE-9FEB-DF7432B6005E}">
  <dimension ref="A1:X41"/>
  <sheetViews>
    <sheetView topLeftCell="A31" workbookViewId="0">
      <selection activeCell="A38" sqref="A38:V3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8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33</v>
      </c>
      <c r="C2" s="3">
        <v>45696</v>
      </c>
      <c r="D2" s="4" t="s">
        <v>37</v>
      </c>
      <c r="E2" s="5">
        <v>179.001</v>
      </c>
      <c r="F2" s="18">
        <v>1</v>
      </c>
      <c r="G2" s="5">
        <v>184</v>
      </c>
      <c r="H2" s="18">
        <v>2</v>
      </c>
      <c r="I2" s="5">
        <v>175</v>
      </c>
      <c r="J2" s="18">
        <v>2</v>
      </c>
      <c r="K2" s="5">
        <v>184</v>
      </c>
      <c r="L2" s="18">
        <v>4</v>
      </c>
      <c r="M2" s="5"/>
      <c r="N2" s="18"/>
      <c r="O2" s="5"/>
      <c r="P2" s="18"/>
      <c r="Q2" s="6">
        <v>4</v>
      </c>
      <c r="R2" s="6">
        <v>722.00099999999998</v>
      </c>
      <c r="S2" s="7">
        <v>180.50024999999999</v>
      </c>
      <c r="T2" s="19">
        <v>9</v>
      </c>
      <c r="U2" s="8">
        <v>8</v>
      </c>
      <c r="V2" s="9">
        <v>188.50024999999999</v>
      </c>
    </row>
    <row r="3" spans="1:24" ht="15" customHeight="1" x14ac:dyDescent="0.25">
      <c r="A3" s="1" t="s">
        <v>22</v>
      </c>
      <c r="B3" s="2" t="s">
        <v>33</v>
      </c>
      <c r="C3" s="3">
        <v>45738</v>
      </c>
      <c r="D3" s="4" t="s">
        <v>37</v>
      </c>
      <c r="E3" s="33">
        <v>178</v>
      </c>
      <c r="F3" s="18">
        <v>2</v>
      </c>
      <c r="G3" s="33">
        <v>173</v>
      </c>
      <c r="H3" s="18">
        <v>2</v>
      </c>
      <c r="I3" s="5">
        <v>180</v>
      </c>
      <c r="J3" s="18">
        <v>1</v>
      </c>
      <c r="K3" s="34">
        <v>176</v>
      </c>
      <c r="L3" s="18">
        <v>0</v>
      </c>
      <c r="M3" s="34"/>
      <c r="N3" s="18"/>
      <c r="O3" s="5"/>
      <c r="P3" s="18"/>
      <c r="Q3" s="6">
        <v>4</v>
      </c>
      <c r="R3" s="6">
        <v>707</v>
      </c>
      <c r="S3" s="7">
        <v>176.75</v>
      </c>
      <c r="T3" s="35">
        <v>5</v>
      </c>
      <c r="U3" s="8">
        <v>9</v>
      </c>
      <c r="V3" s="9">
        <v>185.75</v>
      </c>
    </row>
    <row r="4" spans="1:24" ht="15" customHeight="1" x14ac:dyDescent="0.25">
      <c r="A4" s="1" t="s">
        <v>22</v>
      </c>
      <c r="B4" s="2" t="s">
        <v>33</v>
      </c>
      <c r="C4" s="3">
        <v>45745</v>
      </c>
      <c r="D4" s="4" t="s">
        <v>37</v>
      </c>
      <c r="E4" s="33">
        <v>184</v>
      </c>
      <c r="F4" s="18">
        <v>2</v>
      </c>
      <c r="G4" s="33">
        <v>173</v>
      </c>
      <c r="H4" s="18">
        <v>0</v>
      </c>
      <c r="I4" s="5">
        <v>185</v>
      </c>
      <c r="J4" s="18">
        <v>0</v>
      </c>
      <c r="K4" s="34">
        <v>173</v>
      </c>
      <c r="L4" s="18">
        <v>0</v>
      </c>
      <c r="M4" s="34">
        <v>177</v>
      </c>
      <c r="N4" s="18">
        <v>0</v>
      </c>
      <c r="O4" s="5">
        <v>181</v>
      </c>
      <c r="P4" s="18">
        <v>2</v>
      </c>
      <c r="Q4" s="6">
        <v>6</v>
      </c>
      <c r="R4" s="6">
        <v>1073</v>
      </c>
      <c r="S4" s="7">
        <v>178.83333333333334</v>
      </c>
      <c r="T4" s="35">
        <v>4</v>
      </c>
      <c r="U4" s="8">
        <v>18</v>
      </c>
      <c r="V4" s="9">
        <v>196.83333333333334</v>
      </c>
    </row>
    <row r="5" spans="1:24" ht="15" customHeight="1" x14ac:dyDescent="0.25">
      <c r="A5" s="1" t="s">
        <v>22</v>
      </c>
      <c r="B5" s="2" t="s">
        <v>33</v>
      </c>
      <c r="C5" s="3">
        <v>45748</v>
      </c>
      <c r="D5" s="4" t="s">
        <v>37</v>
      </c>
      <c r="E5" s="33">
        <v>172</v>
      </c>
      <c r="F5" s="18">
        <v>0</v>
      </c>
      <c r="G5" s="33">
        <v>170</v>
      </c>
      <c r="H5" s="18">
        <v>1</v>
      </c>
      <c r="I5" s="5">
        <v>175</v>
      </c>
      <c r="J5" s="18">
        <v>2</v>
      </c>
      <c r="K5" s="34">
        <v>184</v>
      </c>
      <c r="L5" s="18">
        <v>0</v>
      </c>
      <c r="M5" s="34"/>
      <c r="N5" s="18"/>
      <c r="O5" s="5"/>
      <c r="P5" s="18"/>
      <c r="Q5" s="6">
        <v>4</v>
      </c>
      <c r="R5" s="6">
        <v>701</v>
      </c>
      <c r="S5" s="7">
        <v>175.25</v>
      </c>
      <c r="T5" s="35">
        <v>3</v>
      </c>
      <c r="U5" s="8">
        <v>5</v>
      </c>
      <c r="V5" s="9">
        <v>180.25</v>
      </c>
    </row>
    <row r="6" spans="1:24" ht="15" customHeight="1" x14ac:dyDescent="0.25">
      <c r="A6" s="1" t="s">
        <v>22</v>
      </c>
      <c r="B6" s="2" t="s">
        <v>33</v>
      </c>
      <c r="C6" s="3">
        <v>45759</v>
      </c>
      <c r="D6" s="4" t="s">
        <v>37</v>
      </c>
      <c r="E6" s="33">
        <v>177</v>
      </c>
      <c r="F6" s="18">
        <v>0</v>
      </c>
      <c r="G6" s="33">
        <v>177</v>
      </c>
      <c r="H6" s="18">
        <v>0</v>
      </c>
      <c r="I6" s="5">
        <v>178</v>
      </c>
      <c r="J6" s="18">
        <v>1</v>
      </c>
      <c r="K6" s="34">
        <v>180</v>
      </c>
      <c r="L6" s="18">
        <v>0</v>
      </c>
      <c r="M6" s="34"/>
      <c r="N6" s="18"/>
      <c r="O6" s="5"/>
      <c r="P6" s="18"/>
      <c r="Q6" s="6">
        <v>4</v>
      </c>
      <c r="R6" s="6">
        <v>712</v>
      </c>
      <c r="S6" s="7">
        <v>178</v>
      </c>
      <c r="T6" s="35">
        <v>1</v>
      </c>
      <c r="U6" s="8">
        <v>11</v>
      </c>
      <c r="V6" s="9">
        <v>189</v>
      </c>
    </row>
    <row r="7" spans="1:24" x14ac:dyDescent="0.25">
      <c r="A7" s="1" t="s">
        <v>22</v>
      </c>
      <c r="B7" s="2" t="s">
        <v>33</v>
      </c>
      <c r="C7" s="3">
        <v>45760</v>
      </c>
      <c r="D7" s="4" t="s">
        <v>39</v>
      </c>
      <c r="E7" s="5">
        <v>182</v>
      </c>
      <c r="F7" s="18">
        <v>1</v>
      </c>
      <c r="G7" s="5">
        <v>177.001</v>
      </c>
      <c r="H7" s="18">
        <v>2</v>
      </c>
      <c r="I7" s="5">
        <v>179</v>
      </c>
      <c r="J7" s="18">
        <v>1</v>
      </c>
      <c r="K7" s="5">
        <v>184</v>
      </c>
      <c r="L7" s="18">
        <v>1</v>
      </c>
      <c r="M7" s="5"/>
      <c r="N7" s="18"/>
      <c r="O7" s="5"/>
      <c r="P7" s="18"/>
      <c r="Q7" s="6">
        <v>4</v>
      </c>
      <c r="R7" s="6">
        <v>722.00099999999998</v>
      </c>
      <c r="S7" s="7">
        <v>180.50024999999999</v>
      </c>
      <c r="T7" s="19">
        <v>5</v>
      </c>
      <c r="U7" s="8">
        <v>11</v>
      </c>
      <c r="V7" s="9">
        <v>191.50024999999999</v>
      </c>
    </row>
    <row r="8" spans="1:24" ht="15" customHeight="1" x14ac:dyDescent="0.25">
      <c r="A8" s="1" t="s">
        <v>22</v>
      </c>
      <c r="B8" s="2" t="s">
        <v>33</v>
      </c>
      <c r="C8" s="3">
        <v>45773</v>
      </c>
      <c r="D8" s="4" t="s">
        <v>37</v>
      </c>
      <c r="E8" s="33">
        <v>178</v>
      </c>
      <c r="F8" s="18">
        <v>2</v>
      </c>
      <c r="G8" s="33">
        <v>181</v>
      </c>
      <c r="H8" s="18">
        <v>1</v>
      </c>
      <c r="I8" s="5">
        <v>181</v>
      </c>
      <c r="J8" s="18">
        <v>0</v>
      </c>
      <c r="K8" s="34">
        <v>177</v>
      </c>
      <c r="L8" s="18">
        <v>0</v>
      </c>
      <c r="M8" s="34"/>
      <c r="N8" s="18"/>
      <c r="O8" s="5"/>
      <c r="P8" s="18"/>
      <c r="Q8" s="6">
        <v>4</v>
      </c>
      <c r="R8" s="6">
        <v>717</v>
      </c>
      <c r="S8" s="7">
        <v>179.25</v>
      </c>
      <c r="T8" s="35">
        <v>3</v>
      </c>
      <c r="U8" s="8">
        <v>6</v>
      </c>
      <c r="V8" s="9">
        <v>185.25</v>
      </c>
    </row>
    <row r="9" spans="1:24" ht="15" customHeight="1" x14ac:dyDescent="0.25">
      <c r="A9" s="1" t="s">
        <v>22</v>
      </c>
      <c r="B9" s="2" t="s">
        <v>33</v>
      </c>
      <c r="C9" s="3">
        <v>45783</v>
      </c>
      <c r="D9" s="4" t="s">
        <v>37</v>
      </c>
      <c r="E9" s="33">
        <v>174</v>
      </c>
      <c r="F9" s="18">
        <v>2</v>
      </c>
      <c r="G9" s="33">
        <v>180</v>
      </c>
      <c r="H9" s="18">
        <v>2</v>
      </c>
      <c r="I9" s="5">
        <v>180</v>
      </c>
      <c r="J9" s="18">
        <v>0</v>
      </c>
      <c r="K9" s="34">
        <v>184</v>
      </c>
      <c r="L9" s="18">
        <v>0</v>
      </c>
      <c r="M9" s="34"/>
      <c r="N9" s="18"/>
      <c r="O9" s="5"/>
      <c r="P9" s="18"/>
      <c r="Q9" s="6">
        <v>4</v>
      </c>
      <c r="R9" s="6">
        <v>718</v>
      </c>
      <c r="S9" s="7">
        <v>179.5</v>
      </c>
      <c r="T9" s="35">
        <v>4</v>
      </c>
      <c r="U9" s="8">
        <v>9</v>
      </c>
      <c r="V9" s="9">
        <v>188.5</v>
      </c>
    </row>
    <row r="10" spans="1:24" ht="15" customHeight="1" x14ac:dyDescent="0.25">
      <c r="A10" s="1" t="s">
        <v>22</v>
      </c>
      <c r="B10" s="2" t="s">
        <v>33</v>
      </c>
      <c r="C10" s="3">
        <v>45787</v>
      </c>
      <c r="D10" s="4" t="s">
        <v>37</v>
      </c>
      <c r="E10" s="33">
        <v>164</v>
      </c>
      <c r="F10" s="18">
        <v>0</v>
      </c>
      <c r="G10" s="33">
        <v>188.001</v>
      </c>
      <c r="H10" s="18">
        <v>2</v>
      </c>
      <c r="I10" s="5">
        <v>182</v>
      </c>
      <c r="J10" s="18">
        <v>1</v>
      </c>
      <c r="K10" s="34">
        <v>182.001</v>
      </c>
      <c r="L10" s="18">
        <v>2</v>
      </c>
      <c r="M10" s="34"/>
      <c r="N10" s="18"/>
      <c r="O10" s="5"/>
      <c r="P10" s="18"/>
      <c r="Q10" s="6">
        <v>4</v>
      </c>
      <c r="R10" s="6">
        <v>716.00199999999995</v>
      </c>
      <c r="S10" s="7">
        <v>179.00049999999999</v>
      </c>
      <c r="T10" s="35">
        <v>5</v>
      </c>
      <c r="U10" s="8">
        <v>7</v>
      </c>
      <c r="V10" s="9">
        <v>186.00049999999999</v>
      </c>
    </row>
    <row r="11" spans="1:24" ht="15" customHeight="1" x14ac:dyDescent="0.25">
      <c r="A11" s="1" t="s">
        <v>22</v>
      </c>
      <c r="B11" s="2" t="s">
        <v>33</v>
      </c>
      <c r="C11" s="3">
        <v>45801</v>
      </c>
      <c r="D11" s="4" t="s">
        <v>37</v>
      </c>
      <c r="E11" s="33">
        <v>164</v>
      </c>
      <c r="F11" s="18">
        <v>1</v>
      </c>
      <c r="G11" s="33">
        <v>179</v>
      </c>
      <c r="H11" s="18">
        <v>1</v>
      </c>
      <c r="I11" s="5">
        <v>175.001</v>
      </c>
      <c r="J11" s="18">
        <v>1</v>
      </c>
      <c r="K11" s="34">
        <v>166</v>
      </c>
      <c r="L11" s="18">
        <v>0</v>
      </c>
      <c r="M11" s="34"/>
      <c r="N11" s="18"/>
      <c r="O11" s="5"/>
      <c r="P11" s="18"/>
      <c r="Q11" s="6">
        <v>4</v>
      </c>
      <c r="R11" s="6">
        <v>684.00099999999998</v>
      </c>
      <c r="S11" s="7">
        <v>171.00024999999999</v>
      </c>
      <c r="T11" s="35">
        <v>3</v>
      </c>
      <c r="U11" s="8">
        <v>5</v>
      </c>
      <c r="V11" s="9">
        <v>176.00024999999999</v>
      </c>
    </row>
    <row r="12" spans="1:24" x14ac:dyDescent="0.25">
      <c r="A12" s="1" t="s">
        <v>22</v>
      </c>
      <c r="B12" s="2" t="s">
        <v>33</v>
      </c>
      <c r="C12" s="3">
        <v>45802</v>
      </c>
      <c r="D12" s="4" t="s">
        <v>39</v>
      </c>
      <c r="E12" s="5">
        <v>176</v>
      </c>
      <c r="F12" s="18">
        <v>0</v>
      </c>
      <c r="G12" s="5">
        <v>168</v>
      </c>
      <c r="H12" s="18">
        <v>0</v>
      </c>
      <c r="I12" s="5">
        <v>171</v>
      </c>
      <c r="J12" s="18">
        <v>0</v>
      </c>
      <c r="K12" s="5">
        <v>179</v>
      </c>
      <c r="L12" s="18">
        <v>0</v>
      </c>
      <c r="M12" s="5">
        <v>177</v>
      </c>
      <c r="N12" s="18">
        <v>1</v>
      </c>
      <c r="O12" s="5">
        <v>171</v>
      </c>
      <c r="P12" s="18">
        <v>0</v>
      </c>
      <c r="Q12" s="6">
        <v>6</v>
      </c>
      <c r="R12" s="6">
        <v>1042</v>
      </c>
      <c r="S12" s="7">
        <v>173.66666666666666</v>
      </c>
      <c r="T12" s="19">
        <v>1</v>
      </c>
      <c r="U12" s="8">
        <v>6</v>
      </c>
      <c r="V12" s="9">
        <v>179.66666666666666</v>
      </c>
    </row>
    <row r="13" spans="1:24" s="86" customFormat="1" ht="15" customHeight="1" x14ac:dyDescent="0.25">
      <c r="A13" s="74" t="s">
        <v>22</v>
      </c>
      <c r="B13" s="75" t="s">
        <v>33</v>
      </c>
      <c r="C13" s="76">
        <v>45811</v>
      </c>
      <c r="D13" s="77" t="s">
        <v>37</v>
      </c>
      <c r="E13" s="78">
        <v>184</v>
      </c>
      <c r="F13" s="79">
        <v>1</v>
      </c>
      <c r="G13" s="80">
        <v>186</v>
      </c>
      <c r="H13" s="79">
        <v>1</v>
      </c>
      <c r="I13" s="78">
        <v>181</v>
      </c>
      <c r="J13" s="79">
        <v>0</v>
      </c>
      <c r="K13" s="78">
        <v>177.001</v>
      </c>
      <c r="L13" s="79">
        <v>1</v>
      </c>
      <c r="M13" s="78"/>
      <c r="N13" s="79"/>
      <c r="O13" s="78"/>
      <c r="P13" s="79"/>
      <c r="Q13" s="81">
        <v>4</v>
      </c>
      <c r="R13" s="81">
        <v>728.00099999999998</v>
      </c>
      <c r="S13" s="82">
        <v>182.00024999999999</v>
      </c>
      <c r="T13" s="83">
        <v>3</v>
      </c>
      <c r="U13" s="84">
        <v>13</v>
      </c>
      <c r="V13" s="85">
        <v>195.00024999999999</v>
      </c>
    </row>
    <row r="14" spans="1:24" s="86" customFormat="1" ht="15" customHeight="1" x14ac:dyDescent="0.25">
      <c r="A14" s="74" t="s">
        <v>22</v>
      </c>
      <c r="B14" s="75" t="s">
        <v>33</v>
      </c>
      <c r="C14" s="76">
        <v>45822</v>
      </c>
      <c r="D14" s="77" t="s">
        <v>37</v>
      </c>
      <c r="E14" s="80">
        <v>176</v>
      </c>
      <c r="F14" s="79">
        <v>1</v>
      </c>
      <c r="G14" s="80">
        <v>175</v>
      </c>
      <c r="H14" s="79">
        <v>1</v>
      </c>
      <c r="I14" s="78">
        <v>185</v>
      </c>
      <c r="J14" s="79">
        <v>0</v>
      </c>
      <c r="K14" s="87">
        <v>183</v>
      </c>
      <c r="L14" s="79">
        <v>2</v>
      </c>
      <c r="M14" s="87"/>
      <c r="N14" s="79"/>
      <c r="O14" s="78"/>
      <c r="P14" s="79"/>
      <c r="Q14" s="81">
        <v>4</v>
      </c>
      <c r="R14" s="81">
        <v>719</v>
      </c>
      <c r="S14" s="82">
        <v>179.75</v>
      </c>
      <c r="T14" s="83">
        <v>4</v>
      </c>
      <c r="U14" s="84">
        <v>9</v>
      </c>
      <c r="V14" s="85">
        <v>188.75</v>
      </c>
    </row>
    <row r="15" spans="1:24" s="86" customFormat="1" ht="15" customHeight="1" x14ac:dyDescent="0.25">
      <c r="A15" s="74" t="s">
        <v>22</v>
      </c>
      <c r="B15" s="75" t="s">
        <v>33</v>
      </c>
      <c r="C15" s="76">
        <v>45836</v>
      </c>
      <c r="D15" s="77" t="s">
        <v>37</v>
      </c>
      <c r="E15" s="78">
        <v>179</v>
      </c>
      <c r="F15" s="79">
        <v>1</v>
      </c>
      <c r="G15" s="80">
        <v>185.001</v>
      </c>
      <c r="H15" s="79">
        <v>4</v>
      </c>
      <c r="I15" s="78">
        <v>183</v>
      </c>
      <c r="J15" s="79">
        <v>1</v>
      </c>
      <c r="K15" s="78">
        <v>182</v>
      </c>
      <c r="L15" s="79">
        <v>0</v>
      </c>
      <c r="M15" s="78"/>
      <c r="N15" s="79"/>
      <c r="O15" s="78"/>
      <c r="P15" s="79"/>
      <c r="Q15" s="81">
        <v>4</v>
      </c>
      <c r="R15" s="81">
        <v>729.00099999999998</v>
      </c>
      <c r="S15" s="82">
        <v>182.25024999999999</v>
      </c>
      <c r="T15" s="83">
        <v>6</v>
      </c>
      <c r="U15" s="84">
        <v>13</v>
      </c>
      <c r="V15" s="85">
        <v>195.25024999999999</v>
      </c>
    </row>
    <row r="16" spans="1:24" ht="15" customHeight="1" x14ac:dyDescent="0.25">
      <c r="A16" s="1" t="s">
        <v>22</v>
      </c>
      <c r="B16" s="2" t="s">
        <v>33</v>
      </c>
      <c r="C16" s="3">
        <v>45839</v>
      </c>
      <c r="D16" s="4" t="s">
        <v>37</v>
      </c>
      <c r="E16" s="5">
        <v>184</v>
      </c>
      <c r="F16" s="18">
        <v>2</v>
      </c>
      <c r="G16" s="33">
        <v>185</v>
      </c>
      <c r="H16" s="18">
        <v>1</v>
      </c>
      <c r="I16" s="5">
        <v>183</v>
      </c>
      <c r="J16" s="18">
        <v>3</v>
      </c>
      <c r="K16" s="5">
        <v>183</v>
      </c>
      <c r="L16" s="18">
        <v>0</v>
      </c>
      <c r="M16" s="5"/>
      <c r="N16" s="18"/>
      <c r="O16" s="5"/>
      <c r="P16" s="18"/>
      <c r="Q16" s="6">
        <v>4</v>
      </c>
      <c r="R16" s="6">
        <v>735</v>
      </c>
      <c r="S16" s="7">
        <v>183.75</v>
      </c>
      <c r="T16" s="35">
        <v>6</v>
      </c>
      <c r="U16" s="8">
        <v>9</v>
      </c>
      <c r="V16" s="9">
        <v>192.75</v>
      </c>
    </row>
    <row r="17" spans="1:22" x14ac:dyDescent="0.25">
      <c r="A17" s="1" t="s">
        <v>22</v>
      </c>
      <c r="B17" s="2" t="s">
        <v>33</v>
      </c>
      <c r="C17" s="3">
        <v>45850</v>
      </c>
      <c r="D17" s="4" t="s">
        <v>37</v>
      </c>
      <c r="E17" s="5">
        <v>178</v>
      </c>
      <c r="F17" s="18">
        <v>0</v>
      </c>
      <c r="G17" s="33">
        <v>180</v>
      </c>
      <c r="H17" s="18">
        <v>1</v>
      </c>
      <c r="I17" s="5">
        <v>187</v>
      </c>
      <c r="J17" s="18">
        <v>3</v>
      </c>
      <c r="K17" s="5">
        <v>182</v>
      </c>
      <c r="L17" s="18">
        <v>1</v>
      </c>
      <c r="M17" s="5"/>
      <c r="N17" s="18"/>
      <c r="O17" s="5"/>
      <c r="P17" s="18"/>
      <c r="Q17" s="6">
        <v>4</v>
      </c>
      <c r="R17" s="6">
        <v>727</v>
      </c>
      <c r="S17" s="7">
        <v>181.75</v>
      </c>
      <c r="T17" s="35">
        <v>5</v>
      </c>
      <c r="U17" s="8">
        <v>5</v>
      </c>
      <c r="V17" s="9">
        <v>186.75</v>
      </c>
    </row>
    <row r="18" spans="1:22" x14ac:dyDescent="0.25">
      <c r="A18" s="1" t="s">
        <v>22</v>
      </c>
      <c r="B18" s="2" t="s">
        <v>33</v>
      </c>
      <c r="C18" s="3">
        <v>45851</v>
      </c>
      <c r="D18" s="4" t="s">
        <v>39</v>
      </c>
      <c r="E18" s="5">
        <v>186</v>
      </c>
      <c r="F18" s="18">
        <v>1</v>
      </c>
      <c r="G18" s="5">
        <v>185</v>
      </c>
      <c r="H18" s="18">
        <v>0</v>
      </c>
      <c r="I18" s="5">
        <v>181</v>
      </c>
      <c r="J18" s="18">
        <v>0</v>
      </c>
      <c r="K18" s="5">
        <v>183.001</v>
      </c>
      <c r="L18" s="18">
        <v>0</v>
      </c>
      <c r="M18" s="5"/>
      <c r="N18" s="18"/>
      <c r="O18" s="5"/>
      <c r="P18" s="18"/>
      <c r="Q18" s="6">
        <v>4</v>
      </c>
      <c r="R18" s="6">
        <v>735.00099999999998</v>
      </c>
      <c r="S18" s="7">
        <v>183.75024999999999</v>
      </c>
      <c r="T18" s="19">
        <v>1</v>
      </c>
      <c r="U18" s="8">
        <v>8</v>
      </c>
      <c r="V18" s="9">
        <v>191.75024999999999</v>
      </c>
    </row>
    <row r="19" spans="1:22" x14ac:dyDescent="0.25">
      <c r="A19" s="1" t="s">
        <v>22</v>
      </c>
      <c r="B19" s="2" t="s">
        <v>33</v>
      </c>
      <c r="C19" s="3">
        <v>45864</v>
      </c>
      <c r="D19" s="4" t="s">
        <v>37</v>
      </c>
      <c r="E19" s="5">
        <v>189.001</v>
      </c>
      <c r="F19" s="18">
        <v>2</v>
      </c>
      <c r="G19" s="33">
        <v>186</v>
      </c>
      <c r="H19" s="18">
        <v>1</v>
      </c>
      <c r="I19" s="5">
        <v>186</v>
      </c>
      <c r="J19" s="18">
        <v>0</v>
      </c>
      <c r="K19" s="5">
        <v>185</v>
      </c>
      <c r="L19" s="18">
        <v>1</v>
      </c>
      <c r="M19" s="5"/>
      <c r="N19" s="18"/>
      <c r="O19" s="5"/>
      <c r="P19" s="18"/>
      <c r="Q19" s="6">
        <v>4</v>
      </c>
      <c r="R19" s="6">
        <v>746.00099999999998</v>
      </c>
      <c r="S19" s="7">
        <v>186.50024999999999</v>
      </c>
      <c r="T19" s="35">
        <v>4</v>
      </c>
      <c r="U19" s="8">
        <v>13</v>
      </c>
      <c r="V19" s="9">
        <v>199.50024999999999</v>
      </c>
    </row>
    <row r="20" spans="1:22" x14ac:dyDescent="0.25">
      <c r="A20" s="1" t="s">
        <v>22</v>
      </c>
      <c r="B20" s="2" t="s">
        <v>33</v>
      </c>
      <c r="C20" s="3">
        <v>45874</v>
      </c>
      <c r="D20" s="4" t="s">
        <v>37</v>
      </c>
      <c r="E20" s="5">
        <v>181</v>
      </c>
      <c r="F20" s="18">
        <v>1</v>
      </c>
      <c r="G20" s="33">
        <v>190</v>
      </c>
      <c r="H20" s="18">
        <v>1</v>
      </c>
      <c r="I20" s="5">
        <v>189</v>
      </c>
      <c r="J20" s="18">
        <v>1</v>
      </c>
      <c r="K20" s="5">
        <v>182</v>
      </c>
      <c r="L20" s="18">
        <v>0</v>
      </c>
      <c r="M20" s="5"/>
      <c r="N20" s="18"/>
      <c r="O20" s="5"/>
      <c r="P20" s="18"/>
      <c r="Q20" s="6">
        <v>4</v>
      </c>
      <c r="R20" s="6">
        <v>742</v>
      </c>
      <c r="S20" s="7">
        <v>185.5</v>
      </c>
      <c r="T20" s="35">
        <v>3</v>
      </c>
      <c r="U20" s="8">
        <v>5</v>
      </c>
      <c r="V20" s="9">
        <v>190.5</v>
      </c>
    </row>
    <row r="21" spans="1:22" x14ac:dyDescent="0.25">
      <c r="A21" s="1" t="s">
        <v>22</v>
      </c>
      <c r="B21" s="2" t="s">
        <v>33</v>
      </c>
      <c r="C21" s="3">
        <v>45878</v>
      </c>
      <c r="D21" s="4" t="s">
        <v>37</v>
      </c>
      <c r="E21" s="5">
        <v>175</v>
      </c>
      <c r="F21" s="18">
        <v>1</v>
      </c>
      <c r="G21" s="33">
        <v>181</v>
      </c>
      <c r="H21" s="18">
        <v>0</v>
      </c>
      <c r="I21" s="5">
        <v>176</v>
      </c>
      <c r="J21" s="18">
        <v>1</v>
      </c>
      <c r="K21" s="5">
        <v>188</v>
      </c>
      <c r="L21" s="18">
        <v>1</v>
      </c>
      <c r="M21" s="5"/>
      <c r="N21" s="18"/>
      <c r="O21" s="5"/>
      <c r="P21" s="18"/>
      <c r="Q21" s="6">
        <v>4</v>
      </c>
      <c r="R21" s="6">
        <v>720</v>
      </c>
      <c r="S21" s="7">
        <v>180</v>
      </c>
      <c r="T21" s="35">
        <v>3</v>
      </c>
      <c r="U21" s="8">
        <v>7</v>
      </c>
      <c r="V21" s="9">
        <v>187</v>
      </c>
    </row>
    <row r="22" spans="1:22" x14ac:dyDescent="0.25">
      <c r="A22" s="1" t="s">
        <v>22</v>
      </c>
      <c r="B22" s="2" t="s">
        <v>33</v>
      </c>
      <c r="C22" s="3">
        <v>45879</v>
      </c>
      <c r="D22" s="4" t="s">
        <v>39</v>
      </c>
      <c r="E22" s="5">
        <v>187</v>
      </c>
      <c r="F22" s="18">
        <v>0</v>
      </c>
      <c r="G22" s="5">
        <v>188</v>
      </c>
      <c r="H22" s="18">
        <v>2</v>
      </c>
      <c r="I22" s="5">
        <v>187</v>
      </c>
      <c r="J22" s="18">
        <v>0</v>
      </c>
      <c r="K22" s="5">
        <v>189</v>
      </c>
      <c r="L22" s="18">
        <v>1</v>
      </c>
      <c r="M22" s="5"/>
      <c r="N22" s="18"/>
      <c r="O22" s="5"/>
      <c r="P22" s="18"/>
      <c r="Q22" s="6">
        <v>4</v>
      </c>
      <c r="R22" s="6">
        <v>751</v>
      </c>
      <c r="S22" s="7">
        <v>187.75</v>
      </c>
      <c r="T22" s="19">
        <v>3</v>
      </c>
      <c r="U22" s="8">
        <v>13</v>
      </c>
      <c r="V22" s="9">
        <v>200.75</v>
      </c>
    </row>
    <row r="23" spans="1:22" x14ac:dyDescent="0.25">
      <c r="A23" s="1" t="s">
        <v>22</v>
      </c>
      <c r="B23" s="2" t="s">
        <v>33</v>
      </c>
      <c r="C23" s="3">
        <v>45892</v>
      </c>
      <c r="D23" s="4" t="s">
        <v>37</v>
      </c>
      <c r="E23" s="33">
        <v>188</v>
      </c>
      <c r="F23" s="18">
        <v>0</v>
      </c>
      <c r="G23" s="33">
        <v>192</v>
      </c>
      <c r="H23" s="18">
        <v>1</v>
      </c>
      <c r="I23" s="5">
        <v>192</v>
      </c>
      <c r="J23" s="18">
        <v>2</v>
      </c>
      <c r="K23" s="34">
        <v>192</v>
      </c>
      <c r="L23" s="18">
        <v>2</v>
      </c>
      <c r="M23" s="34"/>
      <c r="N23" s="18"/>
      <c r="O23" s="5"/>
      <c r="P23" s="18"/>
      <c r="Q23" s="6">
        <v>4</v>
      </c>
      <c r="R23" s="6">
        <v>764</v>
      </c>
      <c r="S23" s="7">
        <v>191</v>
      </c>
      <c r="T23" s="35">
        <v>5</v>
      </c>
      <c r="U23" s="8">
        <v>11</v>
      </c>
      <c r="V23" s="9">
        <v>202</v>
      </c>
    </row>
    <row r="24" spans="1:22" x14ac:dyDescent="0.25">
      <c r="A24" s="1" t="s">
        <v>22</v>
      </c>
      <c r="B24" s="2" t="s">
        <v>33</v>
      </c>
      <c r="C24" s="3">
        <v>45897</v>
      </c>
      <c r="D24" s="4" t="s">
        <v>37</v>
      </c>
      <c r="E24" s="5">
        <v>185</v>
      </c>
      <c r="F24" s="18">
        <v>1</v>
      </c>
      <c r="G24" s="33">
        <v>177</v>
      </c>
      <c r="H24" s="18">
        <v>0</v>
      </c>
      <c r="I24" s="5">
        <v>184</v>
      </c>
      <c r="J24" s="18">
        <v>0</v>
      </c>
      <c r="K24" s="5">
        <v>179</v>
      </c>
      <c r="L24" s="18">
        <v>0</v>
      </c>
      <c r="M24" s="5"/>
      <c r="N24" s="18"/>
      <c r="O24" s="5"/>
      <c r="P24" s="18"/>
      <c r="Q24" s="6">
        <v>4</v>
      </c>
      <c r="R24" s="6">
        <v>725</v>
      </c>
      <c r="S24" s="7">
        <v>181.25</v>
      </c>
      <c r="T24" s="35">
        <v>1</v>
      </c>
      <c r="U24" s="8">
        <v>5</v>
      </c>
      <c r="V24" s="9">
        <v>186.25</v>
      </c>
    </row>
    <row r="25" spans="1:22" x14ac:dyDescent="0.25">
      <c r="A25" s="1" t="s">
        <v>22</v>
      </c>
      <c r="B25" s="2" t="s">
        <v>33</v>
      </c>
      <c r="C25" s="3">
        <v>45902</v>
      </c>
      <c r="D25" s="4" t="s">
        <v>37</v>
      </c>
      <c r="E25" s="5">
        <v>189</v>
      </c>
      <c r="F25" s="18">
        <v>1</v>
      </c>
      <c r="G25" s="33">
        <v>188</v>
      </c>
      <c r="H25" s="18">
        <v>0</v>
      </c>
      <c r="I25" s="5">
        <v>189</v>
      </c>
      <c r="J25" s="18">
        <v>0</v>
      </c>
      <c r="K25" s="5">
        <v>184</v>
      </c>
      <c r="L25" s="18">
        <v>0</v>
      </c>
      <c r="M25" s="5"/>
      <c r="N25" s="18"/>
      <c r="O25" s="5"/>
      <c r="P25" s="18"/>
      <c r="Q25" s="6">
        <v>4</v>
      </c>
      <c r="R25" s="6">
        <v>750</v>
      </c>
      <c r="S25" s="7">
        <v>187.5</v>
      </c>
      <c r="T25" s="35">
        <v>1</v>
      </c>
      <c r="U25" s="8">
        <v>5</v>
      </c>
      <c r="V25" s="9">
        <v>192.5</v>
      </c>
    </row>
    <row r="26" spans="1:22" x14ac:dyDescent="0.25">
      <c r="A26" s="1" t="s">
        <v>22</v>
      </c>
      <c r="B26" s="2" t="s">
        <v>33</v>
      </c>
      <c r="C26" s="3">
        <v>45913</v>
      </c>
      <c r="D26" s="65" t="s">
        <v>37</v>
      </c>
      <c r="E26" s="5">
        <v>188</v>
      </c>
      <c r="F26" s="18">
        <v>1</v>
      </c>
      <c r="G26" s="33">
        <v>184</v>
      </c>
      <c r="H26" s="18">
        <v>0</v>
      </c>
      <c r="I26" s="5">
        <v>188</v>
      </c>
      <c r="J26" s="18">
        <v>0</v>
      </c>
      <c r="K26" s="5">
        <v>184</v>
      </c>
      <c r="L26" s="18">
        <v>0</v>
      </c>
      <c r="M26" s="5"/>
      <c r="N26" s="18"/>
      <c r="O26" s="5"/>
      <c r="P26" s="18"/>
      <c r="Q26" s="8">
        <v>4</v>
      </c>
      <c r="R26" s="8">
        <v>744</v>
      </c>
      <c r="S26" s="7">
        <v>186</v>
      </c>
      <c r="T26" s="35">
        <v>1</v>
      </c>
      <c r="U26" s="8">
        <v>13</v>
      </c>
      <c r="V26" s="7">
        <v>199</v>
      </c>
    </row>
    <row r="27" spans="1:22" x14ac:dyDescent="0.25">
      <c r="A27" s="66" t="s">
        <v>22</v>
      </c>
      <c r="B27" s="2" t="s">
        <v>33</v>
      </c>
      <c r="C27" s="3">
        <v>45918</v>
      </c>
      <c r="D27" s="65" t="s">
        <v>37</v>
      </c>
      <c r="E27" s="5">
        <v>186</v>
      </c>
      <c r="F27" s="18">
        <v>1</v>
      </c>
      <c r="G27" s="33">
        <v>188</v>
      </c>
      <c r="H27" s="18">
        <v>1</v>
      </c>
      <c r="I27" s="5">
        <v>192</v>
      </c>
      <c r="J27" s="18">
        <v>2</v>
      </c>
      <c r="K27" s="5">
        <v>187</v>
      </c>
      <c r="L27" s="18">
        <v>0</v>
      </c>
      <c r="M27" s="5"/>
      <c r="N27" s="18"/>
      <c r="O27" s="5"/>
      <c r="P27" s="18"/>
      <c r="Q27" s="8">
        <v>4</v>
      </c>
      <c r="R27" s="8">
        <v>753</v>
      </c>
      <c r="S27" s="7">
        <v>188.25</v>
      </c>
      <c r="T27" s="35">
        <v>4</v>
      </c>
      <c r="U27" s="8">
        <v>13</v>
      </c>
      <c r="V27" s="7">
        <v>201.25</v>
      </c>
    </row>
    <row r="28" spans="1:22" x14ac:dyDescent="0.25">
      <c r="A28" s="66" t="s">
        <v>22</v>
      </c>
      <c r="B28" s="2" t="s">
        <v>33</v>
      </c>
      <c r="C28" s="3">
        <v>45928</v>
      </c>
      <c r="D28" s="65" t="s">
        <v>37</v>
      </c>
      <c r="E28" s="33">
        <v>187</v>
      </c>
      <c r="F28" s="18">
        <v>1</v>
      </c>
      <c r="G28" s="33">
        <v>183</v>
      </c>
      <c r="H28" s="18">
        <v>0</v>
      </c>
      <c r="I28" s="5">
        <v>184</v>
      </c>
      <c r="J28" s="18">
        <v>0</v>
      </c>
      <c r="K28" s="34">
        <v>187</v>
      </c>
      <c r="L28" s="18">
        <v>1</v>
      </c>
      <c r="M28" s="34"/>
      <c r="N28" s="18"/>
      <c r="O28" s="5"/>
      <c r="P28" s="18"/>
      <c r="Q28" s="8">
        <v>4</v>
      </c>
      <c r="R28" s="8">
        <v>741</v>
      </c>
      <c r="S28" s="7">
        <v>185.25</v>
      </c>
      <c r="T28" s="35">
        <v>2</v>
      </c>
      <c r="U28" s="8">
        <v>7</v>
      </c>
      <c r="V28" s="7">
        <v>192.25</v>
      </c>
    </row>
    <row r="29" spans="1:22" x14ac:dyDescent="0.25">
      <c r="A29" s="66" t="s">
        <v>22</v>
      </c>
      <c r="B29" s="2" t="s">
        <v>33</v>
      </c>
      <c r="C29" s="3">
        <v>45937</v>
      </c>
      <c r="D29" s="65" t="s">
        <v>37</v>
      </c>
      <c r="E29" s="33">
        <v>190</v>
      </c>
      <c r="F29" s="18">
        <v>0</v>
      </c>
      <c r="G29" s="33">
        <v>185</v>
      </c>
      <c r="H29" s="18">
        <v>4</v>
      </c>
      <c r="I29" s="5">
        <v>188</v>
      </c>
      <c r="J29" s="18">
        <v>0</v>
      </c>
      <c r="K29" s="34">
        <v>182</v>
      </c>
      <c r="L29" s="18">
        <v>0</v>
      </c>
      <c r="M29" s="34"/>
      <c r="N29" s="18"/>
      <c r="O29" s="5"/>
      <c r="P29" s="18"/>
      <c r="Q29" s="8">
        <v>4</v>
      </c>
      <c r="R29" s="8">
        <v>745</v>
      </c>
      <c r="S29" s="7">
        <v>186.25</v>
      </c>
      <c r="T29" s="35">
        <v>4</v>
      </c>
      <c r="U29" s="8">
        <v>13</v>
      </c>
      <c r="V29" s="7">
        <v>185.5</v>
      </c>
    </row>
    <row r="30" spans="1:22" x14ac:dyDescent="0.25">
      <c r="A30" s="66" t="s">
        <v>22</v>
      </c>
      <c r="B30" s="2" t="s">
        <v>33</v>
      </c>
      <c r="C30" s="3">
        <v>45941</v>
      </c>
      <c r="D30" s="65" t="s">
        <v>37</v>
      </c>
      <c r="E30" s="5">
        <v>185</v>
      </c>
      <c r="F30" s="18">
        <v>2</v>
      </c>
      <c r="G30" s="33">
        <v>188</v>
      </c>
      <c r="H30" s="18">
        <v>2</v>
      </c>
      <c r="I30" s="5">
        <v>188.001</v>
      </c>
      <c r="J30" s="18">
        <v>2</v>
      </c>
      <c r="K30" s="5">
        <v>188</v>
      </c>
      <c r="L30" s="18">
        <v>2</v>
      </c>
      <c r="M30" s="5"/>
      <c r="N30" s="18"/>
      <c r="O30" s="5"/>
      <c r="P30" s="18"/>
      <c r="Q30" s="8">
        <v>4</v>
      </c>
      <c r="R30" s="8">
        <v>749.00099999999998</v>
      </c>
      <c r="S30" s="7">
        <v>187.25024999999999</v>
      </c>
      <c r="T30" s="35">
        <v>8</v>
      </c>
      <c r="U30" s="8">
        <v>13</v>
      </c>
      <c r="V30" s="7">
        <v>200.25024999999999</v>
      </c>
    </row>
    <row r="31" spans="1:22" x14ac:dyDescent="0.25">
      <c r="A31" s="66" t="s">
        <v>22</v>
      </c>
      <c r="B31" s="2" t="s">
        <v>33</v>
      </c>
      <c r="C31" s="3">
        <v>45942</v>
      </c>
      <c r="D31" s="65" t="s">
        <v>39</v>
      </c>
      <c r="E31" s="33">
        <v>185</v>
      </c>
      <c r="F31" s="18">
        <v>2</v>
      </c>
      <c r="G31" s="33">
        <v>193</v>
      </c>
      <c r="H31" s="18">
        <v>4</v>
      </c>
      <c r="I31" s="5">
        <v>186</v>
      </c>
      <c r="J31" s="18">
        <v>1</v>
      </c>
      <c r="K31" s="34">
        <v>185</v>
      </c>
      <c r="L31" s="18">
        <v>1</v>
      </c>
      <c r="M31" s="34"/>
      <c r="N31" s="18"/>
      <c r="O31" s="5"/>
      <c r="P31" s="18"/>
      <c r="Q31" s="8">
        <v>4</v>
      </c>
      <c r="R31" s="8">
        <v>749</v>
      </c>
      <c r="S31" s="7">
        <v>187.25</v>
      </c>
      <c r="T31" s="35">
        <v>8</v>
      </c>
      <c r="U31" s="8">
        <v>11</v>
      </c>
      <c r="V31" s="7">
        <v>198.25</v>
      </c>
    </row>
    <row r="32" spans="1:22" x14ac:dyDescent="0.25">
      <c r="A32" s="66" t="s">
        <v>22</v>
      </c>
      <c r="B32" s="2" t="s">
        <v>33</v>
      </c>
      <c r="C32" s="3">
        <v>45946</v>
      </c>
      <c r="D32" s="65" t="s">
        <v>37</v>
      </c>
      <c r="E32" s="5">
        <v>196</v>
      </c>
      <c r="F32" s="18">
        <v>2</v>
      </c>
      <c r="G32" s="33">
        <v>189</v>
      </c>
      <c r="H32" s="18">
        <v>1</v>
      </c>
      <c r="I32" s="5">
        <v>191</v>
      </c>
      <c r="J32" s="18">
        <v>1</v>
      </c>
      <c r="K32" s="5">
        <v>193</v>
      </c>
      <c r="L32" s="18">
        <v>4</v>
      </c>
      <c r="M32" s="5"/>
      <c r="N32" s="18"/>
      <c r="O32" s="5"/>
      <c r="P32" s="18"/>
      <c r="Q32" s="8">
        <v>4</v>
      </c>
      <c r="R32" s="8">
        <v>769</v>
      </c>
      <c r="S32" s="7">
        <v>192.25</v>
      </c>
      <c r="T32" s="35">
        <v>8</v>
      </c>
      <c r="U32" s="8">
        <v>13</v>
      </c>
      <c r="V32" s="7">
        <v>205.25</v>
      </c>
    </row>
    <row r="33" spans="1:22" x14ac:dyDescent="0.25">
      <c r="A33" s="66" t="s">
        <v>22</v>
      </c>
      <c r="B33" s="2" t="s">
        <v>33</v>
      </c>
      <c r="C33" s="3">
        <v>45949</v>
      </c>
      <c r="D33" s="65" t="s">
        <v>37</v>
      </c>
      <c r="E33" s="5">
        <v>192</v>
      </c>
      <c r="F33" s="18">
        <v>1</v>
      </c>
      <c r="G33" s="33">
        <v>190</v>
      </c>
      <c r="H33" s="18">
        <v>1</v>
      </c>
      <c r="I33" s="5">
        <v>182</v>
      </c>
      <c r="J33" s="18">
        <v>0</v>
      </c>
      <c r="K33" s="5">
        <v>186</v>
      </c>
      <c r="L33" s="18">
        <v>4</v>
      </c>
      <c r="M33" s="5">
        <v>192</v>
      </c>
      <c r="N33" s="18">
        <v>2</v>
      </c>
      <c r="O33" s="5">
        <v>188</v>
      </c>
      <c r="P33" s="18">
        <v>1</v>
      </c>
      <c r="Q33" s="8">
        <v>6</v>
      </c>
      <c r="R33" s="8">
        <v>1130</v>
      </c>
      <c r="S33" s="7">
        <v>188.33333333333334</v>
      </c>
      <c r="T33" s="35">
        <v>9</v>
      </c>
      <c r="U33" s="8">
        <v>26</v>
      </c>
      <c r="V33" s="7">
        <v>214.33333333333334</v>
      </c>
    </row>
    <row r="34" spans="1:22" x14ac:dyDescent="0.25">
      <c r="A34" s="66" t="s">
        <v>22</v>
      </c>
      <c r="B34" s="2" t="s">
        <v>33</v>
      </c>
      <c r="C34" s="3">
        <v>45955</v>
      </c>
      <c r="D34" s="65" t="s">
        <v>37</v>
      </c>
      <c r="E34" s="5">
        <v>185</v>
      </c>
      <c r="F34" s="18">
        <v>2</v>
      </c>
      <c r="G34" s="33">
        <v>189</v>
      </c>
      <c r="H34" s="18">
        <v>3</v>
      </c>
      <c r="I34" s="5">
        <v>191</v>
      </c>
      <c r="J34" s="18">
        <v>0</v>
      </c>
      <c r="K34" s="5">
        <v>193</v>
      </c>
      <c r="L34" s="18">
        <v>0</v>
      </c>
      <c r="M34" s="5"/>
      <c r="N34" s="18"/>
      <c r="O34" s="5"/>
      <c r="P34" s="18"/>
      <c r="Q34" s="8">
        <v>4</v>
      </c>
      <c r="R34" s="8">
        <v>758</v>
      </c>
      <c r="S34" s="7">
        <v>189.5</v>
      </c>
      <c r="T34" s="35">
        <v>5</v>
      </c>
      <c r="U34" s="8">
        <v>9</v>
      </c>
      <c r="V34" s="7">
        <v>198.5</v>
      </c>
    </row>
    <row r="35" spans="1:22" x14ac:dyDescent="0.25">
      <c r="A35" s="66" t="s">
        <v>22</v>
      </c>
      <c r="B35" s="2" t="s">
        <v>33</v>
      </c>
      <c r="C35" s="3">
        <v>45965</v>
      </c>
      <c r="D35" s="65" t="s">
        <v>37</v>
      </c>
      <c r="E35" s="33">
        <v>187</v>
      </c>
      <c r="F35" s="18">
        <v>0</v>
      </c>
      <c r="G35" s="33">
        <v>192</v>
      </c>
      <c r="H35" s="18">
        <v>0</v>
      </c>
      <c r="I35" s="5">
        <v>183</v>
      </c>
      <c r="J35" s="18">
        <v>1</v>
      </c>
      <c r="K35" s="34">
        <v>192</v>
      </c>
      <c r="L35" s="18">
        <v>2</v>
      </c>
      <c r="M35" s="34"/>
      <c r="N35" s="18"/>
      <c r="O35" s="5"/>
      <c r="P35" s="18"/>
      <c r="Q35" s="8">
        <v>4</v>
      </c>
      <c r="R35" s="8">
        <v>754</v>
      </c>
      <c r="S35" s="7">
        <v>188.5</v>
      </c>
      <c r="T35" s="35">
        <v>3</v>
      </c>
      <c r="U35" s="8">
        <v>11</v>
      </c>
      <c r="V35" s="7">
        <v>199.5</v>
      </c>
    </row>
    <row r="36" spans="1:22" x14ac:dyDescent="0.25">
      <c r="A36" s="66" t="s">
        <v>22</v>
      </c>
      <c r="B36" s="2" t="s">
        <v>33</v>
      </c>
      <c r="C36" s="3">
        <v>45970</v>
      </c>
      <c r="D36" s="65" t="s">
        <v>39</v>
      </c>
      <c r="E36" s="5">
        <v>179</v>
      </c>
      <c r="F36" s="18">
        <v>1</v>
      </c>
      <c r="G36" s="33">
        <v>185</v>
      </c>
      <c r="H36" s="18">
        <v>0</v>
      </c>
      <c r="I36" s="5">
        <v>179</v>
      </c>
      <c r="J36" s="18">
        <v>1</v>
      </c>
      <c r="K36" s="5">
        <v>183</v>
      </c>
      <c r="L36" s="18">
        <v>0</v>
      </c>
      <c r="M36" s="5"/>
      <c r="N36" s="18"/>
      <c r="O36" s="5"/>
      <c r="P36" s="18"/>
      <c r="Q36" s="8">
        <v>4</v>
      </c>
      <c r="R36" s="8">
        <v>726</v>
      </c>
      <c r="S36" s="7">
        <v>181.5</v>
      </c>
      <c r="T36" s="35">
        <v>2</v>
      </c>
      <c r="U36" s="8">
        <v>11</v>
      </c>
      <c r="V36" s="7">
        <v>192.5</v>
      </c>
    </row>
    <row r="37" spans="1:22" x14ac:dyDescent="0.25">
      <c r="A37" s="66" t="s">
        <v>22</v>
      </c>
      <c r="B37" s="2" t="s">
        <v>33</v>
      </c>
      <c r="C37" s="3">
        <v>45969</v>
      </c>
      <c r="D37" s="65" t="s">
        <v>37</v>
      </c>
      <c r="E37" s="5">
        <v>186</v>
      </c>
      <c r="F37" s="18">
        <v>1</v>
      </c>
      <c r="G37" s="33">
        <v>195</v>
      </c>
      <c r="H37" s="18">
        <v>0</v>
      </c>
      <c r="I37" s="5">
        <v>185</v>
      </c>
      <c r="J37" s="18">
        <v>2</v>
      </c>
      <c r="K37" s="5">
        <v>182</v>
      </c>
      <c r="L37" s="18">
        <v>1</v>
      </c>
      <c r="M37" s="5"/>
      <c r="N37" s="18"/>
      <c r="O37" s="5"/>
      <c r="P37" s="18"/>
      <c r="Q37" s="8">
        <v>4</v>
      </c>
      <c r="R37" s="8">
        <v>748</v>
      </c>
      <c r="S37" s="7">
        <v>187</v>
      </c>
      <c r="T37" s="35">
        <v>4</v>
      </c>
      <c r="U37" s="8">
        <v>13</v>
      </c>
      <c r="V37" s="7">
        <v>200</v>
      </c>
    </row>
    <row r="38" spans="1:22" x14ac:dyDescent="0.25">
      <c r="A38" s="66" t="s">
        <v>22</v>
      </c>
      <c r="B38" s="2" t="s">
        <v>33</v>
      </c>
      <c r="C38" s="3">
        <v>45977</v>
      </c>
      <c r="D38" s="65" t="s">
        <v>39</v>
      </c>
      <c r="E38" s="33">
        <v>193</v>
      </c>
      <c r="F38" s="18">
        <v>3</v>
      </c>
      <c r="G38" s="33">
        <v>188</v>
      </c>
      <c r="H38" s="18">
        <v>2</v>
      </c>
      <c r="I38" s="5">
        <v>188</v>
      </c>
      <c r="J38" s="18">
        <v>2</v>
      </c>
      <c r="K38" s="34">
        <v>187</v>
      </c>
      <c r="L38" s="18">
        <v>1</v>
      </c>
      <c r="M38" s="34">
        <v>192</v>
      </c>
      <c r="N38" s="18">
        <v>0</v>
      </c>
      <c r="O38" s="5">
        <v>193</v>
      </c>
      <c r="P38" s="18">
        <v>0</v>
      </c>
      <c r="Q38" s="8">
        <v>6</v>
      </c>
      <c r="R38" s="8">
        <v>1141</v>
      </c>
      <c r="S38" s="7">
        <v>190.16666666666666</v>
      </c>
      <c r="T38" s="35">
        <v>8</v>
      </c>
      <c r="U38" s="8">
        <v>34</v>
      </c>
      <c r="V38" s="7">
        <v>224.166666666667</v>
      </c>
    </row>
    <row r="39" spans="1:22" x14ac:dyDescent="0.25">
      <c r="A39" s="66" t="s">
        <v>22</v>
      </c>
      <c r="B39" s="2" t="s">
        <v>33</v>
      </c>
      <c r="C39" s="3">
        <v>45979</v>
      </c>
      <c r="D39" s="65" t="s">
        <v>37</v>
      </c>
      <c r="E39" s="5">
        <v>191</v>
      </c>
      <c r="F39" s="18">
        <v>1</v>
      </c>
      <c r="G39" s="33">
        <v>191</v>
      </c>
      <c r="H39" s="18">
        <v>1</v>
      </c>
      <c r="I39" s="5">
        <v>196</v>
      </c>
      <c r="J39" s="18">
        <v>2</v>
      </c>
      <c r="K39" s="5">
        <v>194</v>
      </c>
      <c r="L39" s="18">
        <v>2</v>
      </c>
      <c r="M39" s="5"/>
      <c r="N39" s="18"/>
      <c r="O39" s="5"/>
      <c r="P39" s="18"/>
      <c r="Q39" s="8">
        <v>4</v>
      </c>
      <c r="R39" s="8">
        <v>772</v>
      </c>
      <c r="S39" s="7">
        <v>193</v>
      </c>
      <c r="T39" s="35">
        <v>6</v>
      </c>
      <c r="U39" s="8">
        <v>13</v>
      </c>
      <c r="V39" s="7">
        <v>206</v>
      </c>
    </row>
    <row r="41" spans="1:22" x14ac:dyDescent="0.25">
      <c r="Q41" s="29">
        <f>SUM(Q2:Q40)</f>
        <v>160</v>
      </c>
      <c r="R41" s="29">
        <f>SUM(R2:R40)</f>
        <v>29364.010000000002</v>
      </c>
      <c r="S41" s="30">
        <f>SUM(R41/Q41)</f>
        <v>183.52506250000002</v>
      </c>
      <c r="T41" s="29">
        <f>SUM(T2:T40)</f>
        <v>160</v>
      </c>
      <c r="U41" s="29">
        <f>SUM(U2:U40)</f>
        <v>411</v>
      </c>
      <c r="V41" s="31">
        <f>SUM(S41+U41)</f>
        <v>594.52506249999999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 B4:C4" name="Range1_3"/>
    <protectedRange algorithmName="SHA-512" hashValue="ON39YdpmFHfN9f47KpiRvqrKx0V9+erV1CNkpWzYhW/Qyc6aT8rEyCrvauWSYGZK2ia3o7vd3akF07acHAFpOA==" saltValue="yVW9XmDwTqEnmpSGai0KYg==" spinCount="100000" sqref="D4" name="Range1_1_2"/>
    <protectedRange algorithmName="SHA-512" hashValue="ON39YdpmFHfN9f47KpiRvqrKx0V9+erV1CNkpWzYhW/Qyc6aT8rEyCrvauWSYGZK2ia3o7vd3akF07acHAFpOA==" saltValue="yVW9XmDwTqEnmpSGai0KYg==" spinCount="100000" sqref="T4" name="Range1_3_5_2"/>
    <protectedRange algorithmName="SHA-512" hashValue="ON39YdpmFHfN9f47KpiRvqrKx0V9+erV1CNkpWzYhW/Qyc6aT8rEyCrvauWSYGZK2ia3o7vd3akF07acHAFpOA==" saltValue="yVW9XmDwTqEnmpSGai0KYg==" spinCount="100000" sqref="B13" name="Range1_26"/>
    <protectedRange algorithmName="SHA-512" hashValue="ON39YdpmFHfN9f47KpiRvqrKx0V9+erV1CNkpWzYhW/Qyc6aT8rEyCrvauWSYGZK2ia3o7vd3akF07acHAFpOA==" saltValue="yVW9XmDwTqEnmpSGai0KYg==" spinCount="100000" sqref="E13:P13 C13" name="Range1_3_1"/>
    <protectedRange algorithmName="SHA-512" hashValue="ON39YdpmFHfN9f47KpiRvqrKx0V9+erV1CNkpWzYhW/Qyc6aT8rEyCrvauWSYGZK2ia3o7vd3akF07acHAFpOA==" saltValue="yVW9XmDwTqEnmpSGai0KYg==" spinCount="100000" sqref="D13" name="Range1_1_2_1"/>
    <protectedRange algorithmName="SHA-512" hashValue="ON39YdpmFHfN9f47KpiRvqrKx0V9+erV1CNkpWzYhW/Qyc6aT8rEyCrvauWSYGZK2ia3o7vd3akF07acHAFpOA==" saltValue="yVW9XmDwTqEnmpSGai0KYg==" spinCount="100000" sqref="T13" name="Range1_3_5_2_1"/>
    <protectedRange algorithmName="SHA-512" hashValue="ON39YdpmFHfN9f47KpiRvqrKx0V9+erV1CNkpWzYhW/Qyc6aT8rEyCrvauWSYGZK2ia3o7vd3akF07acHAFpOA==" saltValue="yVW9XmDwTqEnmpSGai0KYg==" spinCount="100000" sqref="B16:C16 E16:P16" name="Range1_10_1"/>
    <protectedRange algorithmName="SHA-512" hashValue="ON39YdpmFHfN9f47KpiRvqrKx0V9+erV1CNkpWzYhW/Qyc6aT8rEyCrvauWSYGZK2ia3o7vd3akF07acHAFpOA==" saltValue="yVW9XmDwTqEnmpSGai0KYg==" spinCount="100000" sqref="D16" name="Range1_1_8_2"/>
    <protectedRange algorithmName="SHA-512" hashValue="ON39YdpmFHfN9f47KpiRvqrKx0V9+erV1CNkpWzYhW/Qyc6aT8rEyCrvauWSYGZK2ia3o7vd3akF07acHAFpOA==" saltValue="yVW9XmDwTqEnmpSGai0KYg==" spinCount="100000" sqref="T16" name="Range1_3_5_7_2"/>
    <protectedRange sqref="E18:P18 B18:C18" name="Range1_16"/>
    <protectedRange sqref="D18" name="Range1_1_19"/>
    <protectedRange sqref="T18" name="Range1_3_5_17"/>
    <protectedRange algorithmName="SHA-512" hashValue="ON39YdpmFHfN9f47KpiRvqrKx0V9+erV1CNkpWzYhW/Qyc6aT8rEyCrvauWSYGZK2ia3o7vd3akF07acHAFpOA==" saltValue="yVW9XmDwTqEnmpSGai0KYg==" spinCount="100000" sqref="E20:P21 B20:C21" name="Range1_18"/>
    <protectedRange algorithmName="SHA-512" hashValue="ON39YdpmFHfN9f47KpiRvqrKx0V9+erV1CNkpWzYhW/Qyc6aT8rEyCrvauWSYGZK2ia3o7vd3akF07acHAFpOA==" saltValue="yVW9XmDwTqEnmpSGai0KYg==" spinCount="100000" sqref="D20:D21" name="Range1_1_16"/>
    <protectedRange algorithmName="SHA-512" hashValue="ON39YdpmFHfN9f47KpiRvqrKx0V9+erV1CNkpWzYhW/Qyc6aT8rEyCrvauWSYGZK2ia3o7vd3akF07acHAFpOA==" saltValue="yVW9XmDwTqEnmpSGai0KYg==" spinCount="100000" sqref="T20:T21" name="Range1_3_5_17_1"/>
    <protectedRange algorithmName="SHA-512" hashValue="ON39YdpmFHfN9f47KpiRvqrKx0V9+erV1CNkpWzYhW/Qyc6aT8rEyCrvauWSYGZK2ia3o7vd3akF07acHAFpOA==" saltValue="yVW9XmDwTqEnmpSGai0KYg==" spinCount="100000" sqref="B25:C25" name="Range1"/>
    <protectedRange algorithmName="SHA-512" hashValue="ON39YdpmFHfN9f47KpiRvqrKx0V9+erV1CNkpWzYhW/Qyc6aT8rEyCrvauWSYGZK2ia3o7vd3akF07acHAFpOA==" saltValue="yVW9XmDwTqEnmpSGai0KYg==" spinCount="100000" sqref="D25" name="Range1_1"/>
    <protectedRange algorithmName="SHA-512" hashValue="ON39YdpmFHfN9f47KpiRvqrKx0V9+erV1CNkpWzYhW/Qyc6aT8rEyCrvauWSYGZK2ia3o7vd3akF07acHAFpOA==" saltValue="yVW9XmDwTqEnmpSGai0KYg==" spinCount="100000" sqref="T25 E25:P25" name="Range1_3_5"/>
    <protectedRange sqref="B26:C26 E26:P26" name="Range1_10_3"/>
    <protectedRange sqref="D26" name="Range1_1_4_4"/>
    <protectedRange sqref="T26" name="Range1_3_5_4_4"/>
    <protectedRange algorithmName="SHA-512" hashValue="ON39YdpmFHfN9f47KpiRvqrKx0V9+erV1CNkpWzYhW/Qyc6aT8rEyCrvauWSYGZK2ia3o7vd3akF07acHAFpOA==" saltValue="yVW9XmDwTqEnmpSGai0KYg==" spinCount="100000" sqref="H27:P27 E27:F27 B27:C27" name="Range1_17_3"/>
    <protectedRange algorithmName="SHA-512" hashValue="ON39YdpmFHfN9f47KpiRvqrKx0V9+erV1CNkpWzYhW/Qyc6aT8rEyCrvauWSYGZK2ia3o7vd3akF07acHAFpOA==" saltValue="yVW9XmDwTqEnmpSGai0KYg==" spinCount="100000" sqref="D27" name="Range1_1_13_1"/>
    <protectedRange algorithmName="SHA-512" hashValue="ON39YdpmFHfN9f47KpiRvqrKx0V9+erV1CNkpWzYhW/Qyc6aT8rEyCrvauWSYGZK2ia3o7vd3akF07acHAFpOA==" saltValue="yVW9XmDwTqEnmpSGai0KYg==" spinCount="100000" sqref="T27" name="Range1_3_5_9_2"/>
    <protectedRange algorithmName="SHA-512" hashValue="ON39YdpmFHfN9f47KpiRvqrKx0V9+erV1CNkpWzYhW/Qyc6aT8rEyCrvauWSYGZK2ia3o7vd3akF07acHAFpOA==" saltValue="yVW9XmDwTqEnmpSGai0KYg==" spinCount="100000" sqref="B28:C28" name="Range1_9"/>
    <protectedRange algorithmName="SHA-512" hashValue="ON39YdpmFHfN9f47KpiRvqrKx0V9+erV1CNkpWzYhW/Qyc6aT8rEyCrvauWSYGZK2ia3o7vd3akF07acHAFpOA==" saltValue="yVW9XmDwTqEnmpSGai0KYg==" spinCount="100000" sqref="D28" name="Range1_1_6_1"/>
    <protectedRange algorithmName="SHA-512" hashValue="ON39YdpmFHfN9f47KpiRvqrKx0V9+erV1CNkpWzYhW/Qyc6aT8rEyCrvauWSYGZK2ia3o7vd3akF07acHAFpOA==" saltValue="yVW9XmDwTqEnmpSGai0KYg==" spinCount="100000" sqref="T28" name="Range1_3_5_5_1"/>
    <protectedRange algorithmName="SHA-512" hashValue="ON39YdpmFHfN9f47KpiRvqrKx0V9+erV1CNkpWzYhW/Qyc6aT8rEyCrvauWSYGZK2ia3o7vd3akF07acHAFpOA==" saltValue="yVW9XmDwTqEnmpSGai0KYg==" spinCount="100000" sqref="B29:C29" name="Range1_9_1"/>
    <protectedRange algorithmName="SHA-512" hashValue="ON39YdpmFHfN9f47KpiRvqrKx0V9+erV1CNkpWzYhW/Qyc6aT8rEyCrvauWSYGZK2ia3o7vd3akF07acHAFpOA==" saltValue="yVW9XmDwTqEnmpSGai0KYg==" spinCount="100000" sqref="D29" name="Range1_1_6"/>
    <protectedRange algorithmName="SHA-512" hashValue="ON39YdpmFHfN9f47KpiRvqrKx0V9+erV1CNkpWzYhW/Qyc6aT8rEyCrvauWSYGZK2ia3o7vd3akF07acHAFpOA==" saltValue="yVW9XmDwTqEnmpSGai0KYg==" spinCount="100000" sqref="E29 H29:L29 N29" name="Range1_1_2_19_1_1_1"/>
    <protectedRange algorithmName="SHA-512" hashValue="ON39YdpmFHfN9f47KpiRvqrKx0V9+erV1CNkpWzYhW/Qyc6aT8rEyCrvauWSYGZK2ia3o7vd3akF07acHAFpOA==" saltValue="yVW9XmDwTqEnmpSGai0KYg==" spinCount="100000" sqref="T29" name="Range1_3_5_5"/>
    <protectedRange algorithmName="SHA-512" hashValue="ON39YdpmFHfN9f47KpiRvqrKx0V9+erV1CNkpWzYhW/Qyc6aT8rEyCrvauWSYGZK2ia3o7vd3akF07acHAFpOA==" saltValue="yVW9XmDwTqEnmpSGai0KYg==" spinCount="100000" sqref="B30:C30" name="Range1_11"/>
    <protectedRange algorithmName="SHA-512" hashValue="ON39YdpmFHfN9f47KpiRvqrKx0V9+erV1CNkpWzYhW/Qyc6aT8rEyCrvauWSYGZK2ia3o7vd3akF07acHAFpOA==" saltValue="yVW9XmDwTqEnmpSGai0KYg==" spinCount="100000" sqref="D30" name="Range1_1_16_1"/>
    <protectedRange algorithmName="SHA-512" hashValue="ON39YdpmFHfN9f47KpiRvqrKx0V9+erV1CNkpWzYhW/Qyc6aT8rEyCrvauWSYGZK2ia3o7vd3akF07acHAFpOA==" saltValue="yVW9XmDwTqEnmpSGai0KYg==" spinCount="100000" sqref="T30" name="Range1_3_5_16"/>
    <protectedRange algorithmName="SHA-512" hashValue="ON39YdpmFHfN9f47KpiRvqrKx0V9+erV1CNkpWzYhW/Qyc6aT8rEyCrvauWSYGZK2ia3o7vd3akF07acHAFpOA==" saltValue="yVW9XmDwTqEnmpSGai0KYg==" spinCount="100000" sqref="H31:P31 E31:F31 B31:C31" name="Range1_15_1"/>
    <protectedRange algorithmName="SHA-512" hashValue="ON39YdpmFHfN9f47KpiRvqrKx0V9+erV1CNkpWzYhW/Qyc6aT8rEyCrvauWSYGZK2ia3o7vd3akF07acHAFpOA==" saltValue="yVW9XmDwTqEnmpSGai0KYg==" spinCount="100000" sqref="D31" name="Range1_1_17"/>
    <protectedRange algorithmName="SHA-512" hashValue="ON39YdpmFHfN9f47KpiRvqrKx0V9+erV1CNkpWzYhW/Qyc6aT8rEyCrvauWSYGZK2ia3o7vd3akF07acHAFpOA==" saltValue="yVW9XmDwTqEnmpSGai0KYg==" spinCount="100000" sqref="T31" name="Range1_3_5_17_1_1"/>
    <protectedRange algorithmName="SHA-512" hashValue="ON39YdpmFHfN9f47KpiRvqrKx0V9+erV1CNkpWzYhW/Qyc6aT8rEyCrvauWSYGZK2ia3o7vd3akF07acHAFpOA==" saltValue="yVW9XmDwTqEnmpSGai0KYg==" spinCount="100000" sqref="E32:P32 B32:C32" name="Range1_14_1"/>
    <protectedRange algorithmName="SHA-512" hashValue="ON39YdpmFHfN9f47KpiRvqrKx0V9+erV1CNkpWzYhW/Qyc6aT8rEyCrvauWSYGZK2ia3o7vd3akF07acHAFpOA==" saltValue="yVW9XmDwTqEnmpSGai0KYg==" spinCount="100000" sqref="D32" name="Range1_1_7_2"/>
    <protectedRange algorithmName="SHA-512" hashValue="ON39YdpmFHfN9f47KpiRvqrKx0V9+erV1CNkpWzYhW/Qyc6aT8rEyCrvauWSYGZK2ia3o7vd3akF07acHAFpOA==" saltValue="yVW9XmDwTqEnmpSGai0KYg==" spinCount="100000" sqref="T32" name="Range1_3_5_7_1"/>
    <protectedRange algorithmName="SHA-512" hashValue="ON39YdpmFHfN9f47KpiRvqrKx0V9+erV1CNkpWzYhW/Qyc6aT8rEyCrvauWSYGZK2ia3o7vd3akF07acHAFpOA==" saltValue="yVW9XmDwTqEnmpSGai0KYg==" spinCount="100000" sqref="H33:P33 E33:F33 B33:C33" name="Range1_18_1"/>
    <protectedRange algorithmName="SHA-512" hashValue="ON39YdpmFHfN9f47KpiRvqrKx0V9+erV1CNkpWzYhW/Qyc6aT8rEyCrvauWSYGZK2ia3o7vd3akF07acHAFpOA==" saltValue="yVW9XmDwTqEnmpSGai0KYg==" spinCount="100000" sqref="D33" name="Range1_1_13_1_1"/>
    <protectedRange algorithmName="SHA-512" hashValue="ON39YdpmFHfN9f47KpiRvqrKx0V9+erV1CNkpWzYhW/Qyc6aT8rEyCrvauWSYGZK2ia3o7vd3akF07acHAFpOA==" saltValue="yVW9XmDwTqEnmpSGai0KYg==" spinCount="100000" sqref="T33" name="Range1_3_5_9_1"/>
    <protectedRange algorithmName="SHA-512" hashValue="ON39YdpmFHfN9f47KpiRvqrKx0V9+erV1CNkpWzYhW/Qyc6aT8rEyCrvauWSYGZK2ia3o7vd3akF07acHAFpOA==" saltValue="yVW9XmDwTqEnmpSGai0KYg==" spinCount="100000" sqref="E34:F34 B34:C34 H34:P34" name="Range1_15"/>
    <protectedRange algorithmName="SHA-512" hashValue="ON39YdpmFHfN9f47KpiRvqrKx0V9+erV1CNkpWzYhW/Qyc6aT8rEyCrvauWSYGZK2ia3o7vd3akF07acHAFpOA==" saltValue="yVW9XmDwTqEnmpSGai0KYg==" spinCount="100000" sqref="D34" name="Range1_1_15_2"/>
    <protectedRange algorithmName="SHA-512" hashValue="ON39YdpmFHfN9f47KpiRvqrKx0V9+erV1CNkpWzYhW/Qyc6aT8rEyCrvauWSYGZK2ia3o7vd3akF07acHAFpOA==" saltValue="yVW9XmDwTqEnmpSGai0KYg==" spinCount="100000" sqref="T34" name="Range1_3_5_10_3"/>
    <protectedRange algorithmName="SHA-512" hashValue="ON39YdpmFHfN9f47KpiRvqrKx0V9+erV1CNkpWzYhW/Qyc6aT8rEyCrvauWSYGZK2ia3o7vd3akF07acHAFpOA==" saltValue="yVW9XmDwTqEnmpSGai0KYg==" spinCount="100000" sqref="B35:C35" name="Range1_3_1_1"/>
    <protectedRange algorithmName="SHA-512" hashValue="ON39YdpmFHfN9f47KpiRvqrKx0V9+erV1CNkpWzYhW/Qyc6aT8rEyCrvauWSYGZK2ia3o7vd3akF07acHAFpOA==" saltValue="yVW9XmDwTqEnmpSGai0KYg==" spinCount="100000" sqref="D35" name="Range1_1_6_1_1"/>
    <protectedRange algorithmName="SHA-512" hashValue="ON39YdpmFHfN9f47KpiRvqrKx0V9+erV1CNkpWzYhW/Qyc6aT8rEyCrvauWSYGZK2ia3o7vd3akF07acHAFpOA==" saltValue="yVW9XmDwTqEnmpSGai0KYg==" spinCount="100000" sqref="E35:P35 T35" name="Range1_3_5_5_1_1"/>
    <protectedRange algorithmName="SHA-512" hashValue="ON39YdpmFHfN9f47KpiRvqrKx0V9+erV1CNkpWzYhW/Qyc6aT8rEyCrvauWSYGZK2ia3o7vd3akF07acHAFpOA==" saltValue="yVW9XmDwTqEnmpSGai0KYg==" spinCount="100000" sqref="E36:E37 N36:N37 H36:L37 B36:C37" name="Range1_13_1"/>
    <protectedRange algorithmName="SHA-512" hashValue="ON39YdpmFHfN9f47KpiRvqrKx0V9+erV1CNkpWzYhW/Qyc6aT8rEyCrvauWSYGZK2ia3o7vd3akF07acHAFpOA==" saltValue="yVW9XmDwTqEnmpSGai0KYg==" spinCount="100000" sqref="D36:D37" name="Range1_1_4_1"/>
    <protectedRange algorithmName="SHA-512" hashValue="ON39YdpmFHfN9f47KpiRvqrKx0V9+erV1CNkpWzYhW/Qyc6aT8rEyCrvauWSYGZK2ia3o7vd3akF07acHAFpOA==" saltValue="yVW9XmDwTqEnmpSGai0KYg==" spinCount="100000" sqref="G36 M36 O36" name="Range1_33_1_1"/>
    <protectedRange algorithmName="SHA-512" hashValue="ON39YdpmFHfN9f47KpiRvqrKx0V9+erV1CNkpWzYhW/Qyc6aT8rEyCrvauWSYGZK2ia3o7vd3akF07acHAFpOA==" saltValue="yVW9XmDwTqEnmpSGai0KYg==" spinCount="100000" sqref="T36:T37" name="Range1_3_5_3_1"/>
    <protectedRange algorithmName="SHA-512" hashValue="ON39YdpmFHfN9f47KpiRvqrKx0V9+erV1CNkpWzYhW/Qyc6aT8rEyCrvauWSYGZK2ia3o7vd3akF07acHAFpOA==" saltValue="yVW9XmDwTqEnmpSGai0KYg==" spinCount="100000" sqref="N38 H38:L38 B38:C38 E38" name="Range1_13_1_1"/>
    <protectedRange algorithmName="SHA-512" hashValue="ON39YdpmFHfN9f47KpiRvqrKx0V9+erV1CNkpWzYhW/Qyc6aT8rEyCrvauWSYGZK2ia3o7vd3akF07acHAFpOA==" saltValue="yVW9XmDwTqEnmpSGai0KYg==" spinCount="100000" sqref="D38" name="Range1_1_4_2"/>
    <protectedRange algorithmName="SHA-512" hashValue="ON39YdpmFHfN9f47KpiRvqrKx0V9+erV1CNkpWzYhW/Qyc6aT8rEyCrvauWSYGZK2ia3o7vd3akF07acHAFpOA==" saltValue="yVW9XmDwTqEnmpSGai0KYg==" spinCount="100000" sqref="G38 M38 O38" name="Range1_33_1"/>
    <protectedRange algorithmName="SHA-512" hashValue="ON39YdpmFHfN9f47KpiRvqrKx0V9+erV1CNkpWzYhW/Qyc6aT8rEyCrvauWSYGZK2ia3o7vd3akF07acHAFpOA==" saltValue="yVW9XmDwTqEnmpSGai0KYg==" spinCount="100000" sqref="T38" name="Range1_3_5_4_2"/>
    <protectedRange algorithmName="SHA-512" hashValue="ON39YdpmFHfN9f47KpiRvqrKx0V9+erV1CNkpWzYhW/Qyc6aT8rEyCrvauWSYGZK2ia3o7vd3akF07acHAFpOA==" saltValue="yVW9XmDwTqEnmpSGai0KYg==" spinCount="100000" sqref="B39:C39 E39:P39" name="Range1_14_2"/>
    <protectedRange algorithmName="SHA-512" hashValue="ON39YdpmFHfN9f47KpiRvqrKx0V9+erV1CNkpWzYhW/Qyc6aT8rEyCrvauWSYGZK2ia3o7vd3akF07acHAFpOA==" saltValue="yVW9XmDwTqEnmpSGai0KYg==" spinCount="100000" sqref="D39" name="Range1_1_7_2_1"/>
    <protectedRange algorithmName="SHA-512" hashValue="ON39YdpmFHfN9f47KpiRvqrKx0V9+erV1CNkpWzYhW/Qyc6aT8rEyCrvauWSYGZK2ia3o7vd3akF07acHAFpOA==" saltValue="yVW9XmDwTqEnmpSGai0KYg==" spinCount="100000" sqref="T39" name="Range1_3_5_7_1_1"/>
  </protectedRanges>
  <conditionalFormatting sqref="E25:P25">
    <cfRule type="cellIs" dxfId="826" priority="92" operator="greaterThanOrEqual">
      <formula>200</formula>
    </cfRule>
  </conditionalFormatting>
  <conditionalFormatting sqref="E25">
    <cfRule type="top10" dxfId="825" priority="93" rank="1"/>
  </conditionalFormatting>
  <conditionalFormatting sqref="G25">
    <cfRule type="top10" dxfId="824" priority="94" rank="1"/>
  </conditionalFormatting>
  <conditionalFormatting sqref="I25">
    <cfRule type="top10" dxfId="823" priority="95" rank="1"/>
  </conditionalFormatting>
  <conditionalFormatting sqref="K25">
    <cfRule type="top10" dxfId="822" priority="96" rank="1"/>
  </conditionalFormatting>
  <conditionalFormatting sqref="M25">
    <cfRule type="top10" dxfId="821" priority="97" rank="1"/>
  </conditionalFormatting>
  <conditionalFormatting sqref="O25">
    <cfRule type="top10" dxfId="820" priority="98" rank="1"/>
  </conditionalFormatting>
  <conditionalFormatting sqref="E26">
    <cfRule type="top10" dxfId="819" priority="91" rank="1"/>
  </conditionalFormatting>
  <conditionalFormatting sqref="G26">
    <cfRule type="top10" dxfId="818" priority="90" rank="1"/>
  </conditionalFormatting>
  <conditionalFormatting sqref="I26">
    <cfRule type="top10" dxfId="817" priority="89" rank="1"/>
  </conditionalFormatting>
  <conditionalFormatting sqref="K26">
    <cfRule type="top10" dxfId="816" priority="88" rank="1"/>
  </conditionalFormatting>
  <conditionalFormatting sqref="M26">
    <cfRule type="top10" dxfId="815" priority="87" rank="1"/>
  </conditionalFormatting>
  <conditionalFormatting sqref="O26">
    <cfRule type="top10" dxfId="814" priority="86" rank="1"/>
  </conditionalFormatting>
  <conditionalFormatting sqref="E26:P26">
    <cfRule type="cellIs" dxfId="813" priority="85" operator="greaterThanOrEqual">
      <formula>193</formula>
    </cfRule>
  </conditionalFormatting>
  <conditionalFormatting sqref="E27">
    <cfRule type="top10" dxfId="812" priority="84" rank="1"/>
  </conditionalFormatting>
  <conditionalFormatting sqref="G27">
    <cfRule type="top10" dxfId="811" priority="83" rank="1"/>
  </conditionalFormatting>
  <conditionalFormatting sqref="I27">
    <cfRule type="top10" dxfId="810" priority="82" rank="1"/>
  </conditionalFormatting>
  <conditionalFormatting sqref="K27">
    <cfRule type="top10" dxfId="809" priority="81" rank="1"/>
  </conditionalFormatting>
  <conditionalFormatting sqref="M27">
    <cfRule type="top10" dxfId="808" priority="80" rank="1"/>
  </conditionalFormatting>
  <conditionalFormatting sqref="O27">
    <cfRule type="top10" dxfId="807" priority="79" rank="1"/>
  </conditionalFormatting>
  <conditionalFormatting sqref="E27:O27">
    <cfRule type="cellIs" dxfId="806" priority="78" operator="greaterThanOrEqual">
      <formula>193</formula>
    </cfRule>
  </conditionalFormatting>
  <conditionalFormatting sqref="E28:P28">
    <cfRule type="cellIs" dxfId="805" priority="71" operator="greaterThanOrEqual">
      <formula>200</formula>
    </cfRule>
  </conditionalFormatting>
  <conditionalFormatting sqref="E28">
    <cfRule type="top10" dxfId="804" priority="77" rank="1"/>
  </conditionalFormatting>
  <conditionalFormatting sqref="G28">
    <cfRule type="top10" dxfId="803" priority="76" rank="1"/>
  </conditionalFormatting>
  <conditionalFormatting sqref="I28">
    <cfRule type="top10" dxfId="802" priority="75" rank="1"/>
  </conditionalFormatting>
  <conditionalFormatting sqref="K28">
    <cfRule type="top10" dxfId="801" priority="74" rank="1"/>
  </conditionalFormatting>
  <conditionalFormatting sqref="M28">
    <cfRule type="top10" dxfId="800" priority="73" rank="1"/>
  </conditionalFormatting>
  <conditionalFormatting sqref="O28">
    <cfRule type="top10" dxfId="799" priority="72" rank="1"/>
  </conditionalFormatting>
  <conditionalFormatting sqref="E29:P29">
    <cfRule type="cellIs" dxfId="798" priority="64" operator="greaterThanOrEqual">
      <formula>200</formula>
    </cfRule>
  </conditionalFormatting>
  <conditionalFormatting sqref="E29">
    <cfRule type="top10" dxfId="797" priority="70" rank="1"/>
  </conditionalFormatting>
  <conditionalFormatting sqref="G29">
    <cfRule type="top10" dxfId="796" priority="69" rank="1"/>
  </conditionalFormatting>
  <conditionalFormatting sqref="I29">
    <cfRule type="top10" dxfId="795" priority="68" rank="1"/>
  </conditionalFormatting>
  <conditionalFormatting sqref="K29">
    <cfRule type="top10" dxfId="794" priority="67" rank="1"/>
  </conditionalFormatting>
  <conditionalFormatting sqref="M29">
    <cfRule type="top10" dxfId="793" priority="66" rank="1"/>
  </conditionalFormatting>
  <conditionalFormatting sqref="O29">
    <cfRule type="top10" dxfId="792" priority="65" rank="1"/>
  </conditionalFormatting>
  <conditionalFormatting sqref="G30">
    <cfRule type="top10" dxfId="791" priority="63" rank="1"/>
  </conditionalFormatting>
  <conditionalFormatting sqref="I30">
    <cfRule type="top10" dxfId="790" priority="62" rank="1"/>
  </conditionalFormatting>
  <conditionalFormatting sqref="E30">
    <cfRule type="top10" dxfId="789" priority="61" rank="1"/>
  </conditionalFormatting>
  <conditionalFormatting sqref="M30">
    <cfRule type="top10" dxfId="788" priority="60" rank="1"/>
  </conditionalFormatting>
  <conditionalFormatting sqref="O30">
    <cfRule type="top10" dxfId="787" priority="59" rank="1"/>
  </conditionalFormatting>
  <conditionalFormatting sqref="E30:O30">
    <cfRule type="cellIs" dxfId="786" priority="58" operator="greaterThanOrEqual">
      <formula>200</formula>
    </cfRule>
  </conditionalFormatting>
  <conditionalFormatting sqref="K30">
    <cfRule type="top10" dxfId="785" priority="57" rank="1"/>
  </conditionalFormatting>
  <conditionalFormatting sqref="E31">
    <cfRule type="top10" dxfId="784" priority="56" rank="1"/>
  </conditionalFormatting>
  <conditionalFormatting sqref="G31">
    <cfRule type="top10" dxfId="783" priority="55" rank="1"/>
  </conditionalFormatting>
  <conditionalFormatting sqref="I31">
    <cfRule type="top10" dxfId="782" priority="54" rank="1"/>
  </conditionalFormatting>
  <conditionalFormatting sqref="K31">
    <cfRule type="top10" dxfId="781" priority="53" rank="1"/>
  </conditionalFormatting>
  <conditionalFormatting sqref="M31">
    <cfRule type="top10" dxfId="780" priority="52" rank="1"/>
  </conditionalFormatting>
  <conditionalFormatting sqref="O31">
    <cfRule type="top10" dxfId="779" priority="51" rank="1"/>
  </conditionalFormatting>
  <conditionalFormatting sqref="E31:O31">
    <cfRule type="cellIs" dxfId="778" priority="50" operator="greaterThanOrEqual">
      <formula>193</formula>
    </cfRule>
  </conditionalFormatting>
  <conditionalFormatting sqref="E32:P32">
    <cfRule type="cellIs" dxfId="777" priority="43" operator="greaterThanOrEqual">
      <formula>200</formula>
    </cfRule>
  </conditionalFormatting>
  <conditionalFormatting sqref="E32">
    <cfRule type="top10" dxfId="776" priority="49" rank="1"/>
  </conditionalFormatting>
  <conditionalFormatting sqref="G32">
    <cfRule type="top10" dxfId="775" priority="48" rank="1"/>
  </conditionalFormatting>
  <conditionalFormatting sqref="I32">
    <cfRule type="top10" dxfId="774" priority="47" rank="1"/>
  </conditionalFormatting>
  <conditionalFormatting sqref="K32">
    <cfRule type="top10" dxfId="773" priority="46" rank="1"/>
  </conditionalFormatting>
  <conditionalFormatting sqref="M32">
    <cfRule type="top10" dxfId="772" priority="45" rank="1"/>
  </conditionalFormatting>
  <conditionalFormatting sqref="O32">
    <cfRule type="top10" dxfId="771" priority="44" rank="1"/>
  </conditionalFormatting>
  <conditionalFormatting sqref="E33">
    <cfRule type="top10" dxfId="770" priority="42" rank="1"/>
  </conditionalFormatting>
  <conditionalFormatting sqref="G33">
    <cfRule type="top10" dxfId="769" priority="41" rank="1"/>
  </conditionalFormatting>
  <conditionalFormatting sqref="I33">
    <cfRule type="top10" dxfId="768" priority="40" rank="1"/>
  </conditionalFormatting>
  <conditionalFormatting sqref="K33">
    <cfRule type="top10" dxfId="767" priority="39" rank="1"/>
  </conditionalFormatting>
  <conditionalFormatting sqref="M33">
    <cfRule type="top10" dxfId="766" priority="38" rank="1"/>
  </conditionalFormatting>
  <conditionalFormatting sqref="O33">
    <cfRule type="top10" dxfId="765" priority="37" rank="1"/>
  </conditionalFormatting>
  <conditionalFormatting sqref="E33:O33">
    <cfRule type="cellIs" dxfId="764" priority="36" operator="greaterThanOrEqual">
      <formula>193</formula>
    </cfRule>
  </conditionalFormatting>
  <conditionalFormatting sqref="E34">
    <cfRule type="top10" dxfId="763" priority="35" rank="1"/>
  </conditionalFormatting>
  <conditionalFormatting sqref="G34">
    <cfRule type="top10" dxfId="762" priority="34" rank="1"/>
  </conditionalFormatting>
  <conditionalFormatting sqref="I34">
    <cfRule type="top10" dxfId="761" priority="33" rank="1"/>
  </conditionalFormatting>
  <conditionalFormatting sqref="K34">
    <cfRule type="top10" dxfId="760" priority="32" rank="1"/>
  </conditionalFormatting>
  <conditionalFormatting sqref="M34">
    <cfRule type="top10" dxfId="759" priority="31" rank="1"/>
  </conditionalFormatting>
  <conditionalFormatting sqref="O34">
    <cfRule type="top10" dxfId="758" priority="30" rank="1"/>
  </conditionalFormatting>
  <conditionalFormatting sqref="E34:O34">
    <cfRule type="cellIs" dxfId="757" priority="29" operator="greaterThanOrEqual">
      <formula>193</formula>
    </cfRule>
  </conditionalFormatting>
  <conditionalFormatting sqref="E35">
    <cfRule type="top10" dxfId="756" priority="28" rank="1"/>
  </conditionalFormatting>
  <conditionalFormatting sqref="G35">
    <cfRule type="top10" dxfId="755" priority="27" rank="1"/>
  </conditionalFormatting>
  <conditionalFormatting sqref="E35:P35">
    <cfRule type="cellIs" dxfId="754" priority="26" operator="greaterThanOrEqual">
      <formula>200</formula>
    </cfRule>
  </conditionalFormatting>
  <conditionalFormatting sqref="I35">
    <cfRule type="top10" dxfId="753" priority="25" rank="1"/>
  </conditionalFormatting>
  <conditionalFormatting sqref="K35">
    <cfRule type="top10" dxfId="752" priority="24" rank="1"/>
  </conditionalFormatting>
  <conditionalFormatting sqref="M35">
    <cfRule type="top10" dxfId="751" priority="23" rank="1"/>
  </conditionalFormatting>
  <conditionalFormatting sqref="O35">
    <cfRule type="top10" dxfId="750" priority="22" rank="1"/>
  </conditionalFormatting>
  <conditionalFormatting sqref="E36:E37">
    <cfRule type="top10" dxfId="749" priority="21" rank="1"/>
  </conditionalFormatting>
  <conditionalFormatting sqref="G36:G37">
    <cfRule type="top10" dxfId="748" priority="20" rank="1"/>
  </conditionalFormatting>
  <conditionalFormatting sqref="I36:I37">
    <cfRule type="top10" dxfId="747" priority="19" rank="1"/>
  </conditionalFormatting>
  <conditionalFormatting sqref="K36:K37">
    <cfRule type="top10" dxfId="746" priority="18" rank="1"/>
  </conditionalFormatting>
  <conditionalFormatting sqref="M36:M37">
    <cfRule type="top10" dxfId="745" priority="17" rank="1"/>
  </conditionalFormatting>
  <conditionalFormatting sqref="O36:O37">
    <cfRule type="top10" dxfId="744" priority="16" rank="1"/>
  </conditionalFormatting>
  <conditionalFormatting sqref="E36:P37">
    <cfRule type="cellIs" dxfId="743" priority="15" operator="greaterThanOrEqual">
      <formula>200</formula>
    </cfRule>
  </conditionalFormatting>
  <conditionalFormatting sqref="E38">
    <cfRule type="top10" dxfId="742" priority="14" rank="1"/>
  </conditionalFormatting>
  <conditionalFormatting sqref="G38">
    <cfRule type="top10" dxfId="741" priority="13" rank="1"/>
  </conditionalFormatting>
  <conditionalFormatting sqref="I38">
    <cfRule type="top10" dxfId="740" priority="12" rank="1"/>
  </conditionalFormatting>
  <conditionalFormatting sqref="K38">
    <cfRule type="top10" dxfId="739" priority="11" rank="1"/>
  </conditionalFormatting>
  <conditionalFormatting sqref="M38">
    <cfRule type="top10" dxfId="738" priority="10" rank="1"/>
  </conditionalFormatting>
  <conditionalFormatting sqref="O38">
    <cfRule type="top10" dxfId="737" priority="9" rank="1"/>
  </conditionalFormatting>
  <conditionalFormatting sqref="E38:P38">
    <cfRule type="cellIs" dxfId="736" priority="8" operator="greaterThanOrEqual">
      <formula>200</formula>
    </cfRule>
  </conditionalFormatting>
  <conditionalFormatting sqref="E39">
    <cfRule type="top10" dxfId="735" priority="7" rank="1"/>
  </conditionalFormatting>
  <conditionalFormatting sqref="G39">
    <cfRule type="top10" dxfId="734" priority="6" rank="1"/>
  </conditionalFormatting>
  <conditionalFormatting sqref="I39">
    <cfRule type="top10" dxfId="733" priority="5" rank="1"/>
  </conditionalFormatting>
  <conditionalFormatting sqref="K39">
    <cfRule type="top10" dxfId="732" priority="4" rank="1"/>
  </conditionalFormatting>
  <conditionalFormatting sqref="M39">
    <cfRule type="top10" dxfId="731" priority="3" rank="1"/>
  </conditionalFormatting>
  <conditionalFormatting sqref="O39">
    <cfRule type="top10" dxfId="730" priority="2" rank="1"/>
  </conditionalFormatting>
  <conditionalFormatting sqref="E39:P39">
    <cfRule type="cellIs" dxfId="729" priority="1" operator="greaterThanOrEqual">
      <formula>200</formula>
    </cfRule>
  </conditionalFormatting>
  <hyperlinks>
    <hyperlink ref="X1" location="'OLF 2025'!A1" display="Return to Rankings" xr:uid="{551A8865-F004-479D-976D-B0CE2D8CDB8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B34 D34</xm:sqref>
        </x14:dataValidation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B35 D35</xm:sqref>
        </x14:dataValidation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B36:B37 D36:D37</xm:sqref>
        </x14:dataValidation>
      </x14:dataValidation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625CD-B66B-46DA-B3FC-0CABD8CE0001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92</v>
      </c>
      <c r="C2" s="3">
        <v>45773</v>
      </c>
      <c r="D2" s="4" t="s">
        <v>37</v>
      </c>
      <c r="E2" s="33">
        <v>188</v>
      </c>
      <c r="F2" s="18">
        <v>3</v>
      </c>
      <c r="G2" s="33">
        <v>182</v>
      </c>
      <c r="H2" s="18">
        <v>0</v>
      </c>
      <c r="I2" s="5">
        <v>178</v>
      </c>
      <c r="J2" s="18">
        <v>0</v>
      </c>
      <c r="K2" s="34">
        <v>181</v>
      </c>
      <c r="L2" s="18">
        <v>0</v>
      </c>
      <c r="M2" s="34"/>
      <c r="N2" s="18"/>
      <c r="O2" s="5"/>
      <c r="P2" s="18"/>
      <c r="Q2" s="6">
        <v>4</v>
      </c>
      <c r="R2" s="6">
        <v>729</v>
      </c>
      <c r="S2" s="7">
        <v>182.25</v>
      </c>
      <c r="T2" s="35">
        <v>3</v>
      </c>
      <c r="U2" s="8">
        <v>11</v>
      </c>
      <c r="V2" s="9">
        <v>193.25</v>
      </c>
    </row>
    <row r="3" spans="1:24" x14ac:dyDescent="0.25">
      <c r="A3" s="66" t="s">
        <v>22</v>
      </c>
      <c r="B3" s="2" t="s">
        <v>92</v>
      </c>
      <c r="C3" s="3">
        <v>45979</v>
      </c>
      <c r="D3" s="65" t="s">
        <v>37</v>
      </c>
      <c r="E3" s="5">
        <v>187</v>
      </c>
      <c r="F3" s="18">
        <v>2</v>
      </c>
      <c r="G3" s="33">
        <v>187</v>
      </c>
      <c r="H3" s="18">
        <v>0</v>
      </c>
      <c r="I3" s="5">
        <v>194</v>
      </c>
      <c r="J3" s="18">
        <v>1</v>
      </c>
      <c r="K3" s="5">
        <v>185</v>
      </c>
      <c r="L3" s="18">
        <v>1</v>
      </c>
      <c r="M3" s="5"/>
      <c r="N3" s="18"/>
      <c r="O3" s="5"/>
      <c r="P3" s="18"/>
      <c r="Q3" s="8">
        <v>4</v>
      </c>
      <c r="R3" s="8">
        <v>753</v>
      </c>
      <c r="S3" s="7">
        <v>188.25</v>
      </c>
      <c r="T3" s="35">
        <v>4</v>
      </c>
      <c r="U3" s="8">
        <v>4</v>
      </c>
      <c r="V3" s="7">
        <v>192.25</v>
      </c>
    </row>
    <row r="5" spans="1:24" x14ac:dyDescent="0.25">
      <c r="Q5" s="29">
        <f>SUM(Q2:Q4)</f>
        <v>8</v>
      </c>
      <c r="R5" s="29">
        <f>SUM(R2:R4)</f>
        <v>1482</v>
      </c>
      <c r="S5" s="30">
        <f>SUM(R5/Q5)</f>
        <v>185.25</v>
      </c>
      <c r="T5" s="29">
        <f>SUM(T2:T4)</f>
        <v>7</v>
      </c>
      <c r="U5" s="29">
        <f>SUM(U2:U4)</f>
        <v>15</v>
      </c>
      <c r="V5" s="31">
        <f>SUM(S5+U5)</f>
        <v>200.25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14_2"/>
    <protectedRange algorithmName="SHA-512" hashValue="ON39YdpmFHfN9f47KpiRvqrKx0V9+erV1CNkpWzYhW/Qyc6aT8rEyCrvauWSYGZK2ia3o7vd3akF07acHAFpOA==" saltValue="yVW9XmDwTqEnmpSGai0KYg==" spinCount="100000" sqref="D3" name="Range1_1_7_2"/>
    <protectedRange algorithmName="SHA-512" hashValue="ON39YdpmFHfN9f47KpiRvqrKx0V9+erV1CNkpWzYhW/Qyc6aT8rEyCrvauWSYGZK2ia3o7vd3akF07acHAFpOA==" saltValue="yVW9XmDwTqEnmpSGai0KYg==" spinCount="100000" sqref="T3" name="Range1_3_5_7_1"/>
  </protectedRanges>
  <conditionalFormatting sqref="E3">
    <cfRule type="top10" dxfId="728" priority="7" rank="1"/>
  </conditionalFormatting>
  <conditionalFormatting sqref="G3">
    <cfRule type="top10" dxfId="727" priority="6" rank="1"/>
  </conditionalFormatting>
  <conditionalFormatting sqref="I3">
    <cfRule type="top10" dxfId="726" priority="5" rank="1"/>
  </conditionalFormatting>
  <conditionalFormatting sqref="K3">
    <cfRule type="top10" dxfId="725" priority="4" rank="1"/>
  </conditionalFormatting>
  <conditionalFormatting sqref="M3">
    <cfRule type="top10" dxfId="724" priority="3" rank="1"/>
  </conditionalFormatting>
  <conditionalFormatting sqref="O3">
    <cfRule type="top10" dxfId="723" priority="2" rank="1"/>
  </conditionalFormatting>
  <conditionalFormatting sqref="E3:P3">
    <cfRule type="cellIs" dxfId="722" priority="1" operator="greaterThanOrEqual">
      <formula>200</formula>
    </cfRule>
  </conditionalFormatting>
  <hyperlinks>
    <hyperlink ref="X1" location="'OLF 2025'!A1" display="Return to Rankings" xr:uid="{BB93BE0D-CC58-422C-AE3C-79A7237F1047}"/>
  </hyperlinks>
  <pageMargins left="0.7" right="0.7" top="0.75" bottom="0.75" header="0.3" footer="0.3"/>
  <pageSetup orientation="portrait" horizontalDpi="300" verticalDpi="30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7FF24-0D37-4865-BA21-E7F93E19D657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8.140625" bestFit="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79</v>
      </c>
      <c r="C2" s="3">
        <v>45752</v>
      </c>
      <c r="D2" s="4" t="s">
        <v>56</v>
      </c>
      <c r="E2" s="33">
        <v>186</v>
      </c>
      <c r="F2" s="18"/>
      <c r="G2" s="33">
        <v>184</v>
      </c>
      <c r="H2" s="18">
        <v>1</v>
      </c>
      <c r="I2" s="5">
        <v>180</v>
      </c>
      <c r="J2" s="18"/>
      <c r="K2" s="34">
        <v>177</v>
      </c>
      <c r="L2" s="18"/>
      <c r="M2" s="34"/>
      <c r="N2" s="18"/>
      <c r="O2" s="5"/>
      <c r="P2" s="18"/>
      <c r="Q2" s="6">
        <v>4</v>
      </c>
      <c r="R2" s="6">
        <v>727</v>
      </c>
      <c r="S2" s="7">
        <v>181.75</v>
      </c>
      <c r="T2" s="35">
        <v>1</v>
      </c>
      <c r="U2" s="8">
        <v>3</v>
      </c>
      <c r="V2" s="9">
        <v>184.75</v>
      </c>
    </row>
    <row r="4" spans="1:24" x14ac:dyDescent="0.25">
      <c r="Q4" s="29">
        <f>SUM(Q2:Q3)</f>
        <v>4</v>
      </c>
      <c r="R4" s="29">
        <f>SUM(R2:R3)</f>
        <v>727</v>
      </c>
      <c r="S4" s="30">
        <f>SUM(R4/Q4)</f>
        <v>181.75</v>
      </c>
      <c r="T4" s="29">
        <f>SUM(T2:T3)</f>
        <v>1</v>
      </c>
      <c r="U4" s="29">
        <f>SUM(U2:U3)</f>
        <v>3</v>
      </c>
      <c r="V4" s="31">
        <f>SUM(S4+U4)</f>
        <v>184.75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_1"/>
    <protectedRange algorithmName="SHA-512" hashValue="ON39YdpmFHfN9f47KpiRvqrKx0V9+erV1CNkpWzYhW/Qyc6aT8rEyCrvauWSYGZK2ia3o7vd3akF07acHAFpOA==" saltValue="yVW9XmDwTqEnmpSGai0KYg==" spinCount="100000" sqref="D2" name="Range1_1_2_1"/>
    <protectedRange algorithmName="SHA-512" hashValue="ON39YdpmFHfN9f47KpiRvqrKx0V9+erV1CNkpWzYhW/Qyc6aT8rEyCrvauWSYGZK2ia3o7vd3akF07acHAFpOA==" saltValue="yVW9XmDwTqEnmpSGai0KYg==" spinCount="100000" sqref="T2" name="Range1_3_5_2_1"/>
  </protectedRanges>
  <hyperlinks>
    <hyperlink ref="X1" location="'OLF 2025'!A1" display="Return to Rankings" xr:uid="{5AA3980E-F627-49CF-B48E-68B9308751CA}"/>
  </hyperlinks>
  <pageMargins left="0.7" right="0.7" top="0.75" bottom="0.75" header="0.3" footer="0.3"/>
  <pageSetup orientation="portrait" horizontalDpi="300" verticalDpi="30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BBF6D-E644-4EEB-999A-A16FFD95ED30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179</v>
      </c>
      <c r="C2" s="3">
        <v>45872</v>
      </c>
      <c r="D2" s="4" t="s">
        <v>96</v>
      </c>
      <c r="E2" s="5">
        <v>185</v>
      </c>
      <c r="F2" s="18">
        <v>1</v>
      </c>
      <c r="G2" s="33">
        <v>191</v>
      </c>
      <c r="H2" s="18">
        <v>1</v>
      </c>
      <c r="I2" s="5">
        <v>181</v>
      </c>
      <c r="J2" s="18">
        <v>1</v>
      </c>
      <c r="K2" s="5">
        <v>188</v>
      </c>
      <c r="L2" s="18">
        <v>2</v>
      </c>
      <c r="M2" s="5"/>
      <c r="N2" s="18"/>
      <c r="O2" s="5"/>
      <c r="P2" s="18"/>
      <c r="Q2" s="6">
        <v>4</v>
      </c>
      <c r="R2" s="6">
        <v>745</v>
      </c>
      <c r="S2" s="7">
        <v>186.25</v>
      </c>
      <c r="T2" s="35">
        <v>5</v>
      </c>
      <c r="U2" s="8">
        <v>9</v>
      </c>
      <c r="V2" s="9">
        <v>195.25</v>
      </c>
    </row>
    <row r="3" spans="1:24" ht="15" customHeight="1" x14ac:dyDescent="0.25">
      <c r="A3" s="1" t="s">
        <v>22</v>
      </c>
      <c r="B3" s="2" t="s">
        <v>179</v>
      </c>
      <c r="C3" s="3">
        <v>45892</v>
      </c>
      <c r="D3" s="4" t="s">
        <v>97</v>
      </c>
      <c r="E3" s="33">
        <v>193</v>
      </c>
      <c r="F3" s="18">
        <v>0</v>
      </c>
      <c r="G3" s="33">
        <v>188</v>
      </c>
      <c r="H3" s="18">
        <v>3</v>
      </c>
      <c r="I3" s="5">
        <v>189.001</v>
      </c>
      <c r="J3" s="18">
        <v>1</v>
      </c>
      <c r="K3" s="5">
        <v>183</v>
      </c>
      <c r="L3" s="18">
        <v>0</v>
      </c>
      <c r="M3" s="5"/>
      <c r="N3" s="18"/>
      <c r="O3" s="5"/>
      <c r="P3" s="18"/>
      <c r="Q3" s="6">
        <v>4</v>
      </c>
      <c r="R3" s="6">
        <v>753.00099999999998</v>
      </c>
      <c r="S3" s="7">
        <v>188.25024999999999</v>
      </c>
      <c r="T3" s="35">
        <v>4</v>
      </c>
      <c r="U3" s="8">
        <v>11</v>
      </c>
      <c r="V3" s="9">
        <v>199.25024999999999</v>
      </c>
    </row>
    <row r="4" spans="1:24" x14ac:dyDescent="0.25">
      <c r="A4" s="1" t="s">
        <v>22</v>
      </c>
      <c r="B4" s="2" t="s">
        <v>179</v>
      </c>
      <c r="C4" s="3">
        <v>45896</v>
      </c>
      <c r="D4" s="4" t="s">
        <v>96</v>
      </c>
      <c r="E4" s="5">
        <v>187</v>
      </c>
      <c r="F4" s="18">
        <v>0</v>
      </c>
      <c r="G4" s="33">
        <v>182</v>
      </c>
      <c r="H4" s="18">
        <v>0</v>
      </c>
      <c r="I4" s="5">
        <v>193</v>
      </c>
      <c r="J4" s="18">
        <v>1</v>
      </c>
      <c r="K4" s="5">
        <v>193</v>
      </c>
      <c r="L4" s="18">
        <v>4</v>
      </c>
      <c r="M4" s="5"/>
      <c r="N4" s="18"/>
      <c r="O4" s="5"/>
      <c r="P4" s="18"/>
      <c r="Q4" s="6">
        <v>4</v>
      </c>
      <c r="R4" s="6">
        <v>755</v>
      </c>
      <c r="S4" s="7">
        <v>188.75</v>
      </c>
      <c r="T4" s="35">
        <v>5</v>
      </c>
      <c r="U4" s="8">
        <v>8</v>
      </c>
      <c r="V4" s="9">
        <v>196.75</v>
      </c>
    </row>
    <row r="5" spans="1:24" x14ac:dyDescent="0.25">
      <c r="A5" s="1" t="s">
        <v>22</v>
      </c>
      <c r="B5" s="2" t="s">
        <v>179</v>
      </c>
      <c r="C5" s="3">
        <v>45903</v>
      </c>
      <c r="D5" s="4" t="s">
        <v>38</v>
      </c>
      <c r="E5" s="5">
        <v>181</v>
      </c>
      <c r="F5" s="18">
        <v>1</v>
      </c>
      <c r="G5" s="33">
        <v>185</v>
      </c>
      <c r="H5" s="18">
        <v>1</v>
      </c>
      <c r="I5" s="5">
        <v>192</v>
      </c>
      <c r="J5" s="18"/>
      <c r="K5" s="5">
        <v>188</v>
      </c>
      <c r="L5" s="18"/>
      <c r="M5" s="5"/>
      <c r="N5" s="18"/>
      <c r="O5" s="5"/>
      <c r="P5" s="18"/>
      <c r="Q5" s="6">
        <v>4</v>
      </c>
      <c r="R5" s="6">
        <v>746</v>
      </c>
      <c r="S5" s="7">
        <v>186.5</v>
      </c>
      <c r="T5" s="35">
        <v>2</v>
      </c>
      <c r="U5" s="8">
        <v>4</v>
      </c>
      <c r="V5" s="9">
        <v>190.5</v>
      </c>
    </row>
    <row r="6" spans="1:24" x14ac:dyDescent="0.25">
      <c r="A6" s="66" t="s">
        <v>22</v>
      </c>
      <c r="B6" s="2" t="s">
        <v>179</v>
      </c>
      <c r="C6" s="3">
        <v>45920</v>
      </c>
      <c r="D6" s="65" t="s">
        <v>64</v>
      </c>
      <c r="E6" s="33">
        <v>185</v>
      </c>
      <c r="F6" s="39">
        <v>4</v>
      </c>
      <c r="G6" s="33">
        <v>184</v>
      </c>
      <c r="H6" s="39">
        <v>0</v>
      </c>
      <c r="I6" s="39">
        <v>181</v>
      </c>
      <c r="J6" s="39">
        <v>0</v>
      </c>
      <c r="K6" s="33">
        <v>190.001</v>
      </c>
      <c r="L6" s="39">
        <v>2</v>
      </c>
      <c r="M6" s="34"/>
      <c r="N6" s="18"/>
      <c r="O6" s="5"/>
      <c r="P6" s="18"/>
      <c r="Q6" s="8">
        <v>4</v>
      </c>
      <c r="R6" s="8">
        <v>740.00099999999998</v>
      </c>
      <c r="S6" s="7">
        <v>185.00024999999999</v>
      </c>
      <c r="T6" s="35">
        <v>6</v>
      </c>
      <c r="U6" s="8">
        <v>6</v>
      </c>
      <c r="V6" s="7">
        <v>191.00024999999999</v>
      </c>
    </row>
    <row r="8" spans="1:24" x14ac:dyDescent="0.25">
      <c r="Q8" s="29">
        <f>SUM(Q2:Q7)</f>
        <v>20</v>
      </c>
      <c r="R8" s="29">
        <f>SUM(R2:R7)</f>
        <v>3739.0020000000004</v>
      </c>
      <c r="S8" s="30">
        <f>SUM(R8/Q8)</f>
        <v>186.95010000000002</v>
      </c>
      <c r="T8" s="29">
        <f>SUM(T2:T7)</f>
        <v>22</v>
      </c>
      <c r="U8" s="29">
        <f>SUM(U2:U7)</f>
        <v>38</v>
      </c>
      <c r="V8" s="31">
        <f>SUM(S8+U8)</f>
        <v>224.95010000000002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26_1"/>
    <protectedRange algorithmName="SHA-512" hashValue="ON39YdpmFHfN9f47KpiRvqrKx0V9+erV1CNkpWzYhW/Qyc6aT8rEyCrvauWSYGZK2ia3o7vd3akF07acHAFpOA==" saltValue="yVW9XmDwTqEnmpSGai0KYg==" spinCount="100000" sqref="D2" name="Range1_1_16_1"/>
    <protectedRange algorithmName="SHA-512" hashValue="ON39YdpmFHfN9f47KpiRvqrKx0V9+erV1CNkpWzYhW/Qyc6aT8rEyCrvauWSYGZK2ia3o7vd3akF07acHAFpOA==" saltValue="yVW9XmDwTqEnmpSGai0KYg==" spinCount="100000" sqref="T2" name="Range1_3_5_21_1_1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  <protectedRange algorithmName="SHA-512" hashValue="ON39YdpmFHfN9f47KpiRvqrKx0V9+erV1CNkpWzYhW/Qyc6aT8rEyCrvauWSYGZK2ia3o7vd3akF07acHAFpOA==" saltValue="yVW9XmDwTqEnmpSGai0KYg==" spinCount="100000" sqref="E6:F6 B6:C6 H6:P6" name="Range1_17_3"/>
    <protectedRange algorithmName="SHA-512" hashValue="ON39YdpmFHfN9f47KpiRvqrKx0V9+erV1CNkpWzYhW/Qyc6aT8rEyCrvauWSYGZK2ia3o7vd3akF07acHAFpOA==" saltValue="yVW9XmDwTqEnmpSGai0KYg==" spinCount="100000" sqref="D6" name="Range1_1_13_1"/>
    <protectedRange algorithmName="SHA-512" hashValue="ON39YdpmFHfN9f47KpiRvqrKx0V9+erV1CNkpWzYhW/Qyc6aT8rEyCrvauWSYGZK2ia3o7vd3akF07acHAFpOA==" saltValue="yVW9XmDwTqEnmpSGai0KYg==" spinCount="100000" sqref="T6" name="Range1_3_5_9_2"/>
  </protectedRanges>
  <conditionalFormatting sqref="E5:P5">
    <cfRule type="cellIs" dxfId="721" priority="8" operator="greaterThanOrEqual">
      <formula>200</formula>
    </cfRule>
  </conditionalFormatting>
  <conditionalFormatting sqref="E5">
    <cfRule type="top10" dxfId="720" priority="9" rank="1"/>
  </conditionalFormatting>
  <conditionalFormatting sqref="G5">
    <cfRule type="top10" dxfId="719" priority="10" rank="1"/>
  </conditionalFormatting>
  <conditionalFormatting sqref="I5">
    <cfRule type="top10" dxfId="718" priority="11" rank="1"/>
  </conditionalFormatting>
  <conditionalFormatting sqref="K5">
    <cfRule type="top10" dxfId="717" priority="12" rank="1"/>
  </conditionalFormatting>
  <conditionalFormatting sqref="M5">
    <cfRule type="top10" dxfId="716" priority="13" rank="1"/>
  </conditionalFormatting>
  <conditionalFormatting sqref="O5">
    <cfRule type="top10" dxfId="715" priority="14" rank="1"/>
  </conditionalFormatting>
  <conditionalFormatting sqref="E6">
    <cfRule type="top10" dxfId="714" priority="7" rank="1"/>
  </conditionalFormatting>
  <conditionalFormatting sqref="G6">
    <cfRule type="top10" dxfId="713" priority="6" rank="1"/>
  </conditionalFormatting>
  <conditionalFormatting sqref="I6">
    <cfRule type="top10" dxfId="712" priority="5" rank="1"/>
  </conditionalFormatting>
  <conditionalFormatting sqref="K6">
    <cfRule type="top10" dxfId="711" priority="4" rank="1"/>
  </conditionalFormatting>
  <conditionalFormatting sqref="M6">
    <cfRule type="top10" dxfId="710" priority="3" rank="1"/>
  </conditionalFormatting>
  <conditionalFormatting sqref="O6">
    <cfRule type="top10" dxfId="709" priority="2" rank="1"/>
  </conditionalFormatting>
  <conditionalFormatting sqref="E6:O6">
    <cfRule type="cellIs" dxfId="708" priority="1" operator="greaterThanOrEqual">
      <formula>193</formula>
    </cfRule>
  </conditionalFormatting>
  <hyperlinks>
    <hyperlink ref="X1" location="'OLF 2025'!A1" display="Return to Rankings" xr:uid="{2413B5AC-8D34-4150-B965-69A1068BD2CE}"/>
  </hyperlinks>
  <pageMargins left="0.7" right="0.7" top="0.75" bottom="0.75" header="0.3" footer="0.3"/>
  <pageSetup orientation="portrait" horizontalDpi="300" verticalDpi="3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E624-EA4F-4B1C-99B5-42E5D411F2F2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1" t="s">
        <v>22</v>
      </c>
      <c r="B2" s="2" t="s">
        <v>103</v>
      </c>
      <c r="C2" s="3">
        <v>45776</v>
      </c>
      <c r="D2" s="4" t="s">
        <v>39</v>
      </c>
      <c r="E2" s="5">
        <v>178</v>
      </c>
      <c r="F2" s="18">
        <v>1</v>
      </c>
      <c r="G2" s="5">
        <v>176</v>
      </c>
      <c r="H2" s="18">
        <v>0</v>
      </c>
      <c r="I2" s="5">
        <v>173</v>
      </c>
      <c r="J2" s="18">
        <v>1</v>
      </c>
      <c r="K2" s="5">
        <v>178</v>
      </c>
      <c r="L2" s="18">
        <v>0</v>
      </c>
      <c r="M2" s="5"/>
      <c r="N2" s="18"/>
      <c r="O2" s="5"/>
      <c r="P2" s="18"/>
      <c r="Q2" s="6">
        <v>4</v>
      </c>
      <c r="R2" s="6">
        <v>705</v>
      </c>
      <c r="S2" s="7">
        <v>176.25</v>
      </c>
      <c r="T2" s="19">
        <v>2</v>
      </c>
      <c r="U2" s="8">
        <v>6</v>
      </c>
      <c r="V2" s="9">
        <v>182.25</v>
      </c>
    </row>
    <row r="3" spans="1:24" x14ac:dyDescent="0.25">
      <c r="A3" s="1" t="s">
        <v>22</v>
      </c>
      <c r="B3" s="2" t="s">
        <v>103</v>
      </c>
      <c r="C3" s="3">
        <v>45867</v>
      </c>
      <c r="D3" s="4" t="s">
        <v>39</v>
      </c>
      <c r="E3" s="5">
        <v>181</v>
      </c>
      <c r="F3" s="18">
        <v>0</v>
      </c>
      <c r="G3" s="5">
        <v>177</v>
      </c>
      <c r="H3" s="18">
        <v>0</v>
      </c>
      <c r="I3" s="5">
        <v>176</v>
      </c>
      <c r="J3" s="18">
        <v>0</v>
      </c>
      <c r="K3" s="5">
        <v>181</v>
      </c>
      <c r="L3" s="18">
        <v>1</v>
      </c>
      <c r="M3" s="5"/>
      <c r="N3" s="18"/>
      <c r="O3" s="5"/>
      <c r="P3" s="18"/>
      <c r="Q3" s="6">
        <v>4</v>
      </c>
      <c r="R3" s="6">
        <v>715</v>
      </c>
      <c r="S3" s="7">
        <v>178.75</v>
      </c>
      <c r="T3" s="19">
        <v>1</v>
      </c>
      <c r="U3" s="8">
        <v>3</v>
      </c>
      <c r="V3" s="9">
        <v>181.75</v>
      </c>
    </row>
    <row r="5" spans="1:24" x14ac:dyDescent="0.25">
      <c r="Q5" s="29">
        <f>SUM(Q2:Q4)</f>
        <v>8</v>
      </c>
      <c r="R5" s="29">
        <f>SUM(R2:R4)</f>
        <v>1420</v>
      </c>
      <c r="S5" s="30">
        <f>SUM(R5/Q5)</f>
        <v>177.5</v>
      </c>
      <c r="T5" s="29">
        <f>SUM(T2:T4)</f>
        <v>3</v>
      </c>
      <c r="U5" s="29">
        <f>SUM(U2:U4)</f>
        <v>9</v>
      </c>
      <c r="V5" s="31">
        <f>SUM(S5+U5)</f>
        <v>186.5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16"/>
    <protectedRange algorithmName="SHA-512" hashValue="ON39YdpmFHfN9f47KpiRvqrKx0V9+erV1CNkpWzYhW/Qyc6aT8rEyCrvauWSYGZK2ia3o7vd3akF07acHAFpOA==" saltValue="yVW9XmDwTqEnmpSGai0KYg==" spinCount="100000" sqref="D3" name="Range1_1_15"/>
    <protectedRange algorithmName="SHA-512" hashValue="ON39YdpmFHfN9f47KpiRvqrKx0V9+erV1CNkpWzYhW/Qyc6aT8rEyCrvauWSYGZK2ia3o7vd3akF07acHAFpOA==" saltValue="yVW9XmDwTqEnmpSGai0KYg==" spinCount="100000" sqref="T3" name="Range1_3_5_4"/>
  </protectedRanges>
  <hyperlinks>
    <hyperlink ref="X1" location="'OLF 2025'!A1" display="Return to Rankings" xr:uid="{75EC3B62-DF06-402C-BEAD-929AD0E2C913}"/>
  </hyperlinks>
  <pageMargins left="0.7" right="0.7" top="0.75" bottom="0.75" header="0.3" footer="0.3"/>
  <pageSetup orientation="portrait" horizontalDpi="300" verticalDpi="3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3897B-08C7-417E-91B3-23DCEBA8BB01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0" t="s">
        <v>0</v>
      </c>
      <c r="B1" s="21" t="s">
        <v>1</v>
      </c>
      <c r="C1" s="22" t="s">
        <v>2</v>
      </c>
      <c r="D1" s="23" t="s">
        <v>3</v>
      </c>
      <c r="E1" s="24" t="s">
        <v>7</v>
      </c>
      <c r="F1" s="24" t="s">
        <v>8</v>
      </c>
      <c r="G1" s="24" t="s">
        <v>9</v>
      </c>
      <c r="H1" s="24" t="s">
        <v>8</v>
      </c>
      <c r="I1" s="24" t="s">
        <v>10</v>
      </c>
      <c r="J1" s="24" t="s">
        <v>8</v>
      </c>
      <c r="K1" s="24" t="s">
        <v>11</v>
      </c>
      <c r="L1" s="24" t="s">
        <v>8</v>
      </c>
      <c r="M1" s="24" t="s">
        <v>12</v>
      </c>
      <c r="N1" s="24" t="s">
        <v>8</v>
      </c>
      <c r="O1" s="24" t="s">
        <v>13</v>
      </c>
      <c r="P1" s="24" t="s">
        <v>8</v>
      </c>
      <c r="Q1" s="25" t="s">
        <v>14</v>
      </c>
      <c r="R1" s="26" t="s">
        <v>15</v>
      </c>
      <c r="S1" s="27" t="s">
        <v>4</v>
      </c>
      <c r="T1" s="27" t="s">
        <v>16</v>
      </c>
      <c r="U1" s="26" t="s">
        <v>5</v>
      </c>
      <c r="V1" s="27" t="s">
        <v>17</v>
      </c>
      <c r="X1" s="32" t="s">
        <v>19</v>
      </c>
    </row>
    <row r="2" spans="1:24" ht="15" customHeight="1" x14ac:dyDescent="0.25">
      <c r="A2" s="66" t="s">
        <v>22</v>
      </c>
      <c r="B2" s="2" t="s">
        <v>242</v>
      </c>
      <c r="C2" s="3">
        <v>45948</v>
      </c>
      <c r="D2" s="65" t="s">
        <v>73</v>
      </c>
      <c r="E2" s="5">
        <v>187</v>
      </c>
      <c r="F2" s="18"/>
      <c r="G2" s="33">
        <v>174</v>
      </c>
      <c r="H2" s="18">
        <v>1</v>
      </c>
      <c r="I2" s="5">
        <v>180</v>
      </c>
      <c r="J2" s="18">
        <v>1</v>
      </c>
      <c r="K2" s="5">
        <v>179</v>
      </c>
      <c r="L2" s="18"/>
      <c r="M2" s="5">
        <v>186</v>
      </c>
      <c r="N2" s="18">
        <v>1</v>
      </c>
      <c r="O2" s="5">
        <v>186</v>
      </c>
      <c r="P2" s="18">
        <v>2</v>
      </c>
      <c r="Q2" s="8">
        <v>6</v>
      </c>
      <c r="R2" s="8">
        <v>1092</v>
      </c>
      <c r="S2" s="7">
        <v>182</v>
      </c>
      <c r="T2" s="35">
        <v>5</v>
      </c>
      <c r="U2" s="8">
        <v>20</v>
      </c>
      <c r="V2" s="7">
        <f>+S2+U2</f>
        <v>202</v>
      </c>
    </row>
    <row r="4" spans="1:24" x14ac:dyDescent="0.25">
      <c r="Q4" s="29">
        <f>SUM(Q2:Q3)</f>
        <v>6</v>
      </c>
      <c r="R4" s="29">
        <f>SUM(R2:R3)</f>
        <v>1092</v>
      </c>
      <c r="S4" s="30">
        <f>SUM(R4/Q4)</f>
        <v>182</v>
      </c>
      <c r="T4" s="29">
        <f>SUM(T2:T3)</f>
        <v>5</v>
      </c>
      <c r="U4" s="29">
        <f>SUM(U2:U3)</f>
        <v>20</v>
      </c>
      <c r="V4" s="31">
        <f>SUM(S4+U4)</f>
        <v>202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2"/>
    <protectedRange algorithmName="SHA-512" hashValue="ON39YdpmFHfN9f47KpiRvqrKx0V9+erV1CNkpWzYhW/Qyc6aT8rEyCrvauWSYGZK2ia3o7vd3akF07acHAFpOA==" saltValue="yVW9XmDwTqEnmpSGai0KYg==" spinCount="100000" sqref="D2" name="Range1_1_6_2"/>
    <protectedRange algorithmName="SHA-512" hashValue="ON39YdpmFHfN9f47KpiRvqrKx0V9+erV1CNkpWzYhW/Qyc6aT8rEyCrvauWSYGZK2ia3o7vd3akF07acHAFpOA==" saltValue="yVW9XmDwTqEnmpSGai0KYg==" spinCount="100000" sqref="E2:P2 T2" name="Range1_3_5_5_2"/>
  </protectedRanges>
  <conditionalFormatting sqref="E2:P2">
    <cfRule type="cellIs" dxfId="707" priority="5" operator="greaterThanOrEqual">
      <formula>200</formula>
    </cfRule>
  </conditionalFormatting>
  <conditionalFormatting sqref="E2">
    <cfRule type="top10" dxfId="706" priority="7" rank="1"/>
  </conditionalFormatting>
  <conditionalFormatting sqref="G2">
    <cfRule type="top10" dxfId="705" priority="6" rank="1"/>
  </conditionalFormatting>
  <conditionalFormatting sqref="I2">
    <cfRule type="top10" dxfId="704" priority="4" rank="1"/>
  </conditionalFormatting>
  <conditionalFormatting sqref="K2">
    <cfRule type="top10" dxfId="703" priority="3" rank="1"/>
  </conditionalFormatting>
  <conditionalFormatting sqref="M2">
    <cfRule type="top10" dxfId="702" priority="2" rank="1"/>
  </conditionalFormatting>
  <conditionalFormatting sqref="O2">
    <cfRule type="top10" dxfId="701" priority="1" rank="1"/>
  </conditionalFormatting>
  <hyperlinks>
    <hyperlink ref="X1" location="'OLF 2025'!A1" display="Return to Rankings" xr:uid="{06FF00F5-0D83-459C-BA8D-BE14ADFB6E0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D2 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187</vt:i4>
      </vt:variant>
    </vt:vector>
  </HeadingPairs>
  <TitlesOfParts>
    <vt:vector size="187" baseType="lpstr">
      <vt:lpstr>OLF 2025</vt:lpstr>
      <vt:lpstr>Adam Patton</vt:lpstr>
      <vt:lpstr>Adam Smeek</vt:lpstr>
      <vt:lpstr>Adien Lee</vt:lpstr>
      <vt:lpstr>Aiden Bodner</vt:lpstr>
      <vt:lpstr>Alvin Delahoussaye</vt:lpstr>
      <vt:lpstr>Amy Ceissau</vt:lpstr>
      <vt:lpstr>Andrew Bertrand</vt:lpstr>
      <vt:lpstr>Ariel Jacala</vt:lpstr>
      <vt:lpstr>Baylor Benoit</vt:lpstr>
      <vt:lpstr>Ben Brackett</vt:lpstr>
      <vt:lpstr>Ben Morris</vt:lpstr>
      <vt:lpstr>Bill Driver</vt:lpstr>
      <vt:lpstr>Bill Smith</vt:lpstr>
      <vt:lpstr>Bob Benavidez</vt:lpstr>
      <vt:lpstr>Bob Huth</vt:lpstr>
      <vt:lpstr>Bobby Young</vt:lpstr>
      <vt:lpstr>Brad Sandy</vt:lpstr>
      <vt:lpstr>Brady Penton</vt:lpstr>
      <vt:lpstr>Brent Higgins</vt:lpstr>
      <vt:lpstr>Brent Lott</vt:lpstr>
      <vt:lpstr>Brian Vincent</vt:lpstr>
      <vt:lpstr>BW Kennedy</vt:lpstr>
      <vt:lpstr>Charles Chaplin</vt:lpstr>
      <vt:lpstr>Charles Miller</vt:lpstr>
      <vt:lpstr>Charles Sentner</vt:lpstr>
      <vt:lpstr>Charlie Huebner</vt:lpstr>
      <vt:lpstr>Chase Muse</vt:lpstr>
      <vt:lpstr>Chris Bradley</vt:lpstr>
      <vt:lpstr>Chris Helton</vt:lpstr>
      <vt:lpstr>Chris Workman</vt:lpstr>
      <vt:lpstr>Chuck Kinnaird</vt:lpstr>
      <vt:lpstr>Chuck Miller</vt:lpstr>
      <vt:lpstr>Cody Dockery</vt:lpstr>
      <vt:lpstr>Connal Rowe</vt:lpstr>
      <vt:lpstr>Courtney Muse</vt:lpstr>
      <vt:lpstr>Dale Taft</vt:lpstr>
      <vt:lpstr>Dan Patchin</vt:lpstr>
      <vt:lpstr>Daniel Penton</vt:lpstr>
      <vt:lpstr>Danny Sissom</vt:lpstr>
      <vt:lpstr>Darrell Castle</vt:lpstr>
      <vt:lpstr>Darrell Franchuk</vt:lpstr>
      <vt:lpstr>Darren Herald</vt:lpstr>
      <vt:lpstr>Darren Krumwiede</vt:lpstr>
      <vt:lpstr>Darryl Crawford</vt:lpstr>
      <vt:lpstr>David Bachman</vt:lpstr>
      <vt:lpstr>David Barnes</vt:lpstr>
      <vt:lpstr>David Brooks</vt:lpstr>
      <vt:lpstr>David Crawford</vt:lpstr>
      <vt:lpstr>David Durrant</vt:lpstr>
      <vt:lpstr>David Fisher</vt:lpstr>
      <vt:lpstr>David Motte</vt:lpstr>
      <vt:lpstr>David Strother</vt:lpstr>
      <vt:lpstr>Dennis Cooper</vt:lpstr>
      <vt:lpstr>Dennis Eyster</vt:lpstr>
      <vt:lpstr>Derrick Tomes</vt:lpstr>
      <vt:lpstr>Dewy Cunnigan</vt:lpstr>
      <vt:lpstr>Donald Osborne</vt:lpstr>
      <vt:lpstr>Dow Mathis</vt:lpstr>
      <vt:lpstr>Drew Wright</vt:lpstr>
      <vt:lpstr>Ed Simeral</vt:lpstr>
      <vt:lpstr>Ernest Harmon</vt:lpstr>
      <vt:lpstr>Forrest Bean</vt:lpstr>
      <vt:lpstr>Foster Arvin</vt:lpstr>
      <vt:lpstr>Frank Breland</vt:lpstr>
      <vt:lpstr>Frank DeGott</vt:lpstr>
      <vt:lpstr>Freddy Geiselbreth</vt:lpstr>
      <vt:lpstr>Gary Hicks</vt:lpstr>
      <vt:lpstr>Gavin Dedmon</vt:lpstr>
      <vt:lpstr>George Dockery</vt:lpstr>
      <vt:lpstr>George Flynn</vt:lpstr>
      <vt:lpstr>Gerry Rodriguez</vt:lpstr>
      <vt:lpstr>Glenn Delahoussaye</vt:lpstr>
      <vt:lpstr>Glenn Stinson</vt:lpstr>
      <vt:lpstr>Graham Climpson</vt:lpstr>
      <vt:lpstr>Greg Ayme</vt:lpstr>
      <vt:lpstr>Greg Farris</vt:lpstr>
      <vt:lpstr>Greg George</vt:lpstr>
      <vt:lpstr>Greg Watkins</vt:lpstr>
      <vt:lpstr>Harold Cook</vt:lpstr>
      <vt:lpstr>Harry Page</vt:lpstr>
      <vt:lpstr>Heath Sexton</vt:lpstr>
      <vt:lpstr>Howard Wilson</vt:lpstr>
      <vt:lpstr>Hubert Kelsheimer</vt:lpstr>
      <vt:lpstr>Jacob Rojan</vt:lpstr>
      <vt:lpstr>Jake Penton</vt:lpstr>
      <vt:lpstr>James Lopez</vt:lpstr>
      <vt:lpstr>Jamie Penton</vt:lpstr>
      <vt:lpstr>Jeff Boggs</vt:lpstr>
      <vt:lpstr>Jeff Kite</vt:lpstr>
      <vt:lpstr>Jeff Lee</vt:lpstr>
      <vt:lpstr>Jeff Velasquez</vt:lpstr>
      <vt:lpstr>Jerry Collins</vt:lpstr>
      <vt:lpstr>Jerry Willeford</vt:lpstr>
      <vt:lpstr>Jesse Zwiebel</vt:lpstr>
      <vt:lpstr>Jim Horner</vt:lpstr>
      <vt:lpstr>Jim Mathews</vt:lpstr>
      <vt:lpstr>Jim Riggs</vt:lpstr>
      <vt:lpstr>Jimmy Broussard</vt:lpstr>
      <vt:lpstr>Jock Owings</vt:lpstr>
      <vt:lpstr>Joe Happel</vt:lpstr>
      <vt:lpstr>Joe McSwain</vt:lpstr>
      <vt:lpstr>Joe Rose</vt:lpstr>
      <vt:lpstr>Joe Stephens</vt:lpstr>
      <vt:lpstr>Joe Yanez</vt:lpstr>
      <vt:lpstr>Johnathon Guillory</vt:lpstr>
      <vt:lpstr>John Caudill</vt:lpstr>
      <vt:lpstr>John Gallimore</vt:lpstr>
      <vt:lpstr>John Hoagland</vt:lpstr>
      <vt:lpstr>John Quesinberry</vt:lpstr>
      <vt:lpstr>John Rexroat</vt:lpstr>
      <vt:lpstr>Josh Franks</vt:lpstr>
      <vt:lpstr>Jud Denniston</vt:lpstr>
      <vt:lpstr>Kelvin Swilling</vt:lpstr>
      <vt:lpstr>Kemp Howard</vt:lpstr>
      <vt:lpstr>Ken Osmond</vt:lpstr>
      <vt:lpstr>Kenny Eyster</vt:lpstr>
      <vt:lpstr>Kevin Azbill</vt:lpstr>
      <vt:lpstr>Kirby Dahl</vt:lpstr>
      <vt:lpstr>Kristen Guillory</vt:lpstr>
      <vt:lpstr>Luis Ordorica</vt:lpstr>
      <vt:lpstr>Maria Ayme</vt:lpstr>
      <vt:lpstr>Mark Coats</vt:lpstr>
      <vt:lpstr>Mark Crownover</vt:lpstr>
      <vt:lpstr>Mark Gray</vt:lpstr>
      <vt:lpstr>Mark Haley</vt:lpstr>
      <vt:lpstr>Mark Parmenter</vt:lpstr>
      <vt:lpstr>Mark Zachman</vt:lpstr>
      <vt:lpstr>Mary Webb</vt:lpstr>
      <vt:lpstr>Matt Dingle</vt:lpstr>
      <vt:lpstr>Matt Dixon</vt:lpstr>
      <vt:lpstr>Melissa Allen</vt:lpstr>
      <vt:lpstr>Melvin Ferguson</vt:lpstr>
      <vt:lpstr>Michael Miller</vt:lpstr>
      <vt:lpstr>Michael Potter</vt:lpstr>
      <vt:lpstr>Michael Riggs</vt:lpstr>
      <vt:lpstr>Mike Burns</vt:lpstr>
      <vt:lpstr>Mike Conley</vt:lpstr>
      <vt:lpstr>Mike Gross</vt:lpstr>
      <vt:lpstr>Mike Mosbey</vt:lpstr>
      <vt:lpstr>Mike Rorer</vt:lpstr>
      <vt:lpstr>Mingo Harkness</vt:lpstr>
      <vt:lpstr>Nathan Gallimore</vt:lpstr>
      <vt:lpstr>Nick Smith</vt:lpstr>
      <vt:lpstr>Paul Browne</vt:lpstr>
      <vt:lpstr>Patrick Driscoll</vt:lpstr>
      <vt:lpstr>Philip Dedmon</vt:lpstr>
      <vt:lpstr>Randy Bohall</vt:lpstr>
      <vt:lpstr>Randy Luster</vt:lpstr>
      <vt:lpstr>Raymond Osborne</vt:lpstr>
      <vt:lpstr>Rick Marsh</vt:lpstr>
      <vt:lpstr>Ricky Finch</vt:lpstr>
      <vt:lpstr>Robert Benoit II</vt:lpstr>
      <vt:lpstr>Roger Snider</vt:lpstr>
      <vt:lpstr>Roland Odonnell</vt:lpstr>
      <vt:lpstr>Ross Reasor</vt:lpstr>
      <vt:lpstr>Russ Pope</vt:lpstr>
      <vt:lpstr>Ryan Lee</vt:lpstr>
      <vt:lpstr>Scott Brackett</vt:lpstr>
      <vt:lpstr>Scott Jackson</vt:lpstr>
      <vt:lpstr>Shawn Hudson</vt:lpstr>
      <vt:lpstr>Steven Washock Sr.</vt:lpstr>
      <vt:lpstr>Teddy Riffe</vt:lpstr>
      <vt:lpstr>Teddy Vy</vt:lpstr>
      <vt:lpstr>Terry Johnson</vt:lpstr>
      <vt:lpstr>Terry Reynolds</vt:lpstr>
      <vt:lpstr>Terry Whitt</vt:lpstr>
      <vt:lpstr>Thomas Bausch</vt:lpstr>
      <vt:lpstr>Thomas Caldwell</vt:lpstr>
      <vt:lpstr>Tim Brown</vt:lpstr>
      <vt:lpstr>Tim Conway</vt:lpstr>
      <vt:lpstr>Tim Moore</vt:lpstr>
      <vt:lpstr>Todd Lyons</vt:lpstr>
      <vt:lpstr>Tom Ballinger</vt:lpstr>
      <vt:lpstr>Tom Brooks</vt:lpstr>
      <vt:lpstr>Tony Carruth</vt:lpstr>
      <vt:lpstr>Tony Kaiser</vt:lpstr>
      <vt:lpstr>Tony Kitchens</vt:lpstr>
      <vt:lpstr>Tony Washock</vt:lpstr>
      <vt:lpstr>Traci Benoit</vt:lpstr>
      <vt:lpstr>Tyler Hart</vt:lpstr>
      <vt:lpstr>Tyler Price</vt:lpstr>
      <vt:lpstr>Walt Betts</vt:lpstr>
      <vt:lpstr>Waylon Chandler</vt:lpstr>
      <vt:lpstr>Wayne Phipps</vt:lpstr>
      <vt:lpstr>WL Parker</vt:lpstr>
      <vt:lpstr>Zach Turner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2025-12-02T00:07:06Z</dcterms:modified>
</cp:coreProperties>
</file>