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OLL\"/>
    </mc:Choice>
  </mc:AlternateContent>
  <xr:revisionPtr revIDLastSave="8" documentId="8_{48E75973-1D73-4A94-B02E-26327B918447}" xr6:coauthVersionLast="36" xr6:coauthVersionMax="47" xr10:uidLastSave="{757EFD8E-F8A5-4CCF-A2EB-998047B502E7}"/>
  <bookViews>
    <workbookView xWindow="-120" yWindow="-120" windowWidth="29040" windowHeight="15720" xr2:uid="{A35FAFAA-3A44-445C-BAAA-3002DD1ECE94}"/>
  </bookViews>
  <sheets>
    <sheet name="OLL 2025" sheetId="1" r:id="rId1"/>
    <sheet name="Alex McKay" sheetId="410" r:id="rId2"/>
    <sheet name="Andrew Bertrand" sheetId="308" r:id="rId3"/>
    <sheet name="Bill Cornwell" sheetId="275" r:id="rId4"/>
    <sheet name="Bill Marr" sheetId="394" r:id="rId5"/>
    <sheet name="Bill Shaver" sheetId="372" r:id="rId6"/>
    <sheet name="Bob Huth" sheetId="365" r:id="rId7"/>
    <sheet name="Bob Kennedy" sheetId="267" r:id="rId8"/>
    <sheet name="Brady Penton" sheetId="339" r:id="rId9"/>
    <sheet name="Brandon Hayes" sheetId="291" r:id="rId10"/>
    <sheet name="Brent Meadows" sheetId="366" r:id="rId11"/>
    <sheet name="Brett Higgins" sheetId="406" r:id="rId12"/>
    <sheet name="Brian Hanks" sheetId="279" r:id="rId13"/>
    <sheet name="Brian Nix" sheetId="324" r:id="rId14"/>
    <sheet name="Bruce Badding" sheetId="316" r:id="rId15"/>
    <sheet name="Bruce Dillinger" sheetId="325" r:id="rId16"/>
    <sheet name="Bud Stell" sheetId="412" r:id="rId17"/>
    <sheet name="BW Kennedy" sheetId="276" r:id="rId18"/>
    <sheet name="Carl Turner" sheetId="384" r:id="rId19"/>
    <sheet name="Casey Abell" sheetId="280" r:id="rId20"/>
    <sheet name="Charles Miller" sheetId="326" r:id="rId21"/>
    <sheet name="Charles Sentner" sheetId="327" r:id="rId22"/>
    <sheet name="Charles Spann" sheetId="289" r:id="rId23"/>
    <sheet name="Charlie Knight" sheetId="349" r:id="rId24"/>
    <sheet name="Chip Laugen" sheetId="340" r:id="rId25"/>
    <sheet name="Claudette Joe" sheetId="317" r:id="rId26"/>
    <sheet name="Claudia Escoto" sheetId="246" r:id="rId27"/>
    <sheet name="Connal Rowe" sheetId="311" r:id="rId28"/>
    <sheet name="Corey Muse" sheetId="357" r:id="rId29"/>
    <sheet name="Craig Bailey" sheetId="318" r:id="rId30"/>
    <sheet name="Curtis Jenkins" sheetId="260" r:id="rId31"/>
    <sheet name="Damon Thomas" sheetId="358" r:id="rId32"/>
    <sheet name="Danny Ripley" sheetId="350" r:id="rId33"/>
    <sheet name="Dave Eisenschmied" sheetId="292" r:id="rId34"/>
    <sheet name="David Dockery" sheetId="405" r:id="rId35"/>
    <sheet name="David Durrant" sheetId="328" r:id="rId36"/>
    <sheet name="David Hallman" sheetId="245" r:id="rId37"/>
    <sheet name="David Joe" sheetId="263" r:id="rId38"/>
    <sheet name="David Keel" sheetId="297" r:id="rId39"/>
    <sheet name="David Strother" sheetId="261" r:id="rId40"/>
    <sheet name="Dean Irvin" sheetId="329" r:id="rId41"/>
    <sheet name="Debbie Penton" sheetId="407" r:id="rId42"/>
    <sheet name="Dennis Cahill" sheetId="247" r:id="rId43"/>
    <sheet name="Dennis Cooper" sheetId="298" r:id="rId44"/>
    <sheet name="Dennis DeMasters" sheetId="351" r:id="rId45"/>
    <sheet name="Dennis Pruett" sheetId="269" r:id="rId46"/>
    <sheet name="DJ Lemaster" sheetId="248" r:id="rId47"/>
    <sheet name="Don Holbrook" sheetId="413" r:id="rId48"/>
    <sheet name="Ed Simeral" sheetId="314" r:id="rId49"/>
    <sheet name="Eric Foust" sheetId="408" r:id="rId50"/>
    <sheet name="Evelio McDonald" sheetId="421" r:id="rId51"/>
    <sheet name="Foster Arvin" sheetId="274" r:id="rId52"/>
    <sheet name="Freddy Geiselbreth" sheetId="402" r:id="rId53"/>
    <sheet name="Gary Ladd" sheetId="323" r:id="rId54"/>
    <sheet name="Gerry Rodriguez" sheetId="281" r:id="rId55"/>
    <sheet name="Glen Dawson" sheetId="249" r:id="rId56"/>
    <sheet name="Greg Chesher" sheetId="264" r:id="rId57"/>
    <sheet name="Gregg Pepper" sheetId="418" r:id="rId58"/>
    <sheet name="Greg Smetanko" sheetId="330" r:id="rId59"/>
    <sheet name="Hank Topf" sheetId="359" r:id="rId60"/>
    <sheet name="Heath Sexton" sheetId="319" r:id="rId61"/>
    <sheet name="Howard Wilson" sheetId="268" r:id="rId62"/>
    <sheet name="Hunter Buice" sheetId="341" r:id="rId63"/>
    <sheet name="Jake Radwanski" sheetId="331" r:id="rId64"/>
    <sheet name="James Braddy" sheetId="250" r:id="rId65"/>
    <sheet name="James Clarke" sheetId="342" r:id="rId66"/>
    <sheet name="James Musgrove" sheetId="398" r:id="rId67"/>
    <sheet name="James McAnelly" sheetId="378" r:id="rId68"/>
    <sheet name="Jamie Penton" sheetId="244" r:id="rId69"/>
    <sheet name="Jan Marsh" sheetId="352" r:id="rId70"/>
    <sheet name="Jason Salsman" sheetId="333" r:id="rId71"/>
    <sheet name="Jaymz Pogue" sheetId="277" r:id="rId72"/>
    <sheet name="Jeff Abernathy" sheetId="293" r:id="rId73"/>
    <sheet name="Jeff Clark" sheetId="391" r:id="rId74"/>
    <sheet name="Jeff Lee" sheetId="399" r:id="rId75"/>
    <sheet name="Jeff Ralls" sheetId="299" r:id="rId76"/>
    <sheet name="Jeff Velasquez" sheetId="400" r:id="rId77"/>
    <sheet name="Jerry Thompson" sheetId="257" r:id="rId78"/>
    <sheet name="Jesse Zwiebel" sheetId="251" r:id="rId79"/>
    <sheet name="Jim Mathews" sheetId="258" r:id="rId80"/>
    <sheet name="Jim Parnell" sheetId="278" r:id="rId81"/>
    <sheet name="Jim Peightal" sheetId="353" r:id="rId82"/>
    <sheet name="Jimmy Broussard" sheetId="414" r:id="rId83"/>
    <sheet name="Jock Owings" sheetId="354" r:id="rId84"/>
    <sheet name="Joe Stephens" sheetId="401" r:id="rId85"/>
    <sheet name="Joe Wells" sheetId="309" r:id="rId86"/>
    <sheet name="Joe Yanez" sheetId="252" r:id="rId87"/>
    <sheet name="John Hovan" sheetId="294" r:id="rId88"/>
    <sheet name="John Mullins" sheetId="270" r:id="rId89"/>
    <sheet name="John Williams" sheetId="415" r:id="rId90"/>
    <sheet name="John Willoughby" sheetId="300" r:id="rId91"/>
    <sheet name="Jon Griffin" sheetId="265" r:id="rId92"/>
    <sheet name="Jon Landsaw" sheetId="301" r:id="rId93"/>
    <sheet name="Jordan Hicks" sheetId="360" r:id="rId94"/>
    <sheet name="Joshua Browning" sheetId="397" r:id="rId95"/>
    <sheet name="Jr Dillinger" sheetId="334" r:id="rId96"/>
    <sheet name="Juan Iracheta" sheetId="253" r:id="rId97"/>
    <sheet name="Jud Denniston" sheetId="343" r:id="rId98"/>
    <sheet name="Justin Lowe" sheetId="385" r:id="rId99"/>
    <sheet name="Keith Phillips" sheetId="361" r:id="rId100"/>
    <sheet name="Kelvin Swilling" sheetId="422" r:id="rId101"/>
    <sheet name="Ken Mix" sheetId="379" r:id="rId102"/>
    <sheet name="Kenneth Eades" sheetId="371" r:id="rId103"/>
    <sheet name="Kurt Zeisler" sheetId="362" r:id="rId104"/>
    <sheet name="Landon Stone" sheetId="282" r:id="rId105"/>
    <sheet name="Larry McGill" sheetId="312" r:id="rId106"/>
    <sheet name="Louie Pinto" sheetId="254" r:id="rId107"/>
    <sheet name="Marc Hanlon" sheetId="320" r:id="rId108"/>
    <sheet name="Mark Graham" sheetId="419" r:id="rId109"/>
    <sheet name="Mark Harrison" sheetId="335" r:id="rId110"/>
    <sheet name="Mark Steadman" sheetId="411" r:id="rId111"/>
    <sheet name="Marvin Batliner" sheetId="386" r:id="rId112"/>
    <sheet name="Matt Parmenter" sheetId="302" r:id="rId113"/>
    <sheet name="Matthew Campbell" sheetId="380" r:id="rId114"/>
    <sheet name="Matthew Meadows" sheetId="367" r:id="rId115"/>
    <sheet name="Melvin Ferguson" sheetId="423" r:id="rId116"/>
    <sheet name="Michael Kitchens" sheetId="290" r:id="rId117"/>
    <sheet name="Mike Burns" sheetId="313" r:id="rId118"/>
    <sheet name="Mike Case" sheetId="347" r:id="rId119"/>
    <sheet name="Mike Comas" sheetId="336" r:id="rId120"/>
    <sheet name="Mike Conley" sheetId="363" r:id="rId121"/>
    <sheet name="Mike Rorer" sheetId="355" r:id="rId122"/>
    <sheet name="Mike Urbas" sheetId="387" r:id="rId123"/>
    <sheet name="Mildred Owings" sheetId="321" r:id="rId124"/>
    <sheet name="Nathan Jones" sheetId="344" r:id="rId125"/>
    <sheet name="Patrick McPhee" sheetId="392" r:id="rId126"/>
    <sheet name="Paul Hanlon" sheetId="303" r:id="rId127"/>
    <sheet name="Peter Wheeler" sheetId="271" r:id="rId128"/>
    <sheet name="Phil Nichols" sheetId="283" r:id="rId129"/>
    <sheet name="Philip Beekley" sheetId="272" r:id="rId130"/>
    <sheet name="Pit Connelly" sheetId="396" r:id="rId131"/>
    <sheet name="Randy Canter" sheetId="381" r:id="rId132"/>
    <sheet name="Randy Johnson" sheetId="304" r:id="rId133"/>
    <sheet name="Randy Luster" sheetId="420" r:id="rId134"/>
    <sheet name="Raymond Osborne" sheetId="373" r:id="rId135"/>
    <sheet name="Raymond Stewart" sheetId="295" r:id="rId136"/>
    <sheet name="Richard Taylor" sheetId="390" r:id="rId137"/>
    <sheet name="Rick Korpi" sheetId="315" r:id="rId138"/>
    <sheet name="Rick Marsh" sheetId="337" r:id="rId139"/>
    <sheet name="Robert Benoit II" sheetId="284" r:id="rId140"/>
    <sheet name="Robert Jackson" sheetId="255" r:id="rId141"/>
    <sheet name="Robert Taylor" sheetId="409" r:id="rId142"/>
    <sheet name="Rod Patterson" sheetId="338" r:id="rId143"/>
    <sheet name="Roger Snider" sheetId="259" r:id="rId144"/>
    <sheet name="Ron Anderson" sheetId="404" r:id="rId145"/>
    <sheet name="Ron Glenn" sheetId="296" r:id="rId146"/>
    <sheet name="Ronald Borden" sheetId="256" r:id="rId147"/>
    <sheet name="Ross Pope" sheetId="345" r:id="rId148"/>
    <sheet name="Roy Peabody" sheetId="305" r:id="rId149"/>
    <sheet name="Royce Armstrong" sheetId="382" r:id="rId150"/>
    <sheet name="Royse Joe" sheetId="364" r:id="rId151"/>
    <sheet name="Russell Whitfield" sheetId="368" r:id="rId152"/>
    <sheet name="Scott Dudley" sheetId="424" r:id="rId153"/>
    <sheet name="Scott Jackson" sheetId="403" r:id="rId154"/>
    <sheet name="Scott Musick" sheetId="346" r:id="rId155"/>
    <sheet name="Scott Spencer" sheetId="369" r:id="rId156"/>
    <sheet name="Shannon Hanks" sheetId="285" r:id="rId157"/>
    <sheet name="Shawn Hudson" sheetId="374" r:id="rId158"/>
    <sheet name="Stan Hall" sheetId="383" r:id="rId159"/>
    <sheet name="Steve Kiemele" sheetId="395" r:id="rId160"/>
    <sheet name="Steve Pennington" sheetId="356" r:id="rId161"/>
    <sheet name="Tao Irtz" sheetId="286" r:id="rId162"/>
    <sheet name="Teddy Riffe" sheetId="375" r:id="rId163"/>
    <sheet name="Terry Boyd" sheetId="348" r:id="rId164"/>
    <sheet name="Terry Reynolds" sheetId="322" r:id="rId165"/>
    <sheet name="Terry Whitt" sheetId="376" r:id="rId166"/>
    <sheet name="Tim Neighbors" sheetId="416" r:id="rId167"/>
    <sheet name="Todd Lyons" sheetId="287" r:id="rId168"/>
    <sheet name="Tom Ballinger" sheetId="310" r:id="rId169"/>
    <sheet name="Tom Downton Jr" sheetId="388" r:id="rId170"/>
    <sheet name="Tom Woebkenberg" sheetId="393" r:id="rId171"/>
    <sheet name="Tommy Fort" sheetId="262" r:id="rId172"/>
    <sheet name="Tony Jonas" sheetId="417" r:id="rId173"/>
    <sheet name="Tony Kautz" sheetId="389" r:id="rId174"/>
    <sheet name="Tony Kitchens" sheetId="266" r:id="rId175"/>
    <sheet name="Traci Benoit" sheetId="288" r:id="rId176"/>
    <sheet name="Walter Smith" sheetId="273" r:id="rId177"/>
    <sheet name="Wayne McMillen" sheetId="306" r:id="rId178"/>
    <sheet name="William Cooper" sheetId="307" r:id="rId179"/>
    <sheet name="Zach Laugen" sheetId="370" r:id="rId180"/>
  </sheets>
  <externalReferences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</externalReferences>
  <definedNames>
    <definedName name="_xlnm._FilterDatabase" localSheetId="0" hidden="1">'OLL 2025'!$C$5:$I$5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7" i="1" l="1"/>
  <c r="A78" i="1" s="1"/>
  <c r="I169" i="1" l="1"/>
  <c r="H169" i="1"/>
  <c r="G169" i="1"/>
  <c r="F169" i="1"/>
  <c r="E169" i="1"/>
  <c r="D169" i="1"/>
  <c r="U4" i="424"/>
  <c r="T4" i="424"/>
  <c r="R4" i="424"/>
  <c r="Q4" i="424"/>
  <c r="I120" i="1"/>
  <c r="H120" i="1"/>
  <c r="G120" i="1"/>
  <c r="F120" i="1"/>
  <c r="E120" i="1"/>
  <c r="D120" i="1"/>
  <c r="U4" i="423"/>
  <c r="T4" i="423"/>
  <c r="R4" i="423"/>
  <c r="S4" i="423" s="1"/>
  <c r="V4" i="423" s="1"/>
  <c r="Q4" i="423"/>
  <c r="I162" i="1"/>
  <c r="H162" i="1"/>
  <c r="G162" i="1"/>
  <c r="F162" i="1"/>
  <c r="E162" i="1"/>
  <c r="D162" i="1"/>
  <c r="U4" i="422"/>
  <c r="T4" i="422"/>
  <c r="R4" i="422"/>
  <c r="Q4" i="422"/>
  <c r="I83" i="1"/>
  <c r="H83" i="1"/>
  <c r="G83" i="1"/>
  <c r="F83" i="1"/>
  <c r="E83" i="1"/>
  <c r="D83" i="1"/>
  <c r="U4" i="421"/>
  <c r="T4" i="421"/>
  <c r="R4" i="421"/>
  <c r="Q4" i="421"/>
  <c r="S4" i="424" l="1"/>
  <c r="V4" i="424" s="1"/>
  <c r="S4" i="422"/>
  <c r="V4" i="422" s="1"/>
  <c r="S4" i="421"/>
  <c r="V4" i="421" s="1"/>
  <c r="I133" i="1"/>
  <c r="H133" i="1"/>
  <c r="G133" i="1"/>
  <c r="F133" i="1"/>
  <c r="E133" i="1"/>
  <c r="D133" i="1"/>
  <c r="U4" i="420"/>
  <c r="T4" i="420"/>
  <c r="R4" i="420"/>
  <c r="Q4" i="420"/>
  <c r="S4" i="420" s="1"/>
  <c r="I175" i="1"/>
  <c r="H175" i="1"/>
  <c r="G175" i="1"/>
  <c r="F175" i="1"/>
  <c r="E175" i="1"/>
  <c r="D175" i="1"/>
  <c r="U4" i="419"/>
  <c r="T4" i="419"/>
  <c r="R4" i="419"/>
  <c r="S4" i="419" s="1"/>
  <c r="V4" i="419" s="1"/>
  <c r="Q4" i="419"/>
  <c r="I143" i="1"/>
  <c r="H143" i="1"/>
  <c r="G143" i="1"/>
  <c r="F143" i="1"/>
  <c r="E143" i="1"/>
  <c r="D143" i="1"/>
  <c r="U4" i="418"/>
  <c r="T4" i="418"/>
  <c r="R4" i="418"/>
  <c r="Q4" i="418"/>
  <c r="V4" i="420" l="1"/>
  <c r="S4" i="418"/>
  <c r="V4" i="418" s="1"/>
  <c r="I172" i="1"/>
  <c r="H172" i="1"/>
  <c r="G172" i="1"/>
  <c r="F172" i="1"/>
  <c r="E172" i="1"/>
  <c r="D172" i="1"/>
  <c r="U4" i="417"/>
  <c r="T4" i="417"/>
  <c r="R4" i="417"/>
  <c r="Q4" i="417"/>
  <c r="I155" i="1"/>
  <c r="H155" i="1"/>
  <c r="G155" i="1"/>
  <c r="F155" i="1"/>
  <c r="E155" i="1"/>
  <c r="D155" i="1"/>
  <c r="U4" i="416"/>
  <c r="T4" i="416"/>
  <c r="R4" i="416"/>
  <c r="S4" i="416" s="1"/>
  <c r="V4" i="416" s="1"/>
  <c r="Q4" i="416"/>
  <c r="I163" i="1"/>
  <c r="H163" i="1"/>
  <c r="G163" i="1"/>
  <c r="F163" i="1"/>
  <c r="E163" i="1"/>
  <c r="D163" i="1"/>
  <c r="U4" i="415"/>
  <c r="T4" i="415"/>
  <c r="R4" i="415"/>
  <c r="Q4" i="415"/>
  <c r="S4" i="417" l="1"/>
  <c r="V4" i="417" s="1"/>
  <c r="S4" i="415"/>
  <c r="V4" i="415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I96" i="1"/>
  <c r="H96" i="1"/>
  <c r="G96" i="1"/>
  <c r="F96" i="1"/>
  <c r="E96" i="1"/>
  <c r="D96" i="1"/>
  <c r="U4" i="414"/>
  <c r="T4" i="414"/>
  <c r="R4" i="414"/>
  <c r="Q4" i="414"/>
  <c r="S4" i="414" l="1"/>
  <c r="V4" i="414" s="1"/>
  <c r="H113" i="1"/>
  <c r="G113" i="1"/>
  <c r="U5" i="413"/>
  <c r="T5" i="413"/>
  <c r="R5" i="413"/>
  <c r="E113" i="1" s="1"/>
  <c r="Q5" i="413"/>
  <c r="D113" i="1" s="1"/>
  <c r="I117" i="1"/>
  <c r="H117" i="1"/>
  <c r="G117" i="1"/>
  <c r="F117" i="1"/>
  <c r="E117" i="1"/>
  <c r="D117" i="1"/>
  <c r="U4" i="412"/>
  <c r="T4" i="412"/>
  <c r="R4" i="412"/>
  <c r="Q4" i="412"/>
  <c r="S5" i="413" l="1"/>
  <c r="S4" i="412"/>
  <c r="V4" i="412" s="1"/>
  <c r="I152" i="1"/>
  <c r="H152" i="1"/>
  <c r="G152" i="1"/>
  <c r="F152" i="1"/>
  <c r="E152" i="1"/>
  <c r="D152" i="1"/>
  <c r="U4" i="411"/>
  <c r="T4" i="411"/>
  <c r="R4" i="411"/>
  <c r="Q4" i="411"/>
  <c r="H154" i="1"/>
  <c r="G154" i="1"/>
  <c r="U5" i="410"/>
  <c r="T5" i="410"/>
  <c r="R5" i="410"/>
  <c r="E154" i="1" s="1"/>
  <c r="Q5" i="410"/>
  <c r="D154" i="1" s="1"/>
  <c r="V5" i="306"/>
  <c r="I99" i="1"/>
  <c r="H99" i="1"/>
  <c r="G99" i="1"/>
  <c r="F99" i="1"/>
  <c r="E99" i="1"/>
  <c r="D99" i="1"/>
  <c r="V2" i="409"/>
  <c r="U4" i="409"/>
  <c r="T4" i="409"/>
  <c r="R4" i="409"/>
  <c r="S4" i="409" s="1"/>
  <c r="V4" i="409" s="1"/>
  <c r="Q4" i="409"/>
  <c r="V22" i="255"/>
  <c r="V11" i="304"/>
  <c r="V13" i="303"/>
  <c r="V15" i="363"/>
  <c r="V24" i="253"/>
  <c r="V41" i="258"/>
  <c r="V42" i="258"/>
  <c r="V3" i="400"/>
  <c r="V13" i="333"/>
  <c r="V32" i="244"/>
  <c r="V6" i="378"/>
  <c r="V10" i="331"/>
  <c r="V37" i="274"/>
  <c r="V38" i="274"/>
  <c r="I151" i="1"/>
  <c r="H151" i="1"/>
  <c r="G151" i="1"/>
  <c r="F151" i="1"/>
  <c r="E151" i="1"/>
  <c r="D151" i="1"/>
  <c r="V3" i="408"/>
  <c r="V2" i="408"/>
  <c r="U5" i="408"/>
  <c r="T5" i="408"/>
  <c r="R5" i="408"/>
  <c r="Q5" i="408"/>
  <c r="V11" i="351"/>
  <c r="V12" i="351"/>
  <c r="H108" i="1"/>
  <c r="E108" i="1"/>
  <c r="V2" i="407"/>
  <c r="U5" i="407"/>
  <c r="T5" i="407"/>
  <c r="G108" i="1" s="1"/>
  <c r="R5" i="407"/>
  <c r="Q5" i="407"/>
  <c r="D108" i="1" s="1"/>
  <c r="V18" i="261"/>
  <c r="V18" i="263"/>
  <c r="V6" i="357"/>
  <c r="V14" i="276"/>
  <c r="V2" i="406"/>
  <c r="U5" i="406"/>
  <c r="H183" i="1" s="1"/>
  <c r="T5" i="406"/>
  <c r="G183" i="1" s="1"/>
  <c r="R5" i="406"/>
  <c r="E183" i="1" s="1"/>
  <c r="Q5" i="406"/>
  <c r="D18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I109" i="1"/>
  <c r="H109" i="1"/>
  <c r="G109" i="1"/>
  <c r="F109" i="1"/>
  <c r="E109" i="1"/>
  <c r="D109" i="1"/>
  <c r="U4" i="405"/>
  <c r="T4" i="405"/>
  <c r="R4" i="405"/>
  <c r="Q4" i="405"/>
  <c r="H168" i="1"/>
  <c r="U5" i="404"/>
  <c r="T5" i="404"/>
  <c r="G168" i="1" s="1"/>
  <c r="R5" i="404"/>
  <c r="E168" i="1" s="1"/>
  <c r="Q5" i="404"/>
  <c r="D168" i="1" s="1"/>
  <c r="G135" i="1"/>
  <c r="E135" i="1"/>
  <c r="D135" i="1"/>
  <c r="U5" i="403"/>
  <c r="H135" i="1" s="1"/>
  <c r="T5" i="403"/>
  <c r="R5" i="403"/>
  <c r="Q5" i="403"/>
  <c r="U10" i="402"/>
  <c r="H56" i="1" s="1"/>
  <c r="T10" i="402"/>
  <c r="G56" i="1" s="1"/>
  <c r="R10" i="402"/>
  <c r="E56" i="1" s="1"/>
  <c r="Q10" i="402"/>
  <c r="D56" i="1" s="1"/>
  <c r="H129" i="1"/>
  <c r="U4" i="401"/>
  <c r="T4" i="401"/>
  <c r="G129" i="1" s="1"/>
  <c r="R4" i="401"/>
  <c r="E129" i="1" s="1"/>
  <c r="Q4" i="401"/>
  <c r="D129" i="1" s="1"/>
  <c r="H111" i="1"/>
  <c r="U6" i="400"/>
  <c r="T6" i="400"/>
  <c r="G111" i="1" s="1"/>
  <c r="R6" i="400"/>
  <c r="Q6" i="400"/>
  <c r="D111" i="1" s="1"/>
  <c r="U8" i="399"/>
  <c r="H62" i="1" s="1"/>
  <c r="T8" i="399"/>
  <c r="G62" i="1" s="1"/>
  <c r="R8" i="399"/>
  <c r="Q8" i="399"/>
  <c r="D62" i="1" s="1"/>
  <c r="U8" i="398"/>
  <c r="H73" i="1" s="1"/>
  <c r="T8" i="398"/>
  <c r="G73" i="1" s="1"/>
  <c r="R8" i="398"/>
  <c r="E73" i="1" s="1"/>
  <c r="Q8" i="398"/>
  <c r="D73" i="1" s="1"/>
  <c r="E85" i="1"/>
  <c r="U6" i="397"/>
  <c r="H85" i="1" s="1"/>
  <c r="T6" i="397"/>
  <c r="G85" i="1" s="1"/>
  <c r="R6" i="397"/>
  <c r="Q6" i="397"/>
  <c r="D85" i="1" s="1"/>
  <c r="U4" i="396"/>
  <c r="H140" i="1" s="1"/>
  <c r="T4" i="396"/>
  <c r="G140" i="1" s="1"/>
  <c r="R4" i="396"/>
  <c r="E140" i="1" s="1"/>
  <c r="Q4" i="396"/>
  <c r="D140" i="1" s="1"/>
  <c r="H107" i="1"/>
  <c r="U5" i="395"/>
  <c r="T5" i="395"/>
  <c r="G107" i="1" s="1"/>
  <c r="R5" i="395"/>
  <c r="Q5" i="395"/>
  <c r="D107" i="1" s="1"/>
  <c r="V5" i="413" l="1"/>
  <c r="I113" i="1" s="1"/>
  <c r="F113" i="1"/>
  <c r="S5" i="407"/>
  <c r="S4" i="411"/>
  <c r="V4" i="411" s="1"/>
  <c r="S5" i="410"/>
  <c r="S5" i="408"/>
  <c r="V5" i="408" s="1"/>
  <c r="S5" i="406"/>
  <c r="S4" i="405"/>
  <c r="V4" i="405" s="1"/>
  <c r="S5" i="404"/>
  <c r="S8" i="399"/>
  <c r="F62" i="1" s="1"/>
  <c r="S5" i="403"/>
  <c r="S10" i="402"/>
  <c r="S6" i="400"/>
  <c r="F111" i="1" s="1"/>
  <c r="S5" i="395"/>
  <c r="E107" i="1"/>
  <c r="E111" i="1"/>
  <c r="S4" i="396"/>
  <c r="E62" i="1"/>
  <c r="S4" i="401"/>
  <c r="S8" i="398"/>
  <c r="S6" i="397"/>
  <c r="V5" i="404" l="1"/>
  <c r="I168" i="1" s="1"/>
  <c r="F168" i="1"/>
  <c r="V5" i="407"/>
  <c r="I108" i="1" s="1"/>
  <c r="F108" i="1"/>
  <c r="V5" i="406"/>
  <c r="I183" i="1" s="1"/>
  <c r="F183" i="1"/>
  <c r="V5" i="403"/>
  <c r="I135" i="1" s="1"/>
  <c r="F135" i="1"/>
  <c r="V5" i="410"/>
  <c r="I154" i="1" s="1"/>
  <c r="F154" i="1"/>
  <c r="V6" i="400"/>
  <c r="I111" i="1" s="1"/>
  <c r="V8" i="399"/>
  <c r="I62" i="1" s="1"/>
  <c r="V10" i="402"/>
  <c r="I56" i="1" s="1"/>
  <c r="F56" i="1"/>
  <c r="V8" i="398"/>
  <c r="I73" i="1" s="1"/>
  <c r="F73" i="1"/>
  <c r="V6" i="397"/>
  <c r="I85" i="1" s="1"/>
  <c r="F85" i="1"/>
  <c r="V4" i="401"/>
  <c r="I129" i="1" s="1"/>
  <c r="F129" i="1"/>
  <c r="V4" i="396"/>
  <c r="I140" i="1" s="1"/>
  <c r="F140" i="1"/>
  <c r="V5" i="395"/>
  <c r="I107" i="1" s="1"/>
  <c r="F107" i="1"/>
  <c r="U13" i="394"/>
  <c r="H78" i="1" s="1"/>
  <c r="T13" i="394"/>
  <c r="G78" i="1" s="1"/>
  <c r="R13" i="394"/>
  <c r="E78" i="1" s="1"/>
  <c r="Q13" i="394"/>
  <c r="D78" i="1" s="1"/>
  <c r="I95" i="1"/>
  <c r="H95" i="1"/>
  <c r="F95" i="1"/>
  <c r="H118" i="1"/>
  <c r="E105" i="1"/>
  <c r="D95" i="1"/>
  <c r="U4" i="393"/>
  <c r="T4" i="393"/>
  <c r="G95" i="1" s="1"/>
  <c r="R4" i="393"/>
  <c r="S4" i="393" s="1"/>
  <c r="V4" i="393" s="1"/>
  <c r="Q4" i="393"/>
  <c r="U4" i="392"/>
  <c r="T4" i="392"/>
  <c r="G118" i="1" s="1"/>
  <c r="R4" i="392"/>
  <c r="Q4" i="392"/>
  <c r="D118" i="1" s="1"/>
  <c r="D105" i="1"/>
  <c r="U4" i="391"/>
  <c r="H105" i="1" s="1"/>
  <c r="T4" i="391"/>
  <c r="G105" i="1" s="1"/>
  <c r="R4" i="391"/>
  <c r="Q4" i="391"/>
  <c r="U4" i="390"/>
  <c r="H92" i="1" s="1"/>
  <c r="T4" i="390"/>
  <c r="G92" i="1" s="1"/>
  <c r="R4" i="390"/>
  <c r="E92" i="1" s="1"/>
  <c r="Q4" i="390"/>
  <c r="D92" i="1" s="1"/>
  <c r="G147" i="1"/>
  <c r="G138" i="1"/>
  <c r="E145" i="1"/>
  <c r="U5" i="389"/>
  <c r="H103" i="1" s="1"/>
  <c r="T5" i="389"/>
  <c r="G103" i="1" s="1"/>
  <c r="R5" i="389"/>
  <c r="E103" i="1" s="1"/>
  <c r="Q5" i="389"/>
  <c r="D103" i="1" s="1"/>
  <c r="D147" i="1"/>
  <c r="U4" i="388"/>
  <c r="H147" i="1" s="1"/>
  <c r="T4" i="388"/>
  <c r="R4" i="388"/>
  <c r="E147" i="1" s="1"/>
  <c r="Q4" i="388"/>
  <c r="U4" i="387"/>
  <c r="H180" i="1" s="1"/>
  <c r="T4" i="387"/>
  <c r="G180" i="1" s="1"/>
  <c r="R4" i="387"/>
  <c r="E180" i="1" s="1"/>
  <c r="Q4" i="387"/>
  <c r="D180" i="1" s="1"/>
  <c r="D37" i="1"/>
  <c r="U7" i="386"/>
  <c r="H37" i="1" s="1"/>
  <c r="T7" i="386"/>
  <c r="G37" i="1" s="1"/>
  <c r="R7" i="386"/>
  <c r="E37" i="1" s="1"/>
  <c r="Q7" i="386"/>
  <c r="U4" i="385"/>
  <c r="H138" i="1" s="1"/>
  <c r="T4" i="385"/>
  <c r="R4" i="385"/>
  <c r="E138" i="1" s="1"/>
  <c r="Q4" i="385"/>
  <c r="D138" i="1" s="1"/>
  <c r="D145" i="1"/>
  <c r="U4" i="384"/>
  <c r="H145" i="1" s="1"/>
  <c r="T4" i="384"/>
  <c r="G145" i="1" s="1"/>
  <c r="R4" i="384"/>
  <c r="Q4" i="384"/>
  <c r="H142" i="1"/>
  <c r="G142" i="1"/>
  <c r="E142" i="1"/>
  <c r="H136" i="1"/>
  <c r="U12" i="383"/>
  <c r="H26" i="1" s="1"/>
  <c r="T12" i="383"/>
  <c r="G26" i="1" s="1"/>
  <c r="R12" i="383"/>
  <c r="Q12" i="383"/>
  <c r="D26" i="1" s="1"/>
  <c r="D122" i="1"/>
  <c r="U5" i="382"/>
  <c r="H122" i="1" s="1"/>
  <c r="T5" i="382"/>
  <c r="G122" i="1" s="1"/>
  <c r="R5" i="382"/>
  <c r="E122" i="1" s="1"/>
  <c r="Q5" i="382"/>
  <c r="U6" i="381"/>
  <c r="H87" i="1" s="1"/>
  <c r="T6" i="381"/>
  <c r="G87" i="1" s="1"/>
  <c r="R6" i="381"/>
  <c r="S6" i="381" s="1"/>
  <c r="Q6" i="381"/>
  <c r="D87" i="1" s="1"/>
  <c r="D142" i="1"/>
  <c r="U4" i="380"/>
  <c r="T4" i="380"/>
  <c r="R4" i="380"/>
  <c r="S4" i="380" s="1"/>
  <c r="V4" i="380" s="1"/>
  <c r="I142" i="1" s="1"/>
  <c r="Q4" i="380"/>
  <c r="D136" i="1"/>
  <c r="U4" i="379"/>
  <c r="T4" i="379"/>
  <c r="G136" i="1" s="1"/>
  <c r="R4" i="379"/>
  <c r="E136" i="1" s="1"/>
  <c r="Q4" i="379"/>
  <c r="U9" i="378"/>
  <c r="H50" i="1" s="1"/>
  <c r="T9" i="378"/>
  <c r="G50" i="1" s="1"/>
  <c r="R9" i="378"/>
  <c r="Q9" i="378"/>
  <c r="D50" i="1" s="1"/>
  <c r="E144" i="1"/>
  <c r="E166" i="1"/>
  <c r="U4" i="376"/>
  <c r="H127" i="1" s="1"/>
  <c r="T4" i="376"/>
  <c r="G127" i="1" s="1"/>
  <c r="R4" i="376"/>
  <c r="E127" i="1" s="1"/>
  <c r="Q4" i="376"/>
  <c r="D127" i="1" s="1"/>
  <c r="U11" i="375"/>
  <c r="H36" i="1" s="1"/>
  <c r="T11" i="375"/>
  <c r="G36" i="1" s="1"/>
  <c r="R11" i="375"/>
  <c r="E36" i="1" s="1"/>
  <c r="Q11" i="375"/>
  <c r="D36" i="1" s="1"/>
  <c r="U4" i="374"/>
  <c r="H144" i="1" s="1"/>
  <c r="T4" i="374"/>
  <c r="G144" i="1" s="1"/>
  <c r="R4" i="374"/>
  <c r="Q4" i="374"/>
  <c r="D144" i="1" s="1"/>
  <c r="U4" i="373"/>
  <c r="H165" i="1" s="1"/>
  <c r="T4" i="373"/>
  <c r="G165" i="1" s="1"/>
  <c r="R4" i="373"/>
  <c r="E165" i="1" s="1"/>
  <c r="Q4" i="373"/>
  <c r="D165" i="1" s="1"/>
  <c r="U4" i="372"/>
  <c r="H166" i="1" s="1"/>
  <c r="T4" i="372"/>
  <c r="G166" i="1" s="1"/>
  <c r="R4" i="372"/>
  <c r="Q4" i="372"/>
  <c r="D166" i="1" s="1"/>
  <c r="F142" i="1" l="1"/>
  <c r="S12" i="383"/>
  <c r="V12" i="383" s="1"/>
  <c r="I26" i="1" s="1"/>
  <c r="S4" i="392"/>
  <c r="S4" i="372"/>
  <c r="E118" i="1"/>
  <c r="V6" i="381"/>
  <c r="I87" i="1" s="1"/>
  <c r="S4" i="376"/>
  <c r="S4" i="384"/>
  <c r="S4" i="391"/>
  <c r="E95" i="1"/>
  <c r="S9" i="378"/>
  <c r="V9" i="378" s="1"/>
  <c r="I50" i="1" s="1"/>
  <c r="E87" i="1"/>
  <c r="F87" i="1"/>
  <c r="S13" i="394"/>
  <c r="S4" i="390"/>
  <c r="E50" i="1"/>
  <c r="S5" i="389"/>
  <c r="S4" i="388"/>
  <c r="S4" i="387"/>
  <c r="S7" i="386"/>
  <c r="S4" i="385"/>
  <c r="E26" i="1"/>
  <c r="F26" i="1"/>
  <c r="S5" i="382"/>
  <c r="S4" i="379"/>
  <c r="S11" i="375"/>
  <c r="S4" i="374"/>
  <c r="S4" i="373"/>
  <c r="E174" i="1"/>
  <c r="D174" i="1"/>
  <c r="U4" i="371"/>
  <c r="H174" i="1" s="1"/>
  <c r="T4" i="371"/>
  <c r="G174" i="1" s="1"/>
  <c r="R4" i="371"/>
  <c r="Q4" i="371"/>
  <c r="E158" i="1"/>
  <c r="H38" i="1"/>
  <c r="D158" i="1"/>
  <c r="U4" i="370"/>
  <c r="H158" i="1" s="1"/>
  <c r="T4" i="370"/>
  <c r="G158" i="1" s="1"/>
  <c r="R4" i="370"/>
  <c r="S4" i="370" s="1"/>
  <c r="F158" i="1" s="1"/>
  <c r="Q4" i="370"/>
  <c r="U6" i="369"/>
  <c r="H89" i="1" s="1"/>
  <c r="T6" i="369"/>
  <c r="G89" i="1" s="1"/>
  <c r="R6" i="369"/>
  <c r="S6" i="369" s="1"/>
  <c r="Q6" i="369"/>
  <c r="D89" i="1" s="1"/>
  <c r="U7" i="368"/>
  <c r="T7" i="368"/>
  <c r="G38" i="1" s="1"/>
  <c r="R7" i="368"/>
  <c r="E38" i="1" s="1"/>
  <c r="Q7" i="368"/>
  <c r="D38" i="1" s="1"/>
  <c r="U6" i="367"/>
  <c r="H184" i="1" s="1"/>
  <c r="T6" i="367"/>
  <c r="G184" i="1" s="1"/>
  <c r="R6" i="367"/>
  <c r="E184" i="1" s="1"/>
  <c r="Q6" i="367"/>
  <c r="D184" i="1" s="1"/>
  <c r="U6" i="366"/>
  <c r="H179" i="1" s="1"/>
  <c r="T6" i="366"/>
  <c r="G179" i="1" s="1"/>
  <c r="R6" i="366"/>
  <c r="E179" i="1" s="1"/>
  <c r="Q6" i="366"/>
  <c r="D179" i="1" s="1"/>
  <c r="U5" i="365"/>
  <c r="H90" i="1" s="1"/>
  <c r="T5" i="365"/>
  <c r="G90" i="1" s="1"/>
  <c r="R5" i="365"/>
  <c r="Q5" i="365"/>
  <c r="D90" i="1" s="1"/>
  <c r="U4" i="364"/>
  <c r="H128" i="1" s="1"/>
  <c r="T4" i="364"/>
  <c r="G128" i="1" s="1"/>
  <c r="R4" i="364"/>
  <c r="E128" i="1" s="1"/>
  <c r="Q4" i="364"/>
  <c r="D128" i="1" s="1"/>
  <c r="U19" i="363"/>
  <c r="H29" i="1" s="1"/>
  <c r="T19" i="363"/>
  <c r="G29" i="1" s="1"/>
  <c r="R19" i="363"/>
  <c r="E29" i="1" s="1"/>
  <c r="Q19" i="363"/>
  <c r="D29" i="1" s="1"/>
  <c r="U4" i="362"/>
  <c r="H182" i="1" s="1"/>
  <c r="T4" i="362"/>
  <c r="G182" i="1" s="1"/>
  <c r="R4" i="362"/>
  <c r="Q4" i="362"/>
  <c r="D182" i="1" s="1"/>
  <c r="U6" i="361"/>
  <c r="H84" i="1" s="1"/>
  <c r="T6" i="361"/>
  <c r="G84" i="1" s="1"/>
  <c r="R6" i="361"/>
  <c r="E84" i="1" s="1"/>
  <c r="Q6" i="361"/>
  <c r="D84" i="1" s="1"/>
  <c r="D149" i="1"/>
  <c r="U7" i="360"/>
  <c r="H149" i="1" s="1"/>
  <c r="T7" i="360"/>
  <c r="G149" i="1" s="1"/>
  <c r="R7" i="360"/>
  <c r="E149" i="1" s="1"/>
  <c r="Q7" i="360"/>
  <c r="U9" i="359"/>
  <c r="H42" i="1" s="1"/>
  <c r="T9" i="359"/>
  <c r="G42" i="1" s="1"/>
  <c r="R9" i="359"/>
  <c r="E42" i="1" s="1"/>
  <c r="Q9" i="359"/>
  <c r="D42" i="1" s="1"/>
  <c r="D171" i="1"/>
  <c r="U4" i="358"/>
  <c r="H171" i="1" s="1"/>
  <c r="T4" i="358"/>
  <c r="G171" i="1" s="1"/>
  <c r="R4" i="358"/>
  <c r="S4" i="358" s="1"/>
  <c r="F171" i="1" s="1"/>
  <c r="Q4" i="358"/>
  <c r="U8" i="357"/>
  <c r="H66" i="1" s="1"/>
  <c r="T8" i="357"/>
  <c r="G66" i="1" s="1"/>
  <c r="R8" i="357"/>
  <c r="Q8" i="357"/>
  <c r="D66" i="1" s="1"/>
  <c r="H98" i="1"/>
  <c r="G98" i="1"/>
  <c r="E98" i="1"/>
  <c r="U5" i="356"/>
  <c r="H80" i="1" s="1"/>
  <c r="T5" i="356"/>
  <c r="G80" i="1" s="1"/>
  <c r="R5" i="356"/>
  <c r="S5" i="356" s="1"/>
  <c r="V5" i="356" s="1"/>
  <c r="I80" i="1" s="1"/>
  <c r="Q5" i="356"/>
  <c r="D80" i="1" s="1"/>
  <c r="U5" i="355"/>
  <c r="H173" i="1" s="1"/>
  <c r="T5" i="355"/>
  <c r="G173" i="1" s="1"/>
  <c r="R5" i="355"/>
  <c r="E173" i="1" s="1"/>
  <c r="Q5" i="355"/>
  <c r="D173" i="1" s="1"/>
  <c r="U10" i="354"/>
  <c r="H70" i="1" s="1"/>
  <c r="T10" i="354"/>
  <c r="G70" i="1" s="1"/>
  <c r="R10" i="354"/>
  <c r="E70" i="1" s="1"/>
  <c r="Q10" i="354"/>
  <c r="D70" i="1" s="1"/>
  <c r="U7" i="353"/>
  <c r="H39" i="1" s="1"/>
  <c r="T7" i="353"/>
  <c r="G39" i="1" s="1"/>
  <c r="R7" i="353"/>
  <c r="E39" i="1" s="1"/>
  <c r="Q7" i="353"/>
  <c r="D39" i="1" s="1"/>
  <c r="U7" i="352"/>
  <c r="H64" i="1" s="1"/>
  <c r="T7" i="352"/>
  <c r="G64" i="1" s="1"/>
  <c r="R7" i="352"/>
  <c r="E64" i="1" s="1"/>
  <c r="Q7" i="352"/>
  <c r="D64" i="1" s="1"/>
  <c r="U18" i="351"/>
  <c r="H16" i="1" s="1"/>
  <c r="T18" i="351"/>
  <c r="G16" i="1" s="1"/>
  <c r="R18" i="351"/>
  <c r="E16" i="1" s="1"/>
  <c r="Q18" i="351"/>
  <c r="D16" i="1" s="1"/>
  <c r="U5" i="350"/>
  <c r="H130" i="1" s="1"/>
  <c r="T5" i="350"/>
  <c r="G130" i="1" s="1"/>
  <c r="R5" i="350"/>
  <c r="Q5" i="350"/>
  <c r="D130" i="1" s="1"/>
  <c r="U4" i="349"/>
  <c r="T4" i="349"/>
  <c r="R4" i="349"/>
  <c r="Q4" i="349"/>
  <c r="D98" i="1" s="1"/>
  <c r="H125" i="1"/>
  <c r="G125" i="1"/>
  <c r="E125" i="1"/>
  <c r="U4" i="348"/>
  <c r="T4" i="348"/>
  <c r="R4" i="348"/>
  <c r="Q4" i="348"/>
  <c r="D125" i="1" s="1"/>
  <c r="U9" i="347"/>
  <c r="H72" i="1" s="1"/>
  <c r="T9" i="347"/>
  <c r="G72" i="1" s="1"/>
  <c r="R9" i="347"/>
  <c r="E72" i="1" s="1"/>
  <c r="Q9" i="347"/>
  <c r="D72" i="1" s="1"/>
  <c r="G101" i="1"/>
  <c r="E101" i="1"/>
  <c r="E176" i="1"/>
  <c r="U4" i="346"/>
  <c r="H157" i="1" s="1"/>
  <c r="T4" i="346"/>
  <c r="G157" i="1" s="1"/>
  <c r="R4" i="346"/>
  <c r="E157" i="1" s="1"/>
  <c r="Q4" i="346"/>
  <c r="D157" i="1" s="1"/>
  <c r="U5" i="345"/>
  <c r="H114" i="1" s="1"/>
  <c r="T5" i="345"/>
  <c r="G114" i="1" s="1"/>
  <c r="R5" i="345"/>
  <c r="S5" i="345" s="1"/>
  <c r="V5" i="345" s="1"/>
  <c r="I114" i="1" s="1"/>
  <c r="Q5" i="345"/>
  <c r="D114" i="1" s="1"/>
  <c r="U4" i="344"/>
  <c r="H101" i="1" s="1"/>
  <c r="T4" i="344"/>
  <c r="R4" i="344"/>
  <c r="Q4" i="344"/>
  <c r="D101" i="1" s="1"/>
  <c r="D86" i="1"/>
  <c r="U5" i="343"/>
  <c r="H86" i="1" s="1"/>
  <c r="T5" i="343"/>
  <c r="G86" i="1" s="1"/>
  <c r="R5" i="343"/>
  <c r="E86" i="1" s="1"/>
  <c r="Q5" i="343"/>
  <c r="U5" i="342"/>
  <c r="H148" i="1" s="1"/>
  <c r="T5" i="342"/>
  <c r="G148" i="1" s="1"/>
  <c r="R5" i="342"/>
  <c r="E148" i="1" s="1"/>
  <c r="Q5" i="342"/>
  <c r="D148" i="1" s="1"/>
  <c r="U4" i="341"/>
  <c r="H176" i="1" s="1"/>
  <c r="T4" i="341"/>
  <c r="G176" i="1" s="1"/>
  <c r="R4" i="341"/>
  <c r="Q4" i="341"/>
  <c r="D176" i="1" s="1"/>
  <c r="U8" i="340"/>
  <c r="H63" i="1" s="1"/>
  <c r="T8" i="340"/>
  <c r="G63" i="1" s="1"/>
  <c r="R8" i="340"/>
  <c r="E63" i="1" s="1"/>
  <c r="Q8" i="340"/>
  <c r="D63" i="1" s="1"/>
  <c r="U8" i="339"/>
  <c r="H58" i="1" s="1"/>
  <c r="T8" i="339"/>
  <c r="G58" i="1" s="1"/>
  <c r="R8" i="339"/>
  <c r="E58" i="1" s="1"/>
  <c r="Q8" i="339"/>
  <c r="D58" i="1" s="1"/>
  <c r="Q50" i="258"/>
  <c r="R50" i="258"/>
  <c r="T50" i="258"/>
  <c r="U50" i="258"/>
  <c r="H124" i="1"/>
  <c r="E124" i="1"/>
  <c r="H146" i="1"/>
  <c r="H126" i="1"/>
  <c r="D160" i="1"/>
  <c r="U4" i="338"/>
  <c r="H160" i="1" s="1"/>
  <c r="T4" i="338"/>
  <c r="G160" i="1" s="1"/>
  <c r="R4" i="338"/>
  <c r="E160" i="1" s="1"/>
  <c r="Q4" i="338"/>
  <c r="U5" i="337"/>
  <c r="H110" i="1" s="1"/>
  <c r="T5" i="337"/>
  <c r="G110" i="1" s="1"/>
  <c r="R5" i="337"/>
  <c r="E110" i="1" s="1"/>
  <c r="Q5" i="337"/>
  <c r="D110" i="1" s="1"/>
  <c r="U7" i="336"/>
  <c r="H119" i="1" s="1"/>
  <c r="T7" i="336"/>
  <c r="G119" i="1" s="1"/>
  <c r="R7" i="336"/>
  <c r="E119" i="1" s="1"/>
  <c r="Q7" i="336"/>
  <c r="D119" i="1" s="1"/>
  <c r="U19" i="335"/>
  <c r="H20" i="1" s="1"/>
  <c r="T19" i="335"/>
  <c r="G20" i="1" s="1"/>
  <c r="R19" i="335"/>
  <c r="E20" i="1" s="1"/>
  <c r="Q19" i="335"/>
  <c r="D20" i="1" s="1"/>
  <c r="U5" i="334"/>
  <c r="T5" i="334"/>
  <c r="G124" i="1" s="1"/>
  <c r="R5" i="334"/>
  <c r="Q5" i="334"/>
  <c r="D124" i="1" s="1"/>
  <c r="U19" i="333"/>
  <c r="H19" i="1" s="1"/>
  <c r="T19" i="333"/>
  <c r="G19" i="1" s="1"/>
  <c r="R19" i="333"/>
  <c r="E19" i="1" s="1"/>
  <c r="Q19" i="333"/>
  <c r="D19" i="1" s="1"/>
  <c r="U12" i="331"/>
  <c r="H25" i="1" s="1"/>
  <c r="T12" i="331"/>
  <c r="G25" i="1" s="1"/>
  <c r="R12" i="331"/>
  <c r="E25" i="1" s="1"/>
  <c r="Q12" i="331"/>
  <c r="D25" i="1" s="1"/>
  <c r="U7" i="330"/>
  <c r="H82" i="1" s="1"/>
  <c r="T7" i="330"/>
  <c r="G82" i="1" s="1"/>
  <c r="R7" i="330"/>
  <c r="Q7" i="330"/>
  <c r="D82" i="1" s="1"/>
  <c r="D146" i="1"/>
  <c r="U4" i="329"/>
  <c r="T4" i="329"/>
  <c r="G146" i="1" s="1"/>
  <c r="R4" i="329"/>
  <c r="S4" i="329" s="1"/>
  <c r="V4" i="329" s="1"/>
  <c r="I146" i="1" s="1"/>
  <c r="Q4" i="329"/>
  <c r="U4" i="328"/>
  <c r="H170" i="1" s="1"/>
  <c r="T4" i="328"/>
  <c r="G170" i="1" s="1"/>
  <c r="R4" i="328"/>
  <c r="E170" i="1" s="1"/>
  <c r="Q4" i="328"/>
  <c r="D170" i="1" s="1"/>
  <c r="U4" i="327"/>
  <c r="T4" i="327"/>
  <c r="G126" i="1" s="1"/>
  <c r="R4" i="327"/>
  <c r="Q4" i="327"/>
  <c r="D126" i="1" s="1"/>
  <c r="U7" i="326"/>
  <c r="H45" i="1" s="1"/>
  <c r="T7" i="326"/>
  <c r="G45" i="1" s="1"/>
  <c r="R7" i="326"/>
  <c r="E45" i="1" s="1"/>
  <c r="Q7" i="326"/>
  <c r="D45" i="1" s="1"/>
  <c r="U4" i="325"/>
  <c r="H132" i="1" s="1"/>
  <c r="T4" i="325"/>
  <c r="G132" i="1" s="1"/>
  <c r="R4" i="325"/>
  <c r="Q4" i="325"/>
  <c r="D132" i="1" s="1"/>
  <c r="D139" i="1"/>
  <c r="U4" i="324"/>
  <c r="H139" i="1" s="1"/>
  <c r="T4" i="324"/>
  <c r="G139" i="1" s="1"/>
  <c r="R4" i="324"/>
  <c r="E139" i="1" s="1"/>
  <c r="Q4" i="324"/>
  <c r="Q17" i="269"/>
  <c r="D35" i="1" s="1"/>
  <c r="U5" i="323"/>
  <c r="H81" i="1" s="1"/>
  <c r="T5" i="323"/>
  <c r="G81" i="1" s="1"/>
  <c r="R5" i="323"/>
  <c r="E81" i="1" s="1"/>
  <c r="Q5" i="323"/>
  <c r="D81" i="1" s="1"/>
  <c r="H112" i="1"/>
  <c r="G104" i="1"/>
  <c r="D112" i="1"/>
  <c r="U4" i="322"/>
  <c r="T4" i="322"/>
  <c r="G112" i="1" s="1"/>
  <c r="R4" i="322"/>
  <c r="S4" i="322" s="1"/>
  <c r="F112" i="1" s="1"/>
  <c r="Q4" i="322"/>
  <c r="U9" i="321"/>
  <c r="H71" i="1" s="1"/>
  <c r="T9" i="321"/>
  <c r="G71" i="1" s="1"/>
  <c r="R9" i="321"/>
  <c r="Q9" i="321"/>
  <c r="D71" i="1" s="1"/>
  <c r="U6" i="320"/>
  <c r="H159" i="1" s="1"/>
  <c r="T6" i="320"/>
  <c r="G159" i="1" s="1"/>
  <c r="R6" i="320"/>
  <c r="Q6" i="320"/>
  <c r="D159" i="1" s="1"/>
  <c r="U4" i="319"/>
  <c r="H104" i="1" s="1"/>
  <c r="T4" i="319"/>
  <c r="R4" i="319"/>
  <c r="E104" i="1" s="1"/>
  <c r="Q4" i="319"/>
  <c r="D104" i="1" s="1"/>
  <c r="U5" i="318"/>
  <c r="H137" i="1" s="1"/>
  <c r="T5" i="318"/>
  <c r="G137" i="1" s="1"/>
  <c r="R5" i="318"/>
  <c r="Q5" i="318"/>
  <c r="D137" i="1" s="1"/>
  <c r="U10" i="317"/>
  <c r="H47" i="1" s="1"/>
  <c r="T10" i="317"/>
  <c r="G47" i="1" s="1"/>
  <c r="R10" i="317"/>
  <c r="E47" i="1" s="1"/>
  <c r="Q10" i="317"/>
  <c r="D47" i="1" s="1"/>
  <c r="E141" i="1"/>
  <c r="U4" i="316"/>
  <c r="H141" i="1" s="1"/>
  <c r="T4" i="316"/>
  <c r="G141" i="1" s="1"/>
  <c r="R4" i="316"/>
  <c r="Q4" i="316"/>
  <c r="D141" i="1" s="1"/>
  <c r="U8" i="315"/>
  <c r="H53" i="1" s="1"/>
  <c r="T8" i="315"/>
  <c r="G53" i="1" s="1"/>
  <c r="R8" i="315"/>
  <c r="E53" i="1" s="1"/>
  <c r="Q8" i="315"/>
  <c r="D53" i="1" s="1"/>
  <c r="U8" i="314"/>
  <c r="H46" i="1" s="1"/>
  <c r="T8" i="314"/>
  <c r="G46" i="1" s="1"/>
  <c r="R8" i="314"/>
  <c r="Q8" i="314"/>
  <c r="D46" i="1" s="1"/>
  <c r="U9" i="313"/>
  <c r="H75" i="1" s="1"/>
  <c r="T9" i="313"/>
  <c r="G75" i="1" s="1"/>
  <c r="R9" i="313"/>
  <c r="E75" i="1" s="1"/>
  <c r="Q9" i="313"/>
  <c r="D75" i="1" s="1"/>
  <c r="U5" i="312"/>
  <c r="H91" i="1" s="1"/>
  <c r="T5" i="312"/>
  <c r="G91" i="1" s="1"/>
  <c r="R5" i="312"/>
  <c r="E91" i="1" s="1"/>
  <c r="Q5" i="312"/>
  <c r="D91" i="1" s="1"/>
  <c r="U5" i="311"/>
  <c r="H115" i="1" s="1"/>
  <c r="T5" i="311"/>
  <c r="G115" i="1" s="1"/>
  <c r="R5" i="311"/>
  <c r="S5" i="311" s="1"/>
  <c r="V5" i="311" s="1"/>
  <c r="I115" i="1" s="1"/>
  <c r="Q5" i="311"/>
  <c r="D115" i="1" s="1"/>
  <c r="H178" i="1"/>
  <c r="F178" i="1"/>
  <c r="D178" i="1"/>
  <c r="U4" i="310"/>
  <c r="T4" i="310"/>
  <c r="G178" i="1" s="1"/>
  <c r="R4" i="310"/>
  <c r="S4" i="310" s="1"/>
  <c r="V4" i="310" s="1"/>
  <c r="I178" i="1" s="1"/>
  <c r="Q4" i="310"/>
  <c r="D164" i="1"/>
  <c r="U4" i="309"/>
  <c r="H164" i="1" s="1"/>
  <c r="T4" i="309"/>
  <c r="G164" i="1" s="1"/>
  <c r="R4" i="309"/>
  <c r="S4" i="309" s="1"/>
  <c r="V4" i="309" s="1"/>
  <c r="I164" i="1" s="1"/>
  <c r="Q4" i="309"/>
  <c r="E134" i="1"/>
  <c r="D134" i="1"/>
  <c r="U4" i="308"/>
  <c r="H134" i="1" s="1"/>
  <c r="T4" i="308"/>
  <c r="G134" i="1" s="1"/>
  <c r="R4" i="308"/>
  <c r="S4" i="308" s="1"/>
  <c r="V4" i="308" s="1"/>
  <c r="I134" i="1" s="1"/>
  <c r="Q4" i="308"/>
  <c r="U10" i="307"/>
  <c r="H60" i="1" s="1"/>
  <c r="T10" i="307"/>
  <c r="G60" i="1" s="1"/>
  <c r="R10" i="307"/>
  <c r="Q10" i="307"/>
  <c r="D60" i="1" s="1"/>
  <c r="U7" i="306"/>
  <c r="H88" i="1" s="1"/>
  <c r="T7" i="306"/>
  <c r="G88" i="1" s="1"/>
  <c r="R7" i="306"/>
  <c r="E88" i="1" s="1"/>
  <c r="Q7" i="306"/>
  <c r="D88" i="1" s="1"/>
  <c r="U5" i="305"/>
  <c r="H97" i="1" s="1"/>
  <c r="T5" i="305"/>
  <c r="G97" i="1" s="1"/>
  <c r="R5" i="305"/>
  <c r="S5" i="305" s="1"/>
  <c r="V5" i="305" s="1"/>
  <c r="I97" i="1" s="1"/>
  <c r="Q5" i="305"/>
  <c r="D97" i="1" s="1"/>
  <c r="U16" i="304"/>
  <c r="H43" i="1" s="1"/>
  <c r="T16" i="304"/>
  <c r="G43" i="1" s="1"/>
  <c r="R16" i="304"/>
  <c r="E43" i="1" s="1"/>
  <c r="Q16" i="304"/>
  <c r="D43" i="1" s="1"/>
  <c r="U16" i="303"/>
  <c r="H54" i="1" s="1"/>
  <c r="T16" i="303"/>
  <c r="G54" i="1" s="1"/>
  <c r="R16" i="303"/>
  <c r="E54" i="1" s="1"/>
  <c r="Q16" i="303"/>
  <c r="D54" i="1" s="1"/>
  <c r="U5" i="302"/>
  <c r="H131" i="1" s="1"/>
  <c r="T5" i="302"/>
  <c r="G131" i="1" s="1"/>
  <c r="R5" i="302"/>
  <c r="E131" i="1" s="1"/>
  <c r="Q5" i="302"/>
  <c r="D131" i="1" s="1"/>
  <c r="U7" i="301"/>
  <c r="H94" i="1" s="1"/>
  <c r="T7" i="301"/>
  <c r="G94" i="1" s="1"/>
  <c r="R7" i="301"/>
  <c r="E94" i="1" s="1"/>
  <c r="Q7" i="301"/>
  <c r="D94" i="1" s="1"/>
  <c r="U12" i="300"/>
  <c r="H22" i="1" s="1"/>
  <c r="T12" i="300"/>
  <c r="G22" i="1" s="1"/>
  <c r="R12" i="300"/>
  <c r="E22" i="1" s="1"/>
  <c r="Q12" i="300"/>
  <c r="D22" i="1" s="1"/>
  <c r="U10" i="299"/>
  <c r="H65" i="1" s="1"/>
  <c r="T10" i="299"/>
  <c r="G65" i="1" s="1"/>
  <c r="R10" i="299"/>
  <c r="E65" i="1" s="1"/>
  <c r="Q10" i="299"/>
  <c r="D65" i="1" s="1"/>
  <c r="U11" i="298"/>
  <c r="H67" i="1" s="1"/>
  <c r="T11" i="298"/>
  <c r="G67" i="1" s="1"/>
  <c r="R11" i="298"/>
  <c r="E67" i="1" s="1"/>
  <c r="Q11" i="298"/>
  <c r="D67" i="1" s="1"/>
  <c r="U8" i="297"/>
  <c r="H69" i="1" s="1"/>
  <c r="T8" i="297"/>
  <c r="G69" i="1" s="1"/>
  <c r="R8" i="297"/>
  <c r="Q8" i="297"/>
  <c r="D69" i="1" s="1"/>
  <c r="V5" i="382" l="1"/>
  <c r="I122" i="1" s="1"/>
  <c r="F122" i="1"/>
  <c r="S4" i="316"/>
  <c r="S4" i="327"/>
  <c r="S5" i="365"/>
  <c r="V5" i="365" s="1"/>
  <c r="I90" i="1" s="1"/>
  <c r="V4" i="385"/>
  <c r="I138" i="1" s="1"/>
  <c r="F138" i="1"/>
  <c r="V4" i="391"/>
  <c r="I105" i="1" s="1"/>
  <c r="F105" i="1"/>
  <c r="F134" i="1"/>
  <c r="S4" i="325"/>
  <c r="S4" i="349"/>
  <c r="V4" i="384"/>
  <c r="I145" i="1" s="1"/>
  <c r="F145" i="1"/>
  <c r="S4" i="362"/>
  <c r="S6" i="366"/>
  <c r="V4" i="387"/>
  <c r="I180" i="1" s="1"/>
  <c r="F180" i="1"/>
  <c r="V4" i="376"/>
  <c r="I127" i="1" s="1"/>
  <c r="F127" i="1"/>
  <c r="E164" i="1"/>
  <c r="E112" i="1"/>
  <c r="S4" i="328"/>
  <c r="E132" i="1"/>
  <c r="S4" i="348"/>
  <c r="S8" i="357"/>
  <c r="E66" i="1"/>
  <c r="E171" i="1"/>
  <c r="V4" i="388"/>
  <c r="I147" i="1" s="1"/>
  <c r="F147" i="1"/>
  <c r="F97" i="1"/>
  <c r="F164" i="1"/>
  <c r="V6" i="369"/>
  <c r="I89" i="1" s="1"/>
  <c r="S5" i="318"/>
  <c r="V5" i="318" s="1"/>
  <c r="I137" i="1" s="1"/>
  <c r="S4" i="319"/>
  <c r="E182" i="1"/>
  <c r="V4" i="373"/>
  <c r="I165" i="1" s="1"/>
  <c r="F165" i="1"/>
  <c r="V4" i="372"/>
  <c r="I166" i="1" s="1"/>
  <c r="F166" i="1"/>
  <c r="E146" i="1"/>
  <c r="V4" i="374"/>
  <c r="I144" i="1" s="1"/>
  <c r="F144" i="1"/>
  <c r="V4" i="390"/>
  <c r="I92" i="1" s="1"/>
  <c r="F92" i="1"/>
  <c r="V4" i="392"/>
  <c r="I118" i="1" s="1"/>
  <c r="F118" i="1"/>
  <c r="F146" i="1"/>
  <c r="V4" i="358"/>
  <c r="I171" i="1" s="1"/>
  <c r="S6" i="367"/>
  <c r="V13" i="394"/>
  <c r="I78" i="1" s="1"/>
  <c r="F78" i="1"/>
  <c r="E178" i="1"/>
  <c r="E126" i="1"/>
  <c r="V4" i="370"/>
  <c r="I158" i="1" s="1"/>
  <c r="V4" i="379"/>
  <c r="I136" i="1" s="1"/>
  <c r="F136" i="1"/>
  <c r="F50" i="1"/>
  <c r="S50" i="258"/>
  <c r="V50" i="258" s="1"/>
  <c r="V7" i="386"/>
  <c r="I37" i="1" s="1"/>
  <c r="F37" i="1"/>
  <c r="E80" i="1"/>
  <c r="F80" i="1"/>
  <c r="V5" i="389"/>
  <c r="I103" i="1" s="1"/>
  <c r="F103" i="1"/>
  <c r="E114" i="1"/>
  <c r="F114" i="1"/>
  <c r="V11" i="375"/>
  <c r="I36" i="1" s="1"/>
  <c r="F36" i="1"/>
  <c r="E89" i="1"/>
  <c r="F89" i="1"/>
  <c r="E115" i="1"/>
  <c r="F115" i="1"/>
  <c r="E90" i="1"/>
  <c r="S10" i="307"/>
  <c r="E60" i="1"/>
  <c r="S9" i="321"/>
  <c r="S5" i="355"/>
  <c r="S5" i="350"/>
  <c r="E130" i="1"/>
  <c r="S4" i="371"/>
  <c r="E71" i="1"/>
  <c r="S7" i="360"/>
  <c r="S7" i="368"/>
  <c r="S19" i="363"/>
  <c r="F29" i="1" s="1"/>
  <c r="S7" i="330"/>
  <c r="V7" i="330" s="1"/>
  <c r="I82" i="1" s="1"/>
  <c r="S8" i="314"/>
  <c r="V8" i="314" s="1"/>
  <c r="I46" i="1" s="1"/>
  <c r="S4" i="364"/>
  <c r="S6" i="361"/>
  <c r="S9" i="359"/>
  <c r="F82" i="1"/>
  <c r="E82" i="1"/>
  <c r="S10" i="354"/>
  <c r="S7" i="353"/>
  <c r="S7" i="352"/>
  <c r="S18" i="351"/>
  <c r="F16" i="1" s="1"/>
  <c r="S16" i="304"/>
  <c r="F43" i="1" s="1"/>
  <c r="S7" i="336"/>
  <c r="E137" i="1"/>
  <c r="S9" i="347"/>
  <c r="F72" i="1" s="1"/>
  <c r="S4" i="346"/>
  <c r="S4" i="344"/>
  <c r="S5" i="343"/>
  <c r="S5" i="342"/>
  <c r="S4" i="341"/>
  <c r="S8" i="340"/>
  <c r="S8" i="339"/>
  <c r="E46" i="1"/>
  <c r="S4" i="338"/>
  <c r="S5" i="337"/>
  <c r="S19" i="335"/>
  <c r="F20" i="1" s="1"/>
  <c r="S5" i="334"/>
  <c r="S19" i="333"/>
  <c r="F19" i="1" s="1"/>
  <c r="S12" i="331"/>
  <c r="F25" i="1" s="1"/>
  <c r="S7" i="326"/>
  <c r="F45" i="1" s="1"/>
  <c r="S4" i="324"/>
  <c r="E97" i="1"/>
  <c r="S5" i="302"/>
  <c r="S6" i="320"/>
  <c r="F159" i="1" s="1"/>
  <c r="E159" i="1"/>
  <c r="S5" i="323"/>
  <c r="S10" i="317"/>
  <c r="V4" i="322"/>
  <c r="I112" i="1" s="1"/>
  <c r="S10" i="299"/>
  <c r="F65" i="1" s="1"/>
  <c r="S8" i="297"/>
  <c r="E69" i="1"/>
  <c r="S8" i="315"/>
  <c r="S9" i="313"/>
  <c r="F75" i="1" s="1"/>
  <c r="S5" i="312"/>
  <c r="S7" i="301"/>
  <c r="S7" i="306"/>
  <c r="S16" i="303"/>
  <c r="F54" i="1" s="1"/>
  <c r="S12" i="300"/>
  <c r="F22" i="1" s="1"/>
  <c r="S11" i="298"/>
  <c r="F67" i="1" s="1"/>
  <c r="H150" i="1"/>
  <c r="E150" i="1"/>
  <c r="G153" i="1"/>
  <c r="E153" i="1"/>
  <c r="U5" i="296"/>
  <c r="H123" i="1" s="1"/>
  <c r="T5" i="296"/>
  <c r="G123" i="1" s="1"/>
  <c r="R5" i="296"/>
  <c r="Q5" i="296"/>
  <c r="D123" i="1" s="1"/>
  <c r="U4" i="295"/>
  <c r="T4" i="295"/>
  <c r="G150" i="1" s="1"/>
  <c r="R4" i="295"/>
  <c r="Q4" i="295"/>
  <c r="D150" i="1" s="1"/>
  <c r="U8" i="294"/>
  <c r="H76" i="1" s="1"/>
  <c r="T8" i="294"/>
  <c r="G76" i="1" s="1"/>
  <c r="R8" i="294"/>
  <c r="E76" i="1" s="1"/>
  <c r="Q8" i="294"/>
  <c r="D76" i="1" s="1"/>
  <c r="U9" i="293"/>
  <c r="H57" i="1" s="1"/>
  <c r="T9" i="293"/>
  <c r="G57" i="1" s="1"/>
  <c r="R9" i="293"/>
  <c r="Q9" i="293"/>
  <c r="D57" i="1" s="1"/>
  <c r="U5" i="292"/>
  <c r="H153" i="1" s="1"/>
  <c r="T5" i="292"/>
  <c r="R5" i="292"/>
  <c r="Q5" i="292"/>
  <c r="D153" i="1" s="1"/>
  <c r="U11" i="291"/>
  <c r="H28" i="1" s="1"/>
  <c r="T11" i="291"/>
  <c r="G28" i="1" s="1"/>
  <c r="R11" i="291"/>
  <c r="E28" i="1" s="1"/>
  <c r="Q11" i="291"/>
  <c r="D28" i="1" s="1"/>
  <c r="U4" i="290"/>
  <c r="T4" i="290"/>
  <c r="R4" i="290"/>
  <c r="Q4" i="290"/>
  <c r="U15" i="289"/>
  <c r="H51" i="1" s="1"/>
  <c r="T15" i="289"/>
  <c r="G51" i="1" s="1"/>
  <c r="R15" i="289"/>
  <c r="Q15" i="289"/>
  <c r="D51" i="1" s="1"/>
  <c r="G161" i="1"/>
  <c r="E161" i="1"/>
  <c r="H93" i="1"/>
  <c r="G93" i="1"/>
  <c r="U9" i="288"/>
  <c r="H116" i="1" s="1"/>
  <c r="T9" i="288"/>
  <c r="G116" i="1" s="1"/>
  <c r="R9" i="288"/>
  <c r="Q9" i="288"/>
  <c r="D116" i="1" s="1"/>
  <c r="U13" i="287"/>
  <c r="H61" i="1" s="1"/>
  <c r="T13" i="287"/>
  <c r="G61" i="1" s="1"/>
  <c r="R13" i="287"/>
  <c r="E61" i="1" s="1"/>
  <c r="Q13" i="287"/>
  <c r="D61" i="1" s="1"/>
  <c r="U9" i="286"/>
  <c r="H68" i="1" s="1"/>
  <c r="T9" i="286"/>
  <c r="G68" i="1" s="1"/>
  <c r="R9" i="286"/>
  <c r="E68" i="1" s="1"/>
  <c r="Q9" i="286"/>
  <c r="D68" i="1" s="1"/>
  <c r="U5" i="285"/>
  <c r="H181" i="1" s="1"/>
  <c r="T5" i="285"/>
  <c r="G181" i="1" s="1"/>
  <c r="R5" i="285"/>
  <c r="Q5" i="285"/>
  <c r="D181" i="1" s="1"/>
  <c r="U11" i="284"/>
  <c r="H44" i="1" s="1"/>
  <c r="T11" i="284"/>
  <c r="G44" i="1" s="1"/>
  <c r="R11" i="284"/>
  <c r="S11" i="284" s="1"/>
  <c r="F44" i="1" s="1"/>
  <c r="Q11" i="284"/>
  <c r="D44" i="1" s="1"/>
  <c r="U5" i="283"/>
  <c r="H161" i="1" s="1"/>
  <c r="T5" i="283"/>
  <c r="R5" i="283"/>
  <c r="Q5" i="283"/>
  <c r="D161" i="1" s="1"/>
  <c r="U5" i="282"/>
  <c r="T5" i="282"/>
  <c r="R5" i="282"/>
  <c r="E93" i="1" s="1"/>
  <c r="Q5" i="282"/>
  <c r="D93" i="1" s="1"/>
  <c r="U7" i="281"/>
  <c r="H102" i="1" s="1"/>
  <c r="T7" i="281"/>
  <c r="G102" i="1" s="1"/>
  <c r="R7" i="281"/>
  <c r="E102" i="1" s="1"/>
  <c r="Q7" i="281"/>
  <c r="D102" i="1" s="1"/>
  <c r="U7" i="280"/>
  <c r="H106" i="1" s="1"/>
  <c r="T7" i="280"/>
  <c r="G106" i="1" s="1"/>
  <c r="R7" i="280"/>
  <c r="S7" i="280" s="1"/>
  <c r="Q7" i="280"/>
  <c r="D106" i="1" s="1"/>
  <c r="U5" i="279"/>
  <c r="H167" i="1" s="1"/>
  <c r="T5" i="279"/>
  <c r="G167" i="1" s="1"/>
  <c r="R5" i="279"/>
  <c r="E167" i="1" s="1"/>
  <c r="Q5" i="279"/>
  <c r="D167" i="1" s="1"/>
  <c r="H156" i="1"/>
  <c r="G156" i="1"/>
  <c r="U16" i="278"/>
  <c r="H33" i="1" s="1"/>
  <c r="T16" i="278"/>
  <c r="G33" i="1" s="1"/>
  <c r="R16" i="278"/>
  <c r="E33" i="1" s="1"/>
  <c r="Q16" i="278"/>
  <c r="D33" i="1" s="1"/>
  <c r="U18" i="277"/>
  <c r="H18" i="1" s="1"/>
  <c r="T18" i="277"/>
  <c r="G18" i="1" s="1"/>
  <c r="R18" i="277"/>
  <c r="E18" i="1" s="1"/>
  <c r="Q18" i="277"/>
  <c r="D18" i="1" s="1"/>
  <c r="U19" i="276"/>
  <c r="H40" i="1" s="1"/>
  <c r="T19" i="276"/>
  <c r="G40" i="1" s="1"/>
  <c r="R19" i="276"/>
  <c r="E40" i="1" s="1"/>
  <c r="Q19" i="276"/>
  <c r="D40" i="1" s="1"/>
  <c r="D156" i="1"/>
  <c r="U5" i="275"/>
  <c r="T5" i="275"/>
  <c r="R5" i="275"/>
  <c r="E156" i="1" s="1"/>
  <c r="Q5" i="275"/>
  <c r="U41" i="274"/>
  <c r="H7" i="1" s="1"/>
  <c r="T41" i="274"/>
  <c r="G7" i="1" s="1"/>
  <c r="R41" i="274"/>
  <c r="E7" i="1" s="1"/>
  <c r="Q41" i="274"/>
  <c r="D7" i="1" s="1"/>
  <c r="U11" i="273"/>
  <c r="H74" i="1" s="1"/>
  <c r="T11" i="273"/>
  <c r="G74" i="1" s="1"/>
  <c r="R11" i="273"/>
  <c r="E74" i="1" s="1"/>
  <c r="Q11" i="273"/>
  <c r="D74" i="1" s="1"/>
  <c r="U11" i="272"/>
  <c r="H41" i="1" s="1"/>
  <c r="T11" i="272"/>
  <c r="G41" i="1" s="1"/>
  <c r="R11" i="272"/>
  <c r="E41" i="1" s="1"/>
  <c r="Q11" i="272"/>
  <c r="D41" i="1" s="1"/>
  <c r="U19" i="271"/>
  <c r="H11" i="1" s="1"/>
  <c r="T19" i="271"/>
  <c r="G11" i="1" s="1"/>
  <c r="R19" i="271"/>
  <c r="E11" i="1" s="1"/>
  <c r="Q19" i="271"/>
  <c r="D11" i="1" s="1"/>
  <c r="U24" i="270"/>
  <c r="H23" i="1" s="1"/>
  <c r="T24" i="270"/>
  <c r="G23" i="1" s="1"/>
  <c r="R24" i="270"/>
  <c r="Q24" i="270"/>
  <c r="D23" i="1" s="1"/>
  <c r="U17" i="269"/>
  <c r="H35" i="1" s="1"/>
  <c r="T17" i="269"/>
  <c r="G35" i="1" s="1"/>
  <c r="R17" i="269"/>
  <c r="E35" i="1" s="1"/>
  <c r="U8" i="268"/>
  <c r="H77" i="1" s="1"/>
  <c r="T8" i="268"/>
  <c r="G77" i="1" s="1"/>
  <c r="R8" i="268"/>
  <c r="Q8" i="268"/>
  <c r="D77" i="1" s="1"/>
  <c r="U9" i="267"/>
  <c r="H59" i="1" s="1"/>
  <c r="T9" i="267"/>
  <c r="G59" i="1" s="1"/>
  <c r="R9" i="267"/>
  <c r="E59" i="1" s="1"/>
  <c r="Q9" i="267"/>
  <c r="D59" i="1" s="1"/>
  <c r="U14" i="266"/>
  <c r="H32" i="1" s="1"/>
  <c r="T14" i="266"/>
  <c r="G32" i="1" s="1"/>
  <c r="R14" i="266"/>
  <c r="E32" i="1" s="1"/>
  <c r="Q14" i="266"/>
  <c r="D32" i="1" s="1"/>
  <c r="U20" i="265"/>
  <c r="H15" i="1" s="1"/>
  <c r="T20" i="265"/>
  <c r="G15" i="1" s="1"/>
  <c r="R20" i="265"/>
  <c r="E15" i="1" s="1"/>
  <c r="Q20" i="265"/>
  <c r="U18" i="264"/>
  <c r="H17" i="1" s="1"/>
  <c r="T18" i="264"/>
  <c r="G17" i="1" s="1"/>
  <c r="R18" i="264"/>
  <c r="E17" i="1" s="1"/>
  <c r="Q18" i="264"/>
  <c r="D17" i="1" s="1"/>
  <c r="U29" i="263"/>
  <c r="H8" i="1" s="1"/>
  <c r="T29" i="263"/>
  <c r="G8" i="1" s="1"/>
  <c r="R29" i="263"/>
  <c r="E8" i="1" s="1"/>
  <c r="Q29" i="263"/>
  <c r="D8" i="1" s="1"/>
  <c r="U10" i="262"/>
  <c r="H52" i="1" s="1"/>
  <c r="T10" i="262"/>
  <c r="G52" i="1" s="1"/>
  <c r="R10" i="262"/>
  <c r="E52" i="1" s="1"/>
  <c r="Q10" i="262"/>
  <c r="D52" i="1" s="1"/>
  <c r="U28" i="261"/>
  <c r="H13" i="1" s="1"/>
  <c r="T28" i="261"/>
  <c r="G13" i="1" s="1"/>
  <c r="R28" i="261"/>
  <c r="E13" i="1" s="1"/>
  <c r="Q28" i="261"/>
  <c r="D13" i="1" s="1"/>
  <c r="U13" i="260"/>
  <c r="H31" i="1" s="1"/>
  <c r="T13" i="260"/>
  <c r="G31" i="1" s="1"/>
  <c r="R13" i="260"/>
  <c r="E31" i="1" s="1"/>
  <c r="Q13" i="260"/>
  <c r="D31" i="1" s="1"/>
  <c r="U18" i="259"/>
  <c r="H14" i="1" s="1"/>
  <c r="T18" i="259"/>
  <c r="G14" i="1" s="1"/>
  <c r="R18" i="259"/>
  <c r="E14" i="1" s="1"/>
  <c r="Q18" i="259"/>
  <c r="D14" i="1" s="1"/>
  <c r="H9" i="1"/>
  <c r="G9" i="1"/>
  <c r="E9" i="1"/>
  <c r="D9" i="1"/>
  <c r="U18" i="257"/>
  <c r="H21" i="1" s="1"/>
  <c r="T18" i="257"/>
  <c r="G21" i="1" s="1"/>
  <c r="R18" i="257"/>
  <c r="E21" i="1" s="1"/>
  <c r="Q18" i="257"/>
  <c r="D21" i="1" s="1"/>
  <c r="E177" i="1"/>
  <c r="U11" i="256"/>
  <c r="H55" i="1" s="1"/>
  <c r="T11" i="256"/>
  <c r="G55" i="1" s="1"/>
  <c r="R11" i="256"/>
  <c r="E55" i="1" s="1"/>
  <c r="Q11" i="256"/>
  <c r="D55" i="1" s="1"/>
  <c r="U26" i="255"/>
  <c r="H12" i="1" s="1"/>
  <c r="T26" i="255"/>
  <c r="G12" i="1" s="1"/>
  <c r="R26" i="255"/>
  <c r="E12" i="1" s="1"/>
  <c r="Q26" i="255"/>
  <c r="D12" i="1" s="1"/>
  <c r="U6" i="254"/>
  <c r="H100" i="1" s="1"/>
  <c r="T6" i="254"/>
  <c r="G100" i="1" s="1"/>
  <c r="R6" i="254"/>
  <c r="Q6" i="254"/>
  <c r="D100" i="1" s="1"/>
  <c r="U36" i="253"/>
  <c r="H10" i="1" s="1"/>
  <c r="T36" i="253"/>
  <c r="G10" i="1" s="1"/>
  <c r="R36" i="253"/>
  <c r="E10" i="1" s="1"/>
  <c r="Q36" i="253"/>
  <c r="D10" i="1" s="1"/>
  <c r="D177" i="1"/>
  <c r="U4" i="252"/>
  <c r="H177" i="1" s="1"/>
  <c r="T4" i="252"/>
  <c r="G177" i="1" s="1"/>
  <c r="R4" i="252"/>
  <c r="S4" i="252" s="1"/>
  <c r="Q4" i="252"/>
  <c r="U12" i="251"/>
  <c r="H27" i="1" s="1"/>
  <c r="T12" i="251"/>
  <c r="G27" i="1" s="1"/>
  <c r="R12" i="251"/>
  <c r="Q12" i="251"/>
  <c r="D27" i="1" s="1"/>
  <c r="D121" i="1"/>
  <c r="U5" i="250"/>
  <c r="H121" i="1" s="1"/>
  <c r="T5" i="250"/>
  <c r="G121" i="1" s="1"/>
  <c r="R5" i="250"/>
  <c r="S5" i="250" s="1"/>
  <c r="Q5" i="250"/>
  <c r="U9" i="249"/>
  <c r="H34" i="1" s="1"/>
  <c r="T9" i="249"/>
  <c r="G34" i="1" s="1"/>
  <c r="R9" i="249"/>
  <c r="E34" i="1" s="1"/>
  <c r="Q9" i="249"/>
  <c r="D34" i="1" s="1"/>
  <c r="U16" i="248"/>
  <c r="H30" i="1" s="1"/>
  <c r="T16" i="248"/>
  <c r="G30" i="1" s="1"/>
  <c r="R16" i="248"/>
  <c r="E30" i="1" s="1"/>
  <c r="Q16" i="248"/>
  <c r="D30" i="1" s="1"/>
  <c r="U12" i="247"/>
  <c r="H49" i="1" s="1"/>
  <c r="T12" i="247"/>
  <c r="G49" i="1" s="1"/>
  <c r="R12" i="247"/>
  <c r="E49" i="1" s="1"/>
  <c r="Q12" i="247"/>
  <c r="D49" i="1" s="1"/>
  <c r="U13" i="246"/>
  <c r="H48" i="1" s="1"/>
  <c r="T13" i="246"/>
  <c r="G48" i="1" s="1"/>
  <c r="R13" i="246"/>
  <c r="E48" i="1" s="1"/>
  <c r="Q13" i="246"/>
  <c r="D48" i="1" s="1"/>
  <c r="U26" i="245"/>
  <c r="H24" i="1" s="1"/>
  <c r="T26" i="245"/>
  <c r="G24" i="1" s="1"/>
  <c r="R26" i="245"/>
  <c r="E24" i="1" s="1"/>
  <c r="Q26" i="245"/>
  <c r="D24" i="1" s="1"/>
  <c r="U38" i="244"/>
  <c r="H6" i="1" s="1"/>
  <c r="T38" i="244"/>
  <c r="G6" i="1" s="1"/>
  <c r="R38" i="244"/>
  <c r="E6" i="1" s="1"/>
  <c r="Q38" i="244"/>
  <c r="D6" i="1" s="1"/>
  <c r="S5" i="285" l="1"/>
  <c r="V4" i="344"/>
  <c r="I101" i="1" s="1"/>
  <c r="F101" i="1"/>
  <c r="V4" i="341"/>
  <c r="I176" i="1" s="1"/>
  <c r="F176" i="1"/>
  <c r="S8" i="268"/>
  <c r="F77" i="1" s="1"/>
  <c r="E77" i="1"/>
  <c r="S5" i="292"/>
  <c r="F153" i="1" s="1"/>
  <c r="V4" i="346"/>
  <c r="I157" i="1" s="1"/>
  <c r="F157" i="1"/>
  <c r="V4" i="319"/>
  <c r="I104" i="1" s="1"/>
  <c r="F104" i="1"/>
  <c r="S12" i="251"/>
  <c r="F27" i="1" s="1"/>
  <c r="S4" i="295"/>
  <c r="V5" i="334"/>
  <c r="I124" i="1" s="1"/>
  <c r="F124" i="1"/>
  <c r="V6" i="361"/>
  <c r="I84" i="1" s="1"/>
  <c r="F84" i="1"/>
  <c r="V4" i="324"/>
  <c r="I139" i="1" s="1"/>
  <c r="F139" i="1"/>
  <c r="V4" i="371"/>
  <c r="I174" i="1" s="1"/>
  <c r="F174" i="1"/>
  <c r="F137" i="1"/>
  <c r="V4" i="364"/>
  <c r="I128" i="1" s="1"/>
  <c r="F128" i="1"/>
  <c r="V4" i="325"/>
  <c r="I132" i="1" s="1"/>
  <c r="F132" i="1"/>
  <c r="V4" i="252"/>
  <c r="I177" i="1" s="1"/>
  <c r="F177" i="1"/>
  <c r="S5" i="283"/>
  <c r="V6" i="366"/>
  <c r="I179" i="1" s="1"/>
  <c r="F179" i="1"/>
  <c r="V4" i="327"/>
  <c r="I126" i="1" s="1"/>
  <c r="F126" i="1"/>
  <c r="V4" i="349"/>
  <c r="I98" i="1" s="1"/>
  <c r="F98" i="1"/>
  <c r="V4" i="338"/>
  <c r="I160" i="1" s="1"/>
  <c r="F160" i="1"/>
  <c r="F90" i="1"/>
  <c r="V4" i="362"/>
  <c r="I182" i="1" s="1"/>
  <c r="F182" i="1"/>
  <c r="V4" i="316"/>
  <c r="I141" i="1" s="1"/>
  <c r="F141" i="1"/>
  <c r="V5" i="343"/>
  <c r="I86" i="1" s="1"/>
  <c r="F86" i="1"/>
  <c r="V6" i="367"/>
  <c r="I184" i="1" s="1"/>
  <c r="F184" i="1"/>
  <c r="V8" i="357"/>
  <c r="I66" i="1" s="1"/>
  <c r="F66" i="1"/>
  <c r="V4" i="328"/>
  <c r="I170" i="1" s="1"/>
  <c r="F170" i="1"/>
  <c r="V5" i="250"/>
  <c r="I121" i="1" s="1"/>
  <c r="F121" i="1"/>
  <c r="V4" i="348"/>
  <c r="I125" i="1" s="1"/>
  <c r="F125" i="1"/>
  <c r="V5" i="312"/>
  <c r="I91" i="1" s="1"/>
  <c r="F91" i="1"/>
  <c r="V7" i="306"/>
  <c r="I88" i="1" s="1"/>
  <c r="F88" i="1"/>
  <c r="V5" i="323"/>
  <c r="I81" i="1" s="1"/>
  <c r="F81" i="1"/>
  <c r="S5" i="279"/>
  <c r="S5" i="296"/>
  <c r="E123" i="1"/>
  <c r="V5" i="342"/>
  <c r="I148" i="1" s="1"/>
  <c r="F148" i="1"/>
  <c r="F46" i="1"/>
  <c r="V7" i="368"/>
  <c r="I38" i="1" s="1"/>
  <c r="F38" i="1"/>
  <c r="S11" i="256"/>
  <c r="F55" i="1" s="1"/>
  <c r="S9" i="293"/>
  <c r="V9" i="293" s="1"/>
  <c r="I57" i="1" s="1"/>
  <c r="E57" i="1"/>
  <c r="S9" i="288"/>
  <c r="V9" i="288" s="1"/>
  <c r="I116" i="1" s="1"/>
  <c r="S9" i="286"/>
  <c r="F68" i="1" s="1"/>
  <c r="V7" i="353"/>
  <c r="I39" i="1" s="1"/>
  <c r="F39" i="1"/>
  <c r="V7" i="352"/>
  <c r="I64" i="1" s="1"/>
  <c r="F64" i="1"/>
  <c r="V10" i="307"/>
  <c r="I60" i="1" s="1"/>
  <c r="F60" i="1"/>
  <c r="S13" i="287"/>
  <c r="F61" i="1" s="1"/>
  <c r="V9" i="321"/>
  <c r="I71" i="1" s="1"/>
  <c r="F71" i="1"/>
  <c r="V5" i="355"/>
  <c r="I173" i="1" s="1"/>
  <c r="F173" i="1"/>
  <c r="V18" i="351"/>
  <c r="I16" i="1" s="1"/>
  <c r="V5" i="350"/>
  <c r="I130" i="1" s="1"/>
  <c r="F130" i="1"/>
  <c r="S15" i="289"/>
  <c r="F51" i="1" s="1"/>
  <c r="E51" i="1"/>
  <c r="V7" i="280"/>
  <c r="I106" i="1" s="1"/>
  <c r="F106" i="1"/>
  <c r="E106" i="1"/>
  <c r="S6" i="254"/>
  <c r="E100" i="1"/>
  <c r="V7" i="360"/>
  <c r="I149" i="1" s="1"/>
  <c r="F149" i="1"/>
  <c r="V10" i="354"/>
  <c r="I70" i="1" s="1"/>
  <c r="F70" i="1"/>
  <c r="V9" i="359"/>
  <c r="I42" i="1" s="1"/>
  <c r="F42" i="1"/>
  <c r="V5" i="285"/>
  <c r="I181" i="1" s="1"/>
  <c r="F181" i="1"/>
  <c r="E181" i="1"/>
  <c r="V19" i="363"/>
  <c r="I29" i="1" s="1"/>
  <c r="V8" i="340"/>
  <c r="I63" i="1" s="1"/>
  <c r="F63" i="1"/>
  <c r="V8" i="339"/>
  <c r="I58" i="1" s="1"/>
  <c r="F58" i="1"/>
  <c r="V16" i="304"/>
  <c r="I43" i="1" s="1"/>
  <c r="V5" i="283"/>
  <c r="I161" i="1" s="1"/>
  <c r="F161" i="1"/>
  <c r="V7" i="336"/>
  <c r="I119" i="1" s="1"/>
  <c r="F119" i="1"/>
  <c r="V9" i="347"/>
  <c r="I72" i="1" s="1"/>
  <c r="V6" i="320"/>
  <c r="I159" i="1" s="1"/>
  <c r="S20" i="265"/>
  <c r="F15" i="1" s="1"/>
  <c r="D15" i="1"/>
  <c r="V19" i="333"/>
  <c r="I19" i="1" s="1"/>
  <c r="V12" i="331"/>
  <c r="I25" i="1" s="1"/>
  <c r="V11" i="298"/>
  <c r="I67" i="1" s="1"/>
  <c r="V8" i="315"/>
  <c r="I53" i="1" s="1"/>
  <c r="F53" i="1"/>
  <c r="V19" i="335"/>
  <c r="I20" i="1" s="1"/>
  <c r="V7" i="326"/>
  <c r="I45" i="1" s="1"/>
  <c r="V5" i="337"/>
  <c r="I110" i="1" s="1"/>
  <c r="F110" i="1"/>
  <c r="V5" i="302"/>
  <c r="I131" i="1" s="1"/>
  <c r="F131" i="1"/>
  <c r="V9" i="313"/>
  <c r="I75" i="1" s="1"/>
  <c r="V10" i="317"/>
  <c r="I47" i="1" s="1"/>
  <c r="F47" i="1"/>
  <c r="V16" i="303"/>
  <c r="I54" i="1" s="1"/>
  <c r="V12" i="300"/>
  <c r="I22" i="1" s="1"/>
  <c r="V10" i="299"/>
  <c r="I65" i="1" s="1"/>
  <c r="V8" i="297"/>
  <c r="I69" i="1" s="1"/>
  <c r="F69" i="1"/>
  <c r="S24" i="270"/>
  <c r="F23" i="1" s="1"/>
  <c r="E23" i="1"/>
  <c r="V5" i="292"/>
  <c r="I153" i="1" s="1"/>
  <c r="S13" i="260"/>
  <c r="F31" i="1" s="1"/>
  <c r="S11" i="291"/>
  <c r="S9" i="267"/>
  <c r="F59" i="1" s="1"/>
  <c r="V7" i="301"/>
  <c r="I94" i="1" s="1"/>
  <c r="F94" i="1"/>
  <c r="E116" i="1"/>
  <c r="E44" i="1"/>
  <c r="V8" i="268"/>
  <c r="I77" i="1" s="1"/>
  <c r="S7" i="281"/>
  <c r="S18" i="277"/>
  <c r="F18" i="1" s="1"/>
  <c r="S8" i="294"/>
  <c r="S11" i="273"/>
  <c r="F74" i="1" s="1"/>
  <c r="S11" i="272"/>
  <c r="F41" i="1" s="1"/>
  <c r="V12" i="251"/>
  <c r="I27" i="1" s="1"/>
  <c r="E121" i="1"/>
  <c r="S9" i="249"/>
  <c r="F34" i="1" s="1"/>
  <c r="S4" i="290"/>
  <c r="V4" i="290" s="1"/>
  <c r="S18" i="264"/>
  <c r="F17" i="1" s="1"/>
  <c r="S19" i="276"/>
  <c r="F40" i="1" s="1"/>
  <c r="V11" i="284"/>
  <c r="I44" i="1" s="1"/>
  <c r="S5" i="282"/>
  <c r="S10" i="262"/>
  <c r="F52" i="1" s="1"/>
  <c r="S41" i="274"/>
  <c r="F7" i="1" s="1"/>
  <c r="S16" i="278"/>
  <c r="F33" i="1" s="1"/>
  <c r="S5" i="275"/>
  <c r="S14" i="266"/>
  <c r="F32" i="1" s="1"/>
  <c r="S17" i="269"/>
  <c r="S19" i="271"/>
  <c r="F11" i="1" s="1"/>
  <c r="F9" i="1"/>
  <c r="E27" i="1"/>
  <c r="S16" i="248"/>
  <c r="F30" i="1" s="1"/>
  <c r="S29" i="263"/>
  <c r="F8" i="1" s="1"/>
  <c r="S28" i="261"/>
  <c r="F13" i="1" s="1"/>
  <c r="S26" i="255"/>
  <c r="F12" i="1" s="1"/>
  <c r="S18" i="259"/>
  <c r="F14" i="1" s="1"/>
  <c r="S18" i="257"/>
  <c r="F21" i="1" s="1"/>
  <c r="S36" i="253"/>
  <c r="F10" i="1" s="1"/>
  <c r="S12" i="247"/>
  <c r="F49" i="1" s="1"/>
  <c r="S13" i="246"/>
  <c r="F48" i="1" s="1"/>
  <c r="S38" i="244"/>
  <c r="F6" i="1" s="1"/>
  <c r="S26" i="245"/>
  <c r="F24" i="1" s="1"/>
  <c r="F116" i="1" l="1"/>
  <c r="V4" i="295"/>
  <c r="I150" i="1" s="1"/>
  <c r="F150" i="1"/>
  <c r="F57" i="1"/>
  <c r="V11" i="256"/>
  <c r="I55" i="1" s="1"/>
  <c r="V5" i="279"/>
  <c r="I167" i="1" s="1"/>
  <c r="F167" i="1"/>
  <c r="V5" i="296"/>
  <c r="I123" i="1" s="1"/>
  <c r="F123" i="1"/>
  <c r="V15" i="289"/>
  <c r="I51" i="1" s="1"/>
  <c r="V13" i="287"/>
  <c r="I61" i="1" s="1"/>
  <c r="V9" i="286"/>
  <c r="I68" i="1" s="1"/>
  <c r="V6" i="254"/>
  <c r="I100" i="1" s="1"/>
  <c r="F100" i="1"/>
  <c r="V20" i="265"/>
  <c r="I15" i="1" s="1"/>
  <c r="V12" i="247"/>
  <c r="I49" i="1" s="1"/>
  <c r="V24" i="270"/>
  <c r="I23" i="1" s="1"/>
  <c r="V11" i="291"/>
  <c r="I28" i="1" s="1"/>
  <c r="F28" i="1"/>
  <c r="V8" i="294"/>
  <c r="F76" i="1"/>
  <c r="F35" i="1"/>
  <c r="V13" i="260"/>
  <c r="I31" i="1" s="1"/>
  <c r="V9" i="267"/>
  <c r="I59" i="1" s="1"/>
  <c r="V5" i="282"/>
  <c r="I93" i="1" s="1"/>
  <c r="F93" i="1"/>
  <c r="V7" i="281"/>
  <c r="I102" i="1" s="1"/>
  <c r="F102" i="1"/>
  <c r="V29" i="263"/>
  <c r="I8" i="1" s="1"/>
  <c r="V16" i="278"/>
  <c r="I33" i="1" s="1"/>
  <c r="V18" i="277"/>
  <c r="I18" i="1" s="1"/>
  <c r="V5" i="275"/>
  <c r="I156" i="1" s="1"/>
  <c r="F156" i="1"/>
  <c r="V11" i="273"/>
  <c r="I74" i="1" s="1"/>
  <c r="V11" i="272"/>
  <c r="I41" i="1" s="1"/>
  <c r="V19" i="271"/>
  <c r="I11" i="1" s="1"/>
  <c r="V9" i="249"/>
  <c r="I34" i="1" s="1"/>
  <c r="V18" i="264"/>
  <c r="I17" i="1" s="1"/>
  <c r="V19" i="276"/>
  <c r="I40" i="1" s="1"/>
  <c r="V10" i="262"/>
  <c r="I52" i="1" s="1"/>
  <c r="V41" i="274"/>
  <c r="I7" i="1" s="1"/>
  <c r="V14" i="266"/>
  <c r="I32" i="1" s="1"/>
  <c r="V17" i="269"/>
  <c r="V18" i="259"/>
  <c r="I14" i="1" s="1"/>
  <c r="V18" i="257"/>
  <c r="I21" i="1" s="1"/>
  <c r="I9" i="1"/>
  <c r="V16" i="248"/>
  <c r="I30" i="1" s="1"/>
  <c r="V28" i="261"/>
  <c r="I13" i="1" s="1"/>
  <c r="V13" i="246"/>
  <c r="I48" i="1" s="1"/>
  <c r="V26" i="255"/>
  <c r="I12" i="1" s="1"/>
  <c r="V36" i="253"/>
  <c r="I10" i="1" s="1"/>
  <c r="V38" i="244"/>
  <c r="I6" i="1" s="1"/>
  <c r="V26" i="245"/>
  <c r="I24" i="1" s="1"/>
  <c r="I76" i="1" l="1"/>
  <c r="I35" i="1"/>
</calcChain>
</file>

<file path=xl/sharedStrings.xml><?xml version="1.0" encoding="utf-8"?>
<sst xmlns="http://schemas.openxmlformats.org/spreadsheetml/2006/main" count="7550" uniqueCount="252">
  <si>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</si>
  <si>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</si>
  <si>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</si>
  <si>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</si>
  <si>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</si>
  <si>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</si>
  <si>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</si>
  <si>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</si>
  <si>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</si>
  <si>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</si>
  <si>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</si>
  <si>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</si>
  <si>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</si>
  <si>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</si>
  <si>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</si>
  <si>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</si>
  <si>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</si>
  <si>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</si>
  <si>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</si>
  <si>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</si>
  <si>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</si>
  <si>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</si>
  <si>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</si>
  <si>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</si>
  <si>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</si>
  <si>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</si>
  <si>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Jamie Penton</t>
  </si>
  <si>
    <t>David Hallman</t>
  </si>
  <si>
    <t>Return to Rankings</t>
  </si>
  <si>
    <t>ABRA NATIONAL OUTLAW LITE RANKING 2025</t>
  </si>
  <si>
    <t>Claudia Escoto</t>
  </si>
  <si>
    <t>Boerne, TX</t>
  </si>
  <si>
    <t>Dennis Cahill</t>
  </si>
  <si>
    <t>DJ Lemaster</t>
  </si>
  <si>
    <t>Glen Dawson</t>
  </si>
  <si>
    <t>James Braddy</t>
  </si>
  <si>
    <t>Jesse Zwiebel</t>
  </si>
  <si>
    <t>Joe Yanez</t>
  </si>
  <si>
    <t>Juan Iracheta</t>
  </si>
  <si>
    <t>Louie Pinto</t>
  </si>
  <si>
    <t>Robert Jackson</t>
  </si>
  <si>
    <t>Ronald Borden</t>
  </si>
  <si>
    <t>Jackson, KY</t>
  </si>
  <si>
    <t>Biloxi, MS</t>
  </si>
  <si>
    <t>San Angelo, TX</t>
  </si>
  <si>
    <t>Edinburg, TX</t>
  </si>
  <si>
    <t>Jerry Thompson</t>
  </si>
  <si>
    <t>Jim Mathews</t>
  </si>
  <si>
    <t>Roger Snider</t>
  </si>
  <si>
    <t>Elberton, GA</t>
  </si>
  <si>
    <t>Curtis Jenkins</t>
  </si>
  <si>
    <t>David Strother</t>
  </si>
  <si>
    <t>Tommy Fort</t>
  </si>
  <si>
    <t>David Joe</t>
  </si>
  <si>
    <t>Greg Chesher</t>
  </si>
  <si>
    <t>Jon Griffin</t>
  </si>
  <si>
    <t>Tony Kitchens</t>
  </si>
  <si>
    <t>Hurt, VA</t>
  </si>
  <si>
    <t>Bob Kennedy</t>
  </si>
  <si>
    <t>Howard Wilson</t>
  </si>
  <si>
    <t>John Hovan</t>
  </si>
  <si>
    <t>John Mullins</t>
  </si>
  <si>
    <t>Peter Wheeler</t>
  </si>
  <si>
    <t>Philip Beekley</t>
  </si>
  <si>
    <t>Walter Smith</t>
  </si>
  <si>
    <t>Belton, SC</t>
  </si>
  <si>
    <t>Jim Matthews</t>
  </si>
  <si>
    <t>Dennis Pruett</t>
  </si>
  <si>
    <t>Foster Arvin</t>
  </si>
  <si>
    <t>Louisville, KY</t>
  </si>
  <si>
    <t>DJ LeMaster</t>
  </si>
  <si>
    <t>Bill Cornwell</t>
  </si>
  <si>
    <t>BW Kennedy</t>
  </si>
  <si>
    <t>Jaymz Pogue</t>
  </si>
  <si>
    <t>Jim Parnell</t>
  </si>
  <si>
    <t>Madisonville, TN</t>
  </si>
  <si>
    <t>Wilmore,KY</t>
  </si>
  <si>
    <t>Brian Hanks</t>
  </si>
  <si>
    <t>Casey Abell</t>
  </si>
  <si>
    <t>Gerry Rodriguez</t>
  </si>
  <si>
    <t>Landon Stone</t>
  </si>
  <si>
    <t>Phil Nichols</t>
  </si>
  <si>
    <t>Robert Benoit II</t>
  </si>
  <si>
    <t>Shannon Hanks</t>
  </si>
  <si>
    <t>Tao Irtz</t>
  </si>
  <si>
    <t>Todd Lyons</t>
  </si>
  <si>
    <t>Traci Benoit</t>
  </si>
  <si>
    <t>Iowa, LA</t>
  </si>
  <si>
    <t>Charles Spann</t>
  </si>
  <si>
    <t>Michael Kitchens</t>
  </si>
  <si>
    <t>Laurel, MS</t>
  </si>
  <si>
    <t>Brandon Hayes</t>
  </si>
  <si>
    <t>Dave Eisenschmied</t>
  </si>
  <si>
    <t>Jeff Abernathy</t>
  </si>
  <si>
    <t>Raymond Stewart</t>
  </si>
  <si>
    <t>Ron Glenn</t>
  </si>
  <si>
    <t>Louisville, KY 2</t>
  </si>
  <si>
    <t>David Keel</t>
  </si>
  <si>
    <t>Dennis Cooper</t>
  </si>
  <si>
    <t>Jeff Ralls</t>
  </si>
  <si>
    <t>John Willoughby</t>
  </si>
  <si>
    <t>Jon Landsaw</t>
  </si>
  <si>
    <t>Matt Parmenter</t>
  </si>
  <si>
    <t>Paul Hanlon</t>
  </si>
  <si>
    <t>Randy Johnson</t>
  </si>
  <si>
    <t>Roy Peabody</t>
  </si>
  <si>
    <t>Wayne McMillen</t>
  </si>
  <si>
    <t>William Cooper</t>
  </si>
  <si>
    <t>Puryear, TN</t>
  </si>
  <si>
    <t>Andrew Bertrand</t>
  </si>
  <si>
    <t>Mt. Sterling, KY</t>
  </si>
  <si>
    <t>Joe Wells</t>
  </si>
  <si>
    <t>Tom Ballinger</t>
  </si>
  <si>
    <t>Connal Rowe</t>
  </si>
  <si>
    <t>Larry McGill</t>
  </si>
  <si>
    <t>Mike Burns</t>
  </si>
  <si>
    <t>Ed Simeral</t>
  </si>
  <si>
    <t>Rick Korpi</t>
  </si>
  <si>
    <t>Ashtabula, OH</t>
  </si>
  <si>
    <t>Bruce Badding</t>
  </si>
  <si>
    <t>Claudette Joe</t>
  </si>
  <si>
    <t>Craig Bailey</t>
  </si>
  <si>
    <t>Heath Sexton</t>
  </si>
  <si>
    <t>Marc Hanlon</t>
  </si>
  <si>
    <t>Mildred Owings</t>
  </si>
  <si>
    <t>Terry Reynolds</t>
  </si>
  <si>
    <t>Gary Ladd</t>
  </si>
  <si>
    <t>Royden Peabody</t>
  </si>
  <si>
    <t>Brian Nix</t>
  </si>
  <si>
    <t>Bruce Dillinger</t>
  </si>
  <si>
    <t>Charles Miller</t>
  </si>
  <si>
    <t>Charles Sentner</t>
  </si>
  <si>
    <t>David Durrant</t>
  </si>
  <si>
    <t>Dean Irvin</t>
  </si>
  <si>
    <t>Greg Smetanko</t>
  </si>
  <si>
    <t>Jake Radwanski</t>
  </si>
  <si>
    <t>Jr Dillinger</t>
  </si>
  <si>
    <t>Mark Harrison</t>
  </si>
  <si>
    <t>Mike Comas</t>
  </si>
  <si>
    <t>Rick Marsh</t>
  </si>
  <si>
    <t>Rod Patterson</t>
  </si>
  <si>
    <t>South Fork , PA</t>
  </si>
  <si>
    <t>Windber, PA</t>
  </si>
  <si>
    <t>Jason Salsman</t>
  </si>
  <si>
    <t>Brady Penton</t>
  </si>
  <si>
    <t>Chip Laugen</t>
  </si>
  <si>
    <t>Hunter Buice</t>
  </si>
  <si>
    <t>James Clarke</t>
  </si>
  <si>
    <t>Jud Denniston</t>
  </si>
  <si>
    <t>Nathan Jones</t>
  </si>
  <si>
    <t>Russ Pope</t>
  </si>
  <si>
    <t>Scott Musick</t>
  </si>
  <si>
    <t>Bristol,VA</t>
  </si>
  <si>
    <t>Mike Case</t>
  </si>
  <si>
    <t>Terry Boyd</t>
  </si>
  <si>
    <t>Charlie Knight</t>
  </si>
  <si>
    <t>Danny Ripley</t>
  </si>
  <si>
    <t>Dennis DeMasters</t>
  </si>
  <si>
    <t>Jan Marsh</t>
  </si>
  <si>
    <t>Jim Peightal</t>
  </si>
  <si>
    <t>Jock Owings</t>
  </si>
  <si>
    <t>Mike Rorer</t>
  </si>
  <si>
    <t>Steve Pennington</t>
  </si>
  <si>
    <t>Corey Muse</t>
  </si>
  <si>
    <t>Damon Thomas</t>
  </si>
  <si>
    <t>Hank Topf</t>
  </si>
  <si>
    <t>Jordan Hicks</t>
  </si>
  <si>
    <t>Keith Phillips</t>
  </si>
  <si>
    <t>Kurt Zeisler</t>
  </si>
  <si>
    <t>Mike Conley</t>
  </si>
  <si>
    <t>Royse Joe</t>
  </si>
  <si>
    <t>Sugar Grove, OH</t>
  </si>
  <si>
    <t>Jordon Hicks</t>
  </si>
  <si>
    <t xml:space="preserve">Traci Benoit </t>
  </si>
  <si>
    <t>Bob Huth</t>
  </si>
  <si>
    <t>Brent Meadows</t>
  </si>
  <si>
    <t>Matthew Meadows</t>
  </si>
  <si>
    <t>Russell Whitfield</t>
  </si>
  <si>
    <t>Scott Spencer</t>
  </si>
  <si>
    <t>Zach Laugen</t>
  </si>
  <si>
    <t>Kenneth Eades</t>
  </si>
  <si>
    <t>Bill Shaver</t>
  </si>
  <si>
    <t>Raymond Osborne</t>
  </si>
  <si>
    <t>Shawn Hudson</t>
  </si>
  <si>
    <t>Teddy Riffe</t>
  </si>
  <si>
    <t>Terry Whitt</t>
  </si>
  <si>
    <t>Beaverdale,PA</t>
  </si>
  <si>
    <t>MarK Harrison</t>
  </si>
  <si>
    <t>Pete Wheeler</t>
  </si>
  <si>
    <t>James McAnelly</t>
  </si>
  <si>
    <t>Ken Mix</t>
  </si>
  <si>
    <t>Matthew Campbell</t>
  </si>
  <si>
    <t>Randy Canter</t>
  </si>
  <si>
    <t>Royce Armstong</t>
  </si>
  <si>
    <t>Stan Hall</t>
  </si>
  <si>
    <t>Royce Armstrong</t>
  </si>
  <si>
    <t>Chip Langen</t>
  </si>
  <si>
    <t>Carl Turner</t>
  </si>
  <si>
    <t>Justin Lowe</t>
  </si>
  <si>
    <t>Marvin Batliner</t>
  </si>
  <si>
    <t>Mike Urbas</t>
  </si>
  <si>
    <t>Tom Downton Jr</t>
  </si>
  <si>
    <t>Tony Kautz</t>
  </si>
  <si>
    <t>James McAnally</t>
  </si>
  <si>
    <t>Richard Taylor</t>
  </si>
  <si>
    <t>Jeff Clark</t>
  </si>
  <si>
    <t>Patrick McPhee</t>
  </si>
  <si>
    <t>Tom Woebkenberg</t>
  </si>
  <si>
    <t>Mike  Conley</t>
  </si>
  <si>
    <t>Bristol,VA ODR</t>
  </si>
  <si>
    <t>Wayne McMilen</t>
  </si>
  <si>
    <t>Steve Kiemele</t>
  </si>
  <si>
    <t>Pit Conlley</t>
  </si>
  <si>
    <t>Pitt Connelly</t>
  </si>
  <si>
    <t>Larry MCGill</t>
  </si>
  <si>
    <t>Joshua Browning</t>
  </si>
  <si>
    <t>Janice Marsh</t>
  </si>
  <si>
    <t>James Mcanelly</t>
  </si>
  <si>
    <t>David Hallmanm</t>
  </si>
  <si>
    <t>James Musgrove</t>
  </si>
  <si>
    <t>Jeff Lee</t>
  </si>
  <si>
    <t>Jeff Velasquez</t>
  </si>
  <si>
    <t>Joe Stephens</t>
  </si>
  <si>
    <t>Freddy Geiselbreth</t>
  </si>
  <si>
    <t>Scott Jackson</t>
  </si>
  <si>
    <t>Ron Anderson</t>
  </si>
  <si>
    <t xml:space="preserve"> David Dockery</t>
  </si>
  <si>
    <t>David Dockery</t>
  </si>
  <si>
    <t>Brett Higgins</t>
  </si>
  <si>
    <t>Debbie Penton</t>
  </si>
  <si>
    <t>Eric Foust</t>
  </si>
  <si>
    <t>Beaverdale, PA</t>
  </si>
  <si>
    <t>Robert Taylor</t>
  </si>
  <si>
    <t>Waynesboro, MS</t>
  </si>
  <si>
    <t>Alex McKay</t>
  </si>
  <si>
    <t>Mark Steadman</t>
  </si>
  <si>
    <t>Bud Stell</t>
  </si>
  <si>
    <t>Don Holbrook</t>
  </si>
  <si>
    <t>Jimmy Broussard</t>
  </si>
  <si>
    <t>Duke DeMasters</t>
  </si>
  <si>
    <t>John Williams</t>
  </si>
  <si>
    <t>Tim Neighbors</t>
  </si>
  <si>
    <t>Tony Jonas</t>
  </si>
  <si>
    <t>Gregg Pepper</t>
  </si>
  <si>
    <t>Mark Graham</t>
  </si>
  <si>
    <t>Randy Luster</t>
  </si>
  <si>
    <t>Evelio McDonald</t>
  </si>
  <si>
    <t>Kelvin Swilling</t>
  </si>
  <si>
    <t>Melvin Ferguson</t>
  </si>
  <si>
    <t>Ron Borden</t>
  </si>
  <si>
    <t>Scott Dudley</t>
  </si>
  <si>
    <t>Bill Marr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</si>
</sst>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1" applyFont="1" applyFill="1" applyBorder="1" applyAlignment="1" applyProtection="1">
      <alignment horizontal="center"/>
      <protection locked="0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14" fontId="2" fillId="0" borderId="1" xfId="0" applyNumberFormat="1" applyFont="1" applyBorder="1" applyAlignment="1">
      <alignment horizontal="center" wrapText="1" shrinkToFit="1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1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Alignment="1"/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035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externalLink" Target="externalLinks/externalLink1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externalLink" Target="externalLinks/externalLink12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externalLink" Target="externalLinks/externalLink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externalLink" Target="externalLinks/externalLink13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externalLink" Target="externalLinks/externalLink14.xml"/><Relationship Id="rId199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externalLink" Target="externalLinks/externalLink4.xml"/><Relationship Id="rId18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externalLink" Target="externalLinks/externalLink15.xml"/><Relationship Id="rId190" Type="http://schemas.openxmlformats.org/officeDocument/2006/relationships/externalLink" Target="externalLinks/externalLink10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externalLink" Target="externalLinks/externalLink16.xml"/><Relationship Id="rId200" Type="http://schemas.openxmlformats.org/officeDocument/2006/relationships/calcChain" Target="calcChain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externalLink" Target="externalLinks/externalLink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theme" Target="theme/theme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styles" Target="styles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4%20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5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09e3dc91b47856/Documents/ABRA/Scoring/Master%20Scoring%20Workbook2_10.01.25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%208%2025%20ABRA%20Biloxi%20MS%20Result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GC-11-18-25-ABRA%202025%20San%20AngeloTX%20Scor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5-25-ABRA%202025%20Elberton%20GA%20Club%20Match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_02-12-25-ABRA%202025%20(Town%5eJ%20ST)%20Scoring%20MASTER%20%20ver%202.3%20(1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6-25-ABRA%202025%20Elberton%20GA%20Club%20Match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19-25-ABRA%202025%20San%20Angelo%20Texas%20Scorin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4-25-ABRA%202025%20San%20AngeloTX%20Sco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8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3.42578125" style="14" customWidth="1"/>
    <col min="4" max="4" width="15.7109375" style="14" bestFit="1" customWidth="1"/>
    <col min="5" max="5" width="16.140625" style="14" bestFit="1" customWidth="1"/>
    <col min="6" max="7" width="9.140625" style="15"/>
    <col min="8" max="8" width="9.140625" style="16"/>
    <col min="9" max="9" width="16.28515625" style="15" bestFit="1" customWidth="1"/>
    <col min="10" max="16384" width="9.140625" style="12"/>
  </cols>
  <sheetData>
    <row r="1" spans="1:9" ht="13.9" x14ac:dyDescent="0.25">
      <c r="A1" s="10"/>
      <c r="B1" s="10"/>
      <c r="C1" s="10"/>
      <c r="D1" s="10"/>
      <c r="E1" s="10"/>
      <c r="F1" s="11"/>
      <c r="G1" s="11"/>
      <c r="H1" s="21"/>
      <c r="I1" s="11"/>
    </row>
    <row r="2" spans="1:9" ht="28.9" x14ac:dyDescent="0.25">
      <c r="A2" s="74" t="s">
        <v>29</v>
      </c>
      <c r="B2" s="75"/>
      <c r="C2" s="75"/>
      <c r="D2" s="75"/>
      <c r="E2" s="75"/>
      <c r="F2" s="75"/>
      <c r="G2" s="75"/>
      <c r="H2" s="75"/>
      <c r="I2" s="75"/>
    </row>
    <row r="3" spans="1:9" ht="18" x14ac:dyDescent="0.35">
      <c r="A3" s="76" t="s">
        <v>9</v>
      </c>
      <c r="B3" s="77"/>
      <c r="C3" s="77"/>
      <c r="D3" s="77"/>
      <c r="E3" s="77"/>
      <c r="F3" s="77"/>
      <c r="G3" s="77"/>
      <c r="H3" s="77"/>
      <c r="I3" s="77"/>
    </row>
    <row r="4" spans="1:9" ht="17.45" x14ac:dyDescent="0.3">
      <c r="A4" s="10"/>
      <c r="B4" s="10"/>
      <c r="C4" s="10"/>
      <c r="D4" s="13"/>
      <c r="E4" s="10"/>
      <c r="F4" s="11"/>
      <c r="G4" s="11"/>
      <c r="H4" s="21"/>
      <c r="I4" s="11"/>
    </row>
    <row r="5" spans="1:9" ht="13.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25</v>
      </c>
      <c r="H5" s="20" t="s">
        <v>6</v>
      </c>
      <c r="I5" s="19" t="s">
        <v>9</v>
      </c>
    </row>
    <row r="6" spans="1:9" ht="13.9" x14ac:dyDescent="0.25">
      <c r="A6" s="18">
        <v>1</v>
      </c>
      <c r="B6" s="18" t="s">
        <v>12</v>
      </c>
      <c r="C6" s="17" t="s">
        <v>26</v>
      </c>
      <c r="D6" s="20">
        <f>SUM('Jamie Penton'!Q38)</f>
        <v>138</v>
      </c>
      <c r="E6" s="20">
        <f>SUM('Jamie Penton'!R38)</f>
        <v>27135.007000000001</v>
      </c>
      <c r="F6" s="19">
        <f>SUM('Jamie Penton'!S38)</f>
        <v>196.63048550724639</v>
      </c>
      <c r="G6" s="20">
        <f>SUM('Jamie Penton'!T38)</f>
        <v>421</v>
      </c>
      <c r="H6" s="20">
        <f>SUM('Jamie Penton'!U38)</f>
        <v>442</v>
      </c>
      <c r="I6" s="19">
        <f>SUM('Jamie Penton'!V38)</f>
        <v>638.63048550724636</v>
      </c>
    </row>
    <row r="7" spans="1:9" ht="13.9" x14ac:dyDescent="0.25">
      <c r="A7" s="18">
        <f>+A6+1</f>
        <v>2</v>
      </c>
      <c r="B7" s="18" t="s">
        <v>12</v>
      </c>
      <c r="C7" s="17" t="s">
        <v>68</v>
      </c>
      <c r="D7" s="20">
        <f>SUM('Foster Arvin'!Q41)</f>
        <v>156</v>
      </c>
      <c r="E7" s="20">
        <f>SUM('Foster Arvin'!R41)</f>
        <v>30240.006000000001</v>
      </c>
      <c r="F7" s="19">
        <f>SUM('Foster Arvin'!S41)</f>
        <v>193.84619230769232</v>
      </c>
      <c r="G7" s="20">
        <f>SUM('Foster Arvin'!T41)</f>
        <v>357</v>
      </c>
      <c r="H7" s="20">
        <f>SUM('Foster Arvin'!U41)</f>
        <v>309</v>
      </c>
      <c r="I7" s="19">
        <f>SUM('Foster Arvin'!V41)</f>
        <v>502.84619230769232</v>
      </c>
    </row>
    <row r="8" spans="1:9" ht="13.9" x14ac:dyDescent="0.25">
      <c r="A8" s="18">
        <f t="shared" ref="A8:A71" si="0">+A7+1</f>
        <v>3</v>
      </c>
      <c r="B8" s="18" t="s">
        <v>12</v>
      </c>
      <c r="C8" s="17" t="s">
        <v>53</v>
      </c>
      <c r="D8" s="20">
        <f>SUM('David Joe'!Q29)</f>
        <v>110</v>
      </c>
      <c r="E8" s="20">
        <f>SUM('David Joe'!R29)</f>
        <v>20771.005000000001</v>
      </c>
      <c r="F8" s="19">
        <f>SUM('David Joe'!S29)</f>
        <v>188.82731818181819</v>
      </c>
      <c r="G8" s="20">
        <f>SUM('David Joe'!T29)</f>
        <v>172</v>
      </c>
      <c r="H8" s="20">
        <f>SUM('David Joe'!U29)</f>
        <v>270</v>
      </c>
      <c r="I8" s="19">
        <f>SUM('David Joe'!V29)</f>
        <v>458.82731818181821</v>
      </c>
    </row>
    <row r="9" spans="1:9" ht="13.9" x14ac:dyDescent="0.25">
      <c r="A9" s="18">
        <f t="shared" si="0"/>
        <v>4</v>
      </c>
      <c r="B9" s="18" t="s">
        <v>12</v>
      </c>
      <c r="C9" s="17" t="s">
        <v>47</v>
      </c>
      <c r="D9" s="20">
        <f>SUM('Jim Mathews'!Q50)</f>
        <v>200</v>
      </c>
      <c r="E9" s="20">
        <f>SUM('Jim Mathews'!R50)</f>
        <v>38327.001000000004</v>
      </c>
      <c r="F9" s="19">
        <f>SUM('Jim Mathews'!S50)</f>
        <v>191.63500500000001</v>
      </c>
      <c r="G9" s="20">
        <f>SUM('Jim Mathews'!T50)</f>
        <v>368</v>
      </c>
      <c r="H9" s="20">
        <f>SUM('Jim Mathews'!U50)</f>
        <v>260</v>
      </c>
      <c r="I9" s="19">
        <f>SUM('Jim Mathews'!V50)</f>
        <v>451.63500499999998</v>
      </c>
    </row>
    <row r="10" spans="1:9" ht="13.9" x14ac:dyDescent="0.25">
      <c r="A10" s="18">
        <f t="shared" si="0"/>
        <v>5</v>
      </c>
      <c r="B10" s="18" t="s">
        <v>12</v>
      </c>
      <c r="C10" s="17" t="s">
        <v>38</v>
      </c>
      <c r="D10" s="20">
        <f>SUM('Juan Iracheta'!Q36)</f>
        <v>138</v>
      </c>
      <c r="E10" s="20">
        <f>SUM('Juan Iracheta'!R36)</f>
        <v>25548.017</v>
      </c>
      <c r="F10" s="19">
        <f>SUM('Juan Iracheta'!S36)</f>
        <v>185.1305579710145</v>
      </c>
      <c r="G10" s="20">
        <f>SUM('Juan Iracheta'!T36)</f>
        <v>171</v>
      </c>
      <c r="H10" s="20">
        <f>SUM('Juan Iracheta'!U36)</f>
        <v>213</v>
      </c>
      <c r="I10" s="19">
        <f>SUM('Juan Iracheta'!V36)</f>
        <v>398.13055797101447</v>
      </c>
    </row>
    <row r="11" spans="1:9" ht="13.9" x14ac:dyDescent="0.25">
      <c r="A11" s="18">
        <f t="shared" si="0"/>
        <v>6</v>
      </c>
      <c r="B11" s="18" t="s">
        <v>12</v>
      </c>
      <c r="C11" s="17" t="s">
        <v>62</v>
      </c>
      <c r="D11" s="20">
        <f>SUM('Peter Wheeler'!Q19)</f>
        <v>77</v>
      </c>
      <c r="E11" s="20">
        <f>SUM('Peter Wheeler'!R19)</f>
        <v>14617.001</v>
      </c>
      <c r="F11" s="19">
        <f>SUM('Peter Wheeler'!S19)</f>
        <v>189.83118181818182</v>
      </c>
      <c r="G11" s="20">
        <f>SUM('Peter Wheeler'!T19)</f>
        <v>104</v>
      </c>
      <c r="H11" s="20">
        <f>SUM('Peter Wheeler'!U19)</f>
        <v>187</v>
      </c>
      <c r="I11" s="19">
        <f>SUM('Peter Wheeler'!V19)</f>
        <v>376.83118181818179</v>
      </c>
    </row>
    <row r="12" spans="1:9" ht="13.9" x14ac:dyDescent="0.25">
      <c r="A12" s="18">
        <f t="shared" si="0"/>
        <v>7</v>
      </c>
      <c r="B12" s="18" t="s">
        <v>12</v>
      </c>
      <c r="C12" s="17" t="s">
        <v>40</v>
      </c>
      <c r="D12" s="20">
        <f>SUM('Robert Jackson'!Q26)</f>
        <v>94</v>
      </c>
      <c r="E12" s="20">
        <f>SUM('Robert Jackson'!R26)</f>
        <v>17700.003000000001</v>
      </c>
      <c r="F12" s="19">
        <f>SUM('Robert Jackson'!S26)</f>
        <v>188.29790425531917</v>
      </c>
      <c r="G12" s="20">
        <f>SUM('Robert Jackson'!T26)</f>
        <v>171</v>
      </c>
      <c r="H12" s="20">
        <f>SUM('Robert Jackson'!U26)</f>
        <v>185</v>
      </c>
      <c r="I12" s="19">
        <f>SUM('Robert Jackson'!V26)</f>
        <v>373.29790425531917</v>
      </c>
    </row>
    <row r="13" spans="1:9" ht="13.9" x14ac:dyDescent="0.25">
      <c r="A13" s="18">
        <f t="shared" si="0"/>
        <v>8</v>
      </c>
      <c r="B13" s="18" t="s">
        <v>12</v>
      </c>
      <c r="C13" s="17" t="s">
        <v>51</v>
      </c>
      <c r="D13" s="20">
        <f>SUM('David Strother'!Q28)</f>
        <v>106</v>
      </c>
      <c r="E13" s="20">
        <f>SUM('David Strother'!R28)</f>
        <v>19993.009000000002</v>
      </c>
      <c r="F13" s="19">
        <f>SUM('David Strother'!S28)</f>
        <v>188.61329245283019</v>
      </c>
      <c r="G13" s="20">
        <f>SUM('David Strother'!T28)</f>
        <v>167</v>
      </c>
      <c r="H13" s="20">
        <f>SUM('David Strother'!U28)</f>
        <v>182</v>
      </c>
      <c r="I13" s="19">
        <f>SUM('David Strother'!V28)</f>
        <v>370.61329245283019</v>
      </c>
    </row>
    <row r="14" spans="1:9" ht="13.9" x14ac:dyDescent="0.25">
      <c r="A14" s="18">
        <f t="shared" si="0"/>
        <v>9</v>
      </c>
      <c r="B14" s="18" t="s">
        <v>12</v>
      </c>
      <c r="C14" s="17" t="s">
        <v>48</v>
      </c>
      <c r="D14" s="20">
        <f>SUM('Roger Snider'!Q18)</f>
        <v>72</v>
      </c>
      <c r="E14" s="20">
        <f>SUM('Roger Snider'!R18)</f>
        <v>13584.005000000001</v>
      </c>
      <c r="F14" s="19">
        <f>SUM('Roger Snider'!S18)</f>
        <v>188.66673611111113</v>
      </c>
      <c r="G14" s="20">
        <f>SUM('Roger Snider'!T18)</f>
        <v>92</v>
      </c>
      <c r="H14" s="20">
        <f>SUM('Roger Snider'!U18)</f>
        <v>161</v>
      </c>
      <c r="I14" s="19">
        <f>SUM('Roger Snider'!V18)</f>
        <v>349.66673611111116</v>
      </c>
    </row>
    <row r="15" spans="1:9" ht="13.9" x14ac:dyDescent="0.25">
      <c r="A15" s="18">
        <f t="shared" si="0"/>
        <v>10</v>
      </c>
      <c r="B15" s="18" t="s">
        <v>12</v>
      </c>
      <c r="C15" s="17" t="s">
        <v>55</v>
      </c>
      <c r="D15" s="20">
        <f>SUM('Jon Griffin'!Q20)</f>
        <v>70</v>
      </c>
      <c r="E15" s="20">
        <f>SUM('Jon Griffin'!R20)</f>
        <v>13433.018</v>
      </c>
      <c r="F15" s="19">
        <f>SUM('Jon Griffin'!S20)</f>
        <v>191.90025714285716</v>
      </c>
      <c r="G15" s="20">
        <f>SUM('Jon Griffin'!T20)</f>
        <v>152</v>
      </c>
      <c r="H15" s="20">
        <f>SUM('Jon Griffin'!U20)</f>
        <v>131</v>
      </c>
      <c r="I15" s="19">
        <f>SUM('Jon Griffin'!V20)</f>
        <v>322.90025714285719</v>
      </c>
    </row>
    <row r="16" spans="1:9" ht="13.9" x14ac:dyDescent="0.25">
      <c r="A16" s="18">
        <f t="shared" si="0"/>
        <v>11</v>
      </c>
      <c r="B16" s="18" t="s">
        <v>12</v>
      </c>
      <c r="C16" s="17" t="s">
        <v>157</v>
      </c>
      <c r="D16" s="20">
        <f>SUM('Dennis DeMasters'!Q18)</f>
        <v>60</v>
      </c>
      <c r="E16" s="20">
        <f>SUM('Dennis DeMasters'!R18)</f>
        <v>11595.015000000001</v>
      </c>
      <c r="F16" s="19">
        <f>SUM('Dennis DeMasters'!S18)</f>
        <v>193.25025000000002</v>
      </c>
      <c r="G16" s="20">
        <f>SUM('Dennis DeMasters'!T18)</f>
        <v>144</v>
      </c>
      <c r="H16" s="20">
        <f>SUM('Dennis DeMasters'!U18)</f>
        <v>129</v>
      </c>
      <c r="I16" s="19">
        <f>SUM('Dennis DeMasters'!V18)</f>
        <v>322.25025000000005</v>
      </c>
    </row>
    <row r="17" spans="1:9" ht="13.9" x14ac:dyDescent="0.25">
      <c r="A17" s="18">
        <f t="shared" si="0"/>
        <v>12</v>
      </c>
      <c r="B17" s="18" t="s">
        <v>12</v>
      </c>
      <c r="C17" s="17" t="s">
        <v>54</v>
      </c>
      <c r="D17" s="20">
        <f>SUM('Greg Chesher'!Q18)</f>
        <v>58</v>
      </c>
      <c r="E17" s="20">
        <f>SUM('Greg Chesher'!R18)</f>
        <v>11172.012000000001</v>
      </c>
      <c r="F17" s="19">
        <f>SUM('Greg Chesher'!S18)</f>
        <v>192.62089655172414</v>
      </c>
      <c r="G17" s="20">
        <f>SUM('Greg Chesher'!T18)</f>
        <v>120</v>
      </c>
      <c r="H17" s="20">
        <f>SUM('Greg Chesher'!U18)</f>
        <v>129</v>
      </c>
      <c r="I17" s="19">
        <f>SUM('Greg Chesher'!V18)</f>
        <v>321.62089655172417</v>
      </c>
    </row>
    <row r="18" spans="1:9" ht="13.9" x14ac:dyDescent="0.25">
      <c r="A18" s="18">
        <f t="shared" si="0"/>
        <v>13</v>
      </c>
      <c r="B18" s="18" t="s">
        <v>12</v>
      </c>
      <c r="C18" s="17" t="s">
        <v>73</v>
      </c>
      <c r="D18" s="20">
        <f>SUM('Jaymz Pogue'!Q18)</f>
        <v>68</v>
      </c>
      <c r="E18" s="20">
        <f>SUM('Jaymz Pogue'!R18)</f>
        <v>12913.004000000001</v>
      </c>
      <c r="F18" s="19">
        <f>SUM('Jaymz Pogue'!S18)</f>
        <v>189.89711764705885</v>
      </c>
      <c r="G18" s="20">
        <f>SUM('Jaymz Pogue'!T18)</f>
        <v>131</v>
      </c>
      <c r="H18" s="20">
        <f>SUM('Jaymz Pogue'!U18)</f>
        <v>129</v>
      </c>
      <c r="I18" s="19">
        <f>SUM('Jaymz Pogue'!V18)</f>
        <v>318.89711764705885</v>
      </c>
    </row>
    <row r="19" spans="1:9" ht="13.9" x14ac:dyDescent="0.25">
      <c r="A19" s="18">
        <f t="shared" si="0"/>
        <v>14</v>
      </c>
      <c r="B19" s="18" t="s">
        <v>12</v>
      </c>
      <c r="C19" s="59" t="s">
        <v>143</v>
      </c>
      <c r="D19" s="20">
        <f>SUM('Jason Salsman'!Q19)</f>
        <v>76</v>
      </c>
      <c r="E19" s="20">
        <f>SUM('Jason Salsman'!R19)</f>
        <v>14628.001</v>
      </c>
      <c r="F19" s="19">
        <f>SUM('Jason Salsman'!S19)</f>
        <v>192.47369736842106</v>
      </c>
      <c r="G19" s="20">
        <f>SUM('Jason Salsman'!T19)</f>
        <v>145</v>
      </c>
      <c r="H19" s="20">
        <f>SUM('Jason Salsman'!U19)</f>
        <v>117</v>
      </c>
      <c r="I19" s="19">
        <f>SUM('Jason Salsman'!V19)</f>
        <v>309.47369736842109</v>
      </c>
    </row>
    <row r="20" spans="1:9" ht="13.9" x14ac:dyDescent="0.25">
      <c r="A20" s="18">
        <f t="shared" si="0"/>
        <v>15</v>
      </c>
      <c r="B20" s="18" t="s">
        <v>12</v>
      </c>
      <c r="C20" s="59" t="s">
        <v>137</v>
      </c>
      <c r="D20" s="20">
        <f>SUM('Mark Harrison'!Q19)</f>
        <v>70</v>
      </c>
      <c r="E20" s="20">
        <f>SUM('Mark Harrison'!R19)</f>
        <v>13419.001</v>
      </c>
      <c r="F20" s="19">
        <f>SUM('Mark Harrison'!S19)</f>
        <v>191.70001428571427</v>
      </c>
      <c r="G20" s="20">
        <f>SUM('Mark Harrison'!T19)</f>
        <v>137</v>
      </c>
      <c r="H20" s="20">
        <f>SUM('Mark Harrison'!U19)</f>
        <v>110</v>
      </c>
      <c r="I20" s="19">
        <f>SUM('Mark Harrison'!V19)</f>
        <v>301.70001428571425</v>
      </c>
    </row>
    <row r="21" spans="1:9" ht="13.9" x14ac:dyDescent="0.25">
      <c r="A21" s="18">
        <f t="shared" si="0"/>
        <v>16</v>
      </c>
      <c r="B21" s="18" t="s">
        <v>12</v>
      </c>
      <c r="C21" s="17" t="s">
        <v>46</v>
      </c>
      <c r="D21" s="20">
        <f>SUM('Jerry Thompson'!Q18)</f>
        <v>74</v>
      </c>
      <c r="E21" s="20">
        <f>SUM('Jerry Thompson'!R18)</f>
        <v>13840.001</v>
      </c>
      <c r="F21" s="19">
        <f>SUM('Jerry Thompson'!S18)</f>
        <v>187.02704054054055</v>
      </c>
      <c r="G21" s="20">
        <f>SUM('Jerry Thompson'!T18)</f>
        <v>81</v>
      </c>
      <c r="H21" s="20">
        <f>SUM('Jerry Thompson'!U18)</f>
        <v>111</v>
      </c>
      <c r="I21" s="19">
        <f>SUM('Jerry Thompson'!V18)</f>
        <v>298.02704054054055</v>
      </c>
    </row>
    <row r="22" spans="1:9" ht="13.9" x14ac:dyDescent="0.25">
      <c r="A22" s="18">
        <f t="shared" si="0"/>
        <v>17</v>
      </c>
      <c r="B22" s="18" t="s">
        <v>12</v>
      </c>
      <c r="C22" s="17" t="s">
        <v>100</v>
      </c>
      <c r="D22" s="20">
        <f>SUM('John Willoughby'!Q12)</f>
        <v>38</v>
      </c>
      <c r="E22" s="20">
        <f>SUM('John Willoughby'!R12)</f>
        <v>7321</v>
      </c>
      <c r="F22" s="19">
        <f>SUM('John Willoughby'!S12)</f>
        <v>192.65789473684211</v>
      </c>
      <c r="G22" s="20">
        <f>SUM('John Willoughby'!T12)</f>
        <v>79</v>
      </c>
      <c r="H22" s="20">
        <f>SUM('John Willoughby'!U12)</f>
        <v>104</v>
      </c>
      <c r="I22" s="19">
        <f>SUM('John Willoughby'!V12)</f>
        <v>296.65789473684208</v>
      </c>
    </row>
    <row r="23" spans="1:9" ht="13.9" x14ac:dyDescent="0.25">
      <c r="A23" s="18">
        <f t="shared" si="0"/>
        <v>18</v>
      </c>
      <c r="B23" s="18" t="s">
        <v>12</v>
      </c>
      <c r="C23" s="17" t="s">
        <v>61</v>
      </c>
      <c r="D23" s="20">
        <f>SUM('John Mullins'!Q24)</f>
        <v>84</v>
      </c>
      <c r="E23" s="20">
        <f>SUM('John Mullins'!R24)</f>
        <v>16162.002</v>
      </c>
      <c r="F23" s="19">
        <f>SUM('John Mullins'!S24)</f>
        <v>192.40478571428571</v>
      </c>
      <c r="G23" s="20">
        <f>SUM('John Mullins'!T24)</f>
        <v>178</v>
      </c>
      <c r="H23" s="20">
        <f>SUM('John Mullins'!U24)</f>
        <v>98</v>
      </c>
      <c r="I23" s="19">
        <f>SUM('John Mullins'!V24)</f>
        <v>290.40478571428571</v>
      </c>
    </row>
    <row r="24" spans="1:9" ht="13.9" x14ac:dyDescent="0.25">
      <c r="A24" s="18">
        <f t="shared" si="0"/>
        <v>19</v>
      </c>
      <c r="B24" s="18" t="s">
        <v>12</v>
      </c>
      <c r="C24" s="17" t="s">
        <v>27</v>
      </c>
      <c r="D24" s="20">
        <f>SUM('David Hallman'!Q26)</f>
        <v>84</v>
      </c>
      <c r="E24" s="20">
        <f>SUM('David Hallman'!R26)</f>
        <v>15606.001</v>
      </c>
      <c r="F24" s="19">
        <f>SUM('David Hallman'!S26)</f>
        <v>185.7857261904762</v>
      </c>
      <c r="G24" s="20">
        <f>SUM('David Hallman'!T26)</f>
        <v>86</v>
      </c>
      <c r="H24" s="20">
        <f>SUM('David Hallman'!U26)</f>
        <v>96</v>
      </c>
      <c r="I24" s="19">
        <f>SUM('David Hallman'!V26)</f>
        <v>281.78572619047623</v>
      </c>
    </row>
    <row r="25" spans="1:9" ht="13.9" x14ac:dyDescent="0.25">
      <c r="A25" s="18">
        <f t="shared" si="0"/>
        <v>20</v>
      </c>
      <c r="B25" s="18" t="s">
        <v>12</v>
      </c>
      <c r="C25" s="59" t="s">
        <v>135</v>
      </c>
      <c r="D25" s="20">
        <f>SUM('Jake Radwanski'!Q12)</f>
        <v>42</v>
      </c>
      <c r="E25" s="20">
        <f>SUM('Jake Radwanski'!R12)</f>
        <v>8121.0300000000007</v>
      </c>
      <c r="F25" s="19">
        <f>SUM('Jake Radwanski'!S12)</f>
        <v>193.35785714285717</v>
      </c>
      <c r="G25" s="20">
        <f>SUM('Jake Radwanski'!T12)</f>
        <v>76</v>
      </c>
      <c r="H25" s="20">
        <f>SUM('Jake Radwanski'!U12)</f>
        <v>83</v>
      </c>
      <c r="I25" s="19">
        <f>SUM('Jake Radwanski'!V12)</f>
        <v>276.35785714285714</v>
      </c>
    </row>
    <row r="26" spans="1:9" ht="13.9" x14ac:dyDescent="0.25">
      <c r="A26" s="18">
        <f t="shared" si="0"/>
        <v>21</v>
      </c>
      <c r="B26" s="18" t="s">
        <v>12</v>
      </c>
      <c r="C26" s="17" t="s">
        <v>194</v>
      </c>
      <c r="D26" s="20">
        <f>SUM('Stan Hall'!Q12)</f>
        <v>38</v>
      </c>
      <c r="E26" s="20">
        <f>SUM('Stan Hall'!R12)</f>
        <v>7252.0029999999997</v>
      </c>
      <c r="F26" s="19">
        <f>SUM('Stan Hall'!S12)</f>
        <v>190.84218421052631</v>
      </c>
      <c r="G26" s="20">
        <f>SUM('Stan Hall'!T12)</f>
        <v>75</v>
      </c>
      <c r="H26" s="20">
        <f>SUM('Stan Hall'!U12)</f>
        <v>85</v>
      </c>
      <c r="I26" s="19">
        <f>SUM('Stan Hall'!V12)</f>
        <v>275.84218421052628</v>
      </c>
    </row>
    <row r="27" spans="1:9" ht="13.9" x14ac:dyDescent="0.25">
      <c r="A27" s="18">
        <f t="shared" si="0"/>
        <v>22</v>
      </c>
      <c r="B27" s="18" t="s">
        <v>12</v>
      </c>
      <c r="C27" s="17" t="s">
        <v>36</v>
      </c>
      <c r="D27" s="20">
        <f>SUM('Jesse Zwiebel'!Q12)</f>
        <v>38</v>
      </c>
      <c r="E27" s="20">
        <f>SUM('Jesse Zwiebel'!R12)</f>
        <v>7244.0040000000008</v>
      </c>
      <c r="F27" s="19">
        <f>SUM('Jesse Zwiebel'!S12)</f>
        <v>190.63168421052634</v>
      </c>
      <c r="G27" s="20">
        <f>SUM('Jesse Zwiebel'!T12)</f>
        <v>70</v>
      </c>
      <c r="H27" s="20">
        <f>SUM('Jesse Zwiebel'!U12)</f>
        <v>84</v>
      </c>
      <c r="I27" s="19">
        <f>SUM('Jesse Zwiebel'!V12)</f>
        <v>274.63168421052637</v>
      </c>
    </row>
    <row r="28" spans="1:9" ht="13.9" x14ac:dyDescent="0.25">
      <c r="A28" s="18">
        <f t="shared" si="0"/>
        <v>23</v>
      </c>
      <c r="B28" s="18" t="s">
        <v>12</v>
      </c>
      <c r="C28" s="17" t="s">
        <v>91</v>
      </c>
      <c r="D28" s="20">
        <f>SUM('Brandon Hayes'!Q11)</f>
        <v>34</v>
      </c>
      <c r="E28" s="20">
        <f>SUM('Brandon Hayes'!R11)</f>
        <v>6682.0030000000006</v>
      </c>
      <c r="F28" s="19">
        <f>SUM('Brandon Hayes'!S11)</f>
        <v>196.52950000000001</v>
      </c>
      <c r="G28" s="20">
        <f>SUM('Brandon Hayes'!T11)</f>
        <v>111</v>
      </c>
      <c r="H28" s="20">
        <f>SUM('Brandon Hayes'!U11)</f>
        <v>72</v>
      </c>
      <c r="I28" s="19">
        <f>SUM('Brandon Hayes'!V11)</f>
        <v>268.52949999999998</v>
      </c>
    </row>
    <row r="29" spans="1:9" ht="13.9" x14ac:dyDescent="0.25">
      <c r="A29" s="18">
        <f t="shared" si="0"/>
        <v>24</v>
      </c>
      <c r="B29" s="18" t="s">
        <v>12</v>
      </c>
      <c r="C29" s="17" t="s">
        <v>169</v>
      </c>
      <c r="D29" s="20">
        <f>SUM('Mike Conley'!Q19)</f>
        <v>75</v>
      </c>
      <c r="E29" s="20">
        <f>SUM('Mike Conley'!R19)</f>
        <v>14174.001</v>
      </c>
      <c r="F29" s="19">
        <f>SUM('Mike Conley'!S19)</f>
        <v>188.98668000000001</v>
      </c>
      <c r="G29" s="20">
        <f>SUM('Mike Conley'!T19)</f>
        <v>117</v>
      </c>
      <c r="H29" s="20">
        <f>SUM('Mike Conley'!U19)</f>
        <v>79</v>
      </c>
      <c r="I29" s="19">
        <f>SUM('Mike Conley'!V19)</f>
        <v>267.98667999999998</v>
      </c>
    </row>
    <row r="30" spans="1:9" ht="13.9" x14ac:dyDescent="0.25">
      <c r="A30" s="18">
        <f t="shared" si="0"/>
        <v>25</v>
      </c>
      <c r="B30" s="18" t="s">
        <v>12</v>
      </c>
      <c r="C30" s="17" t="s">
        <v>33</v>
      </c>
      <c r="D30" s="20">
        <f>SUM('DJ Lemaster'!Q16)</f>
        <v>58</v>
      </c>
      <c r="E30" s="20">
        <f>SUM('DJ Lemaster'!R16)</f>
        <v>11074</v>
      </c>
      <c r="F30" s="19">
        <f>SUM('DJ Lemaster'!S16)</f>
        <v>190.93103448275863</v>
      </c>
      <c r="G30" s="20">
        <f>SUM('DJ Lemaster'!T16)</f>
        <v>95</v>
      </c>
      <c r="H30" s="20">
        <f>SUM('DJ Lemaster'!U16)</f>
        <v>73</v>
      </c>
      <c r="I30" s="19">
        <f>SUM('DJ Lemaster'!V16)</f>
        <v>263.93103448275861</v>
      </c>
    </row>
    <row r="31" spans="1:9" ht="13.9" x14ac:dyDescent="0.25">
      <c r="A31" s="18">
        <f t="shared" si="0"/>
        <v>26</v>
      </c>
      <c r="B31" s="18" t="s">
        <v>12</v>
      </c>
      <c r="C31" s="17" t="s">
        <v>50</v>
      </c>
      <c r="D31" s="20">
        <f>SUM('Curtis Jenkins'!Q13)</f>
        <v>44</v>
      </c>
      <c r="E31" s="20">
        <f>SUM('Curtis Jenkins'!R13)</f>
        <v>8319.0020000000004</v>
      </c>
      <c r="F31" s="19">
        <f>SUM('Curtis Jenkins'!S13)</f>
        <v>189.06822727272728</v>
      </c>
      <c r="G31" s="20">
        <f>SUM('Curtis Jenkins'!T13)</f>
        <v>79</v>
      </c>
      <c r="H31" s="20">
        <f>SUM('Curtis Jenkins'!U13)</f>
        <v>68</v>
      </c>
      <c r="I31" s="19">
        <f>SUM('Curtis Jenkins'!V13)</f>
        <v>257.06822727272731</v>
      </c>
    </row>
    <row r="32" spans="1:9" ht="13.9" x14ac:dyDescent="0.25">
      <c r="A32" s="18">
        <f t="shared" si="0"/>
        <v>27</v>
      </c>
      <c r="B32" s="18" t="s">
        <v>12</v>
      </c>
      <c r="C32" s="17" t="s">
        <v>56</v>
      </c>
      <c r="D32" s="20">
        <f>SUM('Tony Kitchens'!Q14)</f>
        <v>48</v>
      </c>
      <c r="E32" s="20">
        <f>SUM('Tony Kitchens'!R14)</f>
        <v>8860</v>
      </c>
      <c r="F32" s="19">
        <f>SUM('Tony Kitchens'!S14)</f>
        <v>184.58333333333334</v>
      </c>
      <c r="G32" s="20">
        <f>SUM('Tony Kitchens'!T14)</f>
        <v>51</v>
      </c>
      <c r="H32" s="20">
        <f>SUM('Tony Kitchens'!U14)</f>
        <v>70</v>
      </c>
      <c r="I32" s="19">
        <f>SUM('Tony Kitchens'!V14)</f>
        <v>254.58333333333334</v>
      </c>
    </row>
    <row r="33" spans="1:9" ht="13.9" x14ac:dyDescent="0.25">
      <c r="A33" s="18">
        <f t="shared" si="0"/>
        <v>28</v>
      </c>
      <c r="B33" s="18" t="s">
        <v>12</v>
      </c>
      <c r="C33" s="17" t="s">
        <v>74</v>
      </c>
      <c r="D33" s="20">
        <f>SUM('Jim Parnell'!Q16)</f>
        <v>56</v>
      </c>
      <c r="E33" s="20">
        <f>SUM('Jim Parnell'!R16)</f>
        <v>10604.001</v>
      </c>
      <c r="F33" s="19">
        <f>SUM('Jim Parnell'!S16)</f>
        <v>189.35716071428573</v>
      </c>
      <c r="G33" s="20">
        <f>SUM('Jim Parnell'!T16)</f>
        <v>71</v>
      </c>
      <c r="H33" s="20">
        <f>SUM('Jim Parnell'!U16)</f>
        <v>63</v>
      </c>
      <c r="I33" s="19">
        <f>SUM('Jim Parnell'!V16)</f>
        <v>252.35716071428573</v>
      </c>
    </row>
    <row r="34" spans="1:9" ht="13.9" x14ac:dyDescent="0.25">
      <c r="A34" s="18">
        <f t="shared" si="0"/>
        <v>29</v>
      </c>
      <c r="B34" s="18" t="s">
        <v>12</v>
      </c>
      <c r="C34" s="17" t="s">
        <v>34</v>
      </c>
      <c r="D34" s="20">
        <f>SUM('Glen Dawson'!Q9)</f>
        <v>24</v>
      </c>
      <c r="E34" s="20">
        <f>SUM('Glen Dawson'!R9)</f>
        <v>4623</v>
      </c>
      <c r="F34" s="19">
        <f>SUM('Glen Dawson'!S9)</f>
        <v>192.625</v>
      </c>
      <c r="G34" s="20">
        <f>SUM('Glen Dawson'!T9)</f>
        <v>27</v>
      </c>
      <c r="H34" s="20">
        <f>SUM('Glen Dawson'!U9)</f>
        <v>59</v>
      </c>
      <c r="I34" s="19">
        <f>SUM('Glen Dawson'!V9)</f>
        <v>251.625</v>
      </c>
    </row>
    <row r="35" spans="1:9" ht="13.9" x14ac:dyDescent="0.25">
      <c r="A35" s="18">
        <f t="shared" si="0"/>
        <v>30</v>
      </c>
      <c r="B35" s="18" t="s">
        <v>12</v>
      </c>
      <c r="C35" s="17" t="s">
        <v>67</v>
      </c>
      <c r="D35" s="20">
        <f>SUM('Dennis Pruett'!Q17)</f>
        <v>53</v>
      </c>
      <c r="E35" s="20">
        <f>SUM('Dennis Pruett'!R17)</f>
        <v>9987</v>
      </c>
      <c r="F35" s="19">
        <f>SUM('Dennis Pruett'!S17)</f>
        <v>188.43396226415095</v>
      </c>
      <c r="G35" s="20">
        <f>SUM('Dennis Pruett'!T17)</f>
        <v>66</v>
      </c>
      <c r="H35" s="20">
        <f>SUM('Dennis Pruett'!U17)</f>
        <v>62</v>
      </c>
      <c r="I35" s="19">
        <f>SUM('Dennis Pruett'!V17)</f>
        <v>250.43396226415095</v>
      </c>
    </row>
    <row r="36" spans="1:9" ht="13.9" x14ac:dyDescent="0.25">
      <c r="A36" s="18">
        <f t="shared" si="0"/>
        <v>31</v>
      </c>
      <c r="B36" s="18" t="s">
        <v>12</v>
      </c>
      <c r="C36" s="17" t="s">
        <v>184</v>
      </c>
      <c r="D36" s="20">
        <f>SUM('Teddy Riffe'!Q11)</f>
        <v>30</v>
      </c>
      <c r="E36" s="20">
        <f>SUM('Teddy Riffe'!R11)</f>
        <v>5802.0010000000002</v>
      </c>
      <c r="F36" s="19">
        <f>SUM('Teddy Riffe'!S11)</f>
        <v>193.40003333333334</v>
      </c>
      <c r="G36" s="20">
        <f>SUM('Teddy Riffe'!T11)</f>
        <v>64</v>
      </c>
      <c r="H36" s="20">
        <f>SUM('Teddy Riffe'!U11)</f>
        <v>57</v>
      </c>
      <c r="I36" s="19">
        <f>SUM('Teddy Riffe'!V11)</f>
        <v>250.40003333333334</v>
      </c>
    </row>
    <row r="37" spans="1:9" ht="13.9" x14ac:dyDescent="0.25">
      <c r="A37" s="18">
        <f t="shared" si="0"/>
        <v>32</v>
      </c>
      <c r="B37" s="18" t="s">
        <v>12</v>
      </c>
      <c r="C37" s="59" t="s">
        <v>199</v>
      </c>
      <c r="D37" s="20">
        <f>SUM('Marvin Batliner'!Q7)</f>
        <v>22</v>
      </c>
      <c r="E37" s="20">
        <f>SUM('Marvin Batliner'!R7)</f>
        <v>4318</v>
      </c>
      <c r="F37" s="19">
        <f>SUM('Marvin Batliner'!S7)</f>
        <v>196.27272727272728</v>
      </c>
      <c r="G37" s="20">
        <f>SUM('Marvin Batliner'!T7)</f>
        <v>64</v>
      </c>
      <c r="H37" s="20">
        <f>SUM('Marvin Batliner'!U7)</f>
        <v>53</v>
      </c>
      <c r="I37" s="19">
        <f>SUM('Marvin Batliner'!V7)</f>
        <v>249.27272727272728</v>
      </c>
    </row>
    <row r="38" spans="1:9" ht="13.9" x14ac:dyDescent="0.25">
      <c r="A38" s="18">
        <f t="shared" si="0"/>
        <v>33</v>
      </c>
      <c r="B38" s="18" t="s">
        <v>12</v>
      </c>
      <c r="C38" s="17" t="s">
        <v>177</v>
      </c>
      <c r="D38" s="20">
        <f>SUM('Russell Whitfield'!Q7)</f>
        <v>20</v>
      </c>
      <c r="E38" s="20">
        <f>SUM('Russell Whitfield'!R7)</f>
        <v>3840.0020000000004</v>
      </c>
      <c r="F38" s="19">
        <f>SUM('Russell Whitfield'!S7)</f>
        <v>192.00010000000003</v>
      </c>
      <c r="G38" s="20">
        <f>SUM('Russell Whitfield'!T7)</f>
        <v>36</v>
      </c>
      <c r="H38" s="20">
        <f>SUM('Russell Whitfield'!U7)</f>
        <v>54</v>
      </c>
      <c r="I38" s="19">
        <f>SUM('Russell Whitfield'!V7)</f>
        <v>246.00010000000003</v>
      </c>
    </row>
    <row r="39" spans="1:9" ht="13.9" x14ac:dyDescent="0.25">
      <c r="A39" s="18">
        <f t="shared" si="0"/>
        <v>34</v>
      </c>
      <c r="B39" s="18" t="s">
        <v>12</v>
      </c>
      <c r="C39" s="17" t="s">
        <v>159</v>
      </c>
      <c r="D39" s="20">
        <f>SUM('Jim Peightal'!Q7)</f>
        <v>20</v>
      </c>
      <c r="E39" s="20">
        <f>SUM('Jim Peightal'!R7)</f>
        <v>3892.0200000000004</v>
      </c>
      <c r="F39" s="19">
        <f>SUM('Jim Peightal'!S7)</f>
        <v>194.60100000000003</v>
      </c>
      <c r="G39" s="20">
        <f>SUM('Jim Peightal'!T7)</f>
        <v>45</v>
      </c>
      <c r="H39" s="20">
        <f>SUM('Jim Peightal'!U7)</f>
        <v>50</v>
      </c>
      <c r="I39" s="19">
        <f>SUM('Jim Peightal'!V7)</f>
        <v>244.60100000000003</v>
      </c>
    </row>
    <row r="40" spans="1:9" ht="13.9" x14ac:dyDescent="0.25">
      <c r="A40" s="18">
        <f t="shared" si="0"/>
        <v>35</v>
      </c>
      <c r="B40" s="18" t="s">
        <v>12</v>
      </c>
      <c r="C40" s="17" t="s">
        <v>72</v>
      </c>
      <c r="D40" s="20">
        <f>SUM('BW Kennedy'!Q19)</f>
        <v>64</v>
      </c>
      <c r="E40" s="20">
        <f>SUM('BW Kennedy'!R19)</f>
        <v>11553.003000000001</v>
      </c>
      <c r="F40" s="19">
        <f>SUM('BW Kennedy'!S19)</f>
        <v>180.51567187500001</v>
      </c>
      <c r="G40" s="20">
        <f>SUM('BW Kennedy'!T19)</f>
        <v>70</v>
      </c>
      <c r="H40" s="20">
        <f>SUM('BW Kennedy'!U19)</f>
        <v>62</v>
      </c>
      <c r="I40" s="19">
        <f>SUM('BW Kennedy'!V19)</f>
        <v>242.51567187500001</v>
      </c>
    </row>
    <row r="41" spans="1:9" ht="13.9" x14ac:dyDescent="0.25">
      <c r="A41" s="18">
        <f t="shared" si="0"/>
        <v>36</v>
      </c>
      <c r="B41" s="18" t="s">
        <v>12</v>
      </c>
      <c r="C41" s="17" t="s">
        <v>63</v>
      </c>
      <c r="D41" s="20">
        <f>SUM('Philip Beekley'!Q11)</f>
        <v>32</v>
      </c>
      <c r="E41" s="20">
        <f>SUM('Philip Beekley'!R11)</f>
        <v>5973.0010000000002</v>
      </c>
      <c r="F41" s="19">
        <f>SUM('Philip Beekley'!S11)</f>
        <v>186.65628125000001</v>
      </c>
      <c r="G41" s="20">
        <f>SUM('Philip Beekley'!T11)</f>
        <v>40</v>
      </c>
      <c r="H41" s="20">
        <f>SUM('Philip Beekley'!U11)</f>
        <v>55</v>
      </c>
      <c r="I41" s="19">
        <f>SUM('Philip Beekley'!V11)</f>
        <v>241.65628125000001</v>
      </c>
    </row>
    <row r="42" spans="1:9" ht="13.9" x14ac:dyDescent="0.25">
      <c r="A42" s="18">
        <f t="shared" si="0"/>
        <v>37</v>
      </c>
      <c r="B42" s="18" t="s">
        <v>12</v>
      </c>
      <c r="C42" s="17" t="s">
        <v>165</v>
      </c>
      <c r="D42" s="20">
        <f>SUM('Hank Topf'!Q9)</f>
        <v>24</v>
      </c>
      <c r="E42" s="20">
        <f>SUM('Hank Topf'!R9)</f>
        <v>4426</v>
      </c>
      <c r="F42" s="19">
        <f>SUM('Hank Topf'!S9)</f>
        <v>184.41666666666666</v>
      </c>
      <c r="G42" s="20">
        <f>SUM('Hank Topf'!T9)</f>
        <v>19</v>
      </c>
      <c r="H42" s="20">
        <f>SUM('Hank Topf'!U9)</f>
        <v>56</v>
      </c>
      <c r="I42" s="19">
        <f>SUM('Hank Topf'!V9)</f>
        <v>240.41666666666666</v>
      </c>
    </row>
    <row r="43" spans="1:9" ht="13.9" x14ac:dyDescent="0.25">
      <c r="A43" s="18">
        <f t="shared" si="0"/>
        <v>38</v>
      </c>
      <c r="B43" s="18" t="s">
        <v>12</v>
      </c>
      <c r="C43" s="17" t="s">
        <v>104</v>
      </c>
      <c r="D43" s="20">
        <f>SUM('Randy Johnson'!Q16)</f>
        <v>51</v>
      </c>
      <c r="E43" s="20">
        <f>SUM('Randy Johnson'!R16)</f>
        <v>9695.0010000000002</v>
      </c>
      <c r="F43" s="19">
        <f>SUM('Randy Johnson'!S16)</f>
        <v>190.09805882352941</v>
      </c>
      <c r="G43" s="20">
        <f>SUM('Randy Johnson'!T16)</f>
        <v>80</v>
      </c>
      <c r="H43" s="20">
        <f>SUM('Randy Johnson'!U16)</f>
        <v>49</v>
      </c>
      <c r="I43" s="19">
        <f>SUM('Randy Johnson'!V16)</f>
        <v>239.09805882352941</v>
      </c>
    </row>
    <row r="44" spans="1:9" ht="13.9" x14ac:dyDescent="0.25">
      <c r="A44" s="18">
        <f t="shared" si="0"/>
        <v>39</v>
      </c>
      <c r="B44" s="18" t="s">
        <v>12</v>
      </c>
      <c r="C44" s="17" t="s">
        <v>82</v>
      </c>
      <c r="D44" s="20">
        <f>SUM('Robert Benoit II'!Q11)</f>
        <v>21</v>
      </c>
      <c r="E44" s="20">
        <f>SUM('Robert Benoit II'!R11)</f>
        <v>3757</v>
      </c>
      <c r="F44" s="19">
        <f>SUM('Robert Benoit II'!S11)</f>
        <v>178.9047619047619</v>
      </c>
      <c r="G44" s="20">
        <f>SUM('Robert Benoit II'!T11)</f>
        <v>9</v>
      </c>
      <c r="H44" s="20">
        <f>SUM('Robert Benoit II'!U11)</f>
        <v>60</v>
      </c>
      <c r="I44" s="19">
        <f>SUM('Robert Benoit II'!V11)</f>
        <v>238.9047619047619</v>
      </c>
    </row>
    <row r="45" spans="1:9" ht="13.9" x14ac:dyDescent="0.25">
      <c r="A45" s="18">
        <f t="shared" si="0"/>
        <v>40</v>
      </c>
      <c r="B45" s="18" t="s">
        <v>12</v>
      </c>
      <c r="C45" s="59" t="s">
        <v>130</v>
      </c>
      <c r="D45" s="20">
        <f>SUM('Charles Miller'!Q7)</f>
        <v>20</v>
      </c>
      <c r="E45" s="20">
        <f>SUM('Charles Miller'!R7)</f>
        <v>3886.0029999999997</v>
      </c>
      <c r="F45" s="19">
        <f>SUM('Charles Miller'!S7)</f>
        <v>194.30014999999997</v>
      </c>
      <c r="G45" s="20">
        <f>SUM('Charles Miller'!T7)</f>
        <v>43</v>
      </c>
      <c r="H45" s="20">
        <f>SUM('Charles Miller'!U7)</f>
        <v>44</v>
      </c>
      <c r="I45" s="19">
        <f>SUM('Charles Miller'!V7)</f>
        <v>238.30014999999997</v>
      </c>
    </row>
    <row r="46" spans="1:9" ht="13.9" x14ac:dyDescent="0.25">
      <c r="A46" s="18">
        <f t="shared" si="0"/>
        <v>41</v>
      </c>
      <c r="B46" s="18" t="s">
        <v>12</v>
      </c>
      <c r="C46" s="17" t="s">
        <v>116</v>
      </c>
      <c r="D46" s="20">
        <f>SUM('Ed Simeral'!Q8)</f>
        <v>20</v>
      </c>
      <c r="E46" s="20">
        <f>SUM('Ed Simeral'!R8)</f>
        <v>3740</v>
      </c>
      <c r="F46" s="19">
        <f>SUM('Ed Simeral'!S8)</f>
        <v>187</v>
      </c>
      <c r="G46" s="20">
        <f>SUM('Ed Simeral'!T8)</f>
        <v>19</v>
      </c>
      <c r="H46" s="20">
        <f>SUM('Ed Simeral'!U8)</f>
        <v>45</v>
      </c>
      <c r="I46" s="19">
        <f>SUM('Ed Simeral'!V8)</f>
        <v>232</v>
      </c>
    </row>
    <row r="47" spans="1:9" ht="13.9" x14ac:dyDescent="0.25">
      <c r="A47" s="18">
        <f t="shared" si="0"/>
        <v>42</v>
      </c>
      <c r="B47" s="18" t="s">
        <v>12</v>
      </c>
      <c r="C47" s="17" t="s">
        <v>120</v>
      </c>
      <c r="D47" s="20">
        <f>SUM('Claudette Joe'!Q10)</f>
        <v>32</v>
      </c>
      <c r="E47" s="20">
        <f>SUM('Claudette Joe'!R10)</f>
        <v>6013</v>
      </c>
      <c r="F47" s="19">
        <f>SUM('Claudette Joe'!S10)</f>
        <v>187.90625</v>
      </c>
      <c r="G47" s="20">
        <f>SUM('Claudette Joe'!T10)</f>
        <v>40</v>
      </c>
      <c r="H47" s="20">
        <f>SUM('Claudette Joe'!U10)</f>
        <v>42</v>
      </c>
      <c r="I47" s="19">
        <f>SUM('Claudette Joe'!V10)</f>
        <v>229.90625</v>
      </c>
    </row>
    <row r="48" spans="1:9" ht="13.9" x14ac:dyDescent="0.25">
      <c r="A48" s="18">
        <f t="shared" si="0"/>
        <v>43</v>
      </c>
      <c r="B48" s="18" t="s">
        <v>12</v>
      </c>
      <c r="C48" s="17" t="s">
        <v>30</v>
      </c>
      <c r="D48" s="20">
        <f>SUM('Claudia Escoto'!Q13)</f>
        <v>40</v>
      </c>
      <c r="E48" s="20">
        <f>SUM('Claudia Escoto'!R13)</f>
        <v>7441.0040000000008</v>
      </c>
      <c r="F48" s="19">
        <f>SUM('Claudia Escoto'!S13)</f>
        <v>186.02510000000001</v>
      </c>
      <c r="G48" s="20">
        <f>SUM('Claudia Escoto'!T13)</f>
        <v>53</v>
      </c>
      <c r="H48" s="20">
        <f>SUM('Claudia Escoto'!U13)</f>
        <v>43</v>
      </c>
      <c r="I48" s="19">
        <f>SUM('Claudia Escoto'!V13)</f>
        <v>229.02510000000001</v>
      </c>
    </row>
    <row r="49" spans="1:9" ht="13.9" x14ac:dyDescent="0.25">
      <c r="A49" s="18">
        <f t="shared" si="0"/>
        <v>44</v>
      </c>
      <c r="B49" s="18" t="s">
        <v>12</v>
      </c>
      <c r="C49" s="17" t="s">
        <v>32</v>
      </c>
      <c r="D49" s="20">
        <f>SUM('Dennis Cahill'!Q12)</f>
        <v>38</v>
      </c>
      <c r="E49" s="20">
        <f>SUM('Dennis Cahill'!R12)</f>
        <v>7158.0030000000006</v>
      </c>
      <c r="F49" s="19">
        <f>SUM('Dennis Cahill'!S12)</f>
        <v>188.36850000000001</v>
      </c>
      <c r="G49" s="20">
        <f>SUM('Dennis Cahill'!T12)</f>
        <v>59</v>
      </c>
      <c r="H49" s="20">
        <f>SUM('Dennis Cahill'!U12)</f>
        <v>40</v>
      </c>
      <c r="I49" s="19">
        <f>SUM('Dennis Cahill'!V12)</f>
        <v>228.36850000000001</v>
      </c>
    </row>
    <row r="50" spans="1:9" ht="13.9" x14ac:dyDescent="0.25">
      <c r="A50" s="18">
        <f t="shared" si="0"/>
        <v>45</v>
      </c>
      <c r="B50" s="18" t="s">
        <v>12</v>
      </c>
      <c r="C50" s="17" t="s">
        <v>189</v>
      </c>
      <c r="D50" s="20">
        <f>SUM('James McAnelly'!Q9)</f>
        <v>26</v>
      </c>
      <c r="E50" s="20">
        <f>SUM('James McAnelly'!R9)</f>
        <v>5014.0010000000002</v>
      </c>
      <c r="F50" s="19">
        <f>SUM('James McAnelly'!S9)</f>
        <v>192.84619230769232</v>
      </c>
      <c r="G50" s="20">
        <f>SUM('James McAnelly'!T9)</f>
        <v>63</v>
      </c>
      <c r="H50" s="20">
        <f>SUM('James McAnelly'!U9)</f>
        <v>35</v>
      </c>
      <c r="I50" s="19">
        <f>SUM('James McAnelly'!V9)</f>
        <v>227.84619230769232</v>
      </c>
    </row>
    <row r="51" spans="1:9" ht="13.9" x14ac:dyDescent="0.25">
      <c r="A51" s="18">
        <f t="shared" si="0"/>
        <v>46</v>
      </c>
      <c r="B51" s="18" t="s">
        <v>12</v>
      </c>
      <c r="C51" s="17" t="s">
        <v>88</v>
      </c>
      <c r="D51" s="20">
        <f>SUM('Charles Spann'!Q15)</f>
        <v>46</v>
      </c>
      <c r="E51" s="20">
        <f>SUM('Charles Spann'!R15)</f>
        <v>8708</v>
      </c>
      <c r="F51" s="19">
        <f>SUM('Charles Spann'!S15)</f>
        <v>189.30434782608697</v>
      </c>
      <c r="G51" s="20">
        <f>SUM('Charles Spann'!T15)</f>
        <v>63</v>
      </c>
      <c r="H51" s="20">
        <f>SUM('Charles Spann'!U15)</f>
        <v>35</v>
      </c>
      <c r="I51" s="19">
        <f>SUM('Charles Spann'!V15)</f>
        <v>224.30434782608697</v>
      </c>
    </row>
    <row r="52" spans="1:9" ht="13.9" x14ac:dyDescent="0.25">
      <c r="A52" s="18">
        <f t="shared" si="0"/>
        <v>47</v>
      </c>
      <c r="B52" s="18" t="s">
        <v>12</v>
      </c>
      <c r="C52" s="17" t="s">
        <v>52</v>
      </c>
      <c r="D52" s="20">
        <f>SUM('Tommy Fort'!Q10)</f>
        <v>30</v>
      </c>
      <c r="E52" s="20">
        <f>SUM('Tommy Fort'!R10)</f>
        <v>5498.0010000000002</v>
      </c>
      <c r="F52" s="19">
        <f>SUM('Tommy Fort'!S10)</f>
        <v>183.26670000000001</v>
      </c>
      <c r="G52" s="20">
        <f>SUM('Tommy Fort'!T10)</f>
        <v>29</v>
      </c>
      <c r="H52" s="20">
        <f>SUM('Tommy Fort'!U10)</f>
        <v>41</v>
      </c>
      <c r="I52" s="19">
        <f>SUM('Tommy Fort'!V10)</f>
        <v>224.26670000000001</v>
      </c>
    </row>
    <row r="53" spans="1:9" ht="13.9" x14ac:dyDescent="0.25">
      <c r="A53" s="18">
        <f t="shared" si="0"/>
        <v>48</v>
      </c>
      <c r="B53" s="18" t="s">
        <v>12</v>
      </c>
      <c r="C53" s="17" t="s">
        <v>117</v>
      </c>
      <c r="D53" s="20">
        <f>SUM('Rick Korpi'!Q8)</f>
        <v>20</v>
      </c>
      <c r="E53" s="20">
        <f>SUM('Rick Korpi'!R8)</f>
        <v>3698</v>
      </c>
      <c r="F53" s="19">
        <f>SUM('Rick Korpi'!S8)</f>
        <v>184.9</v>
      </c>
      <c r="G53" s="20">
        <f>SUM('Rick Korpi'!T8)</f>
        <v>17</v>
      </c>
      <c r="H53" s="20">
        <f>SUM('Rick Korpi'!U8)</f>
        <v>39</v>
      </c>
      <c r="I53" s="19">
        <f>SUM('Rick Korpi'!V8)</f>
        <v>223.9</v>
      </c>
    </row>
    <row r="54" spans="1:9" ht="13.9" x14ac:dyDescent="0.25">
      <c r="A54" s="18">
        <f t="shared" si="0"/>
        <v>49</v>
      </c>
      <c r="B54" s="18" t="s">
        <v>12</v>
      </c>
      <c r="C54" s="17" t="s">
        <v>103</v>
      </c>
      <c r="D54" s="20">
        <f>SUM('Paul Hanlon'!Q16)</f>
        <v>45</v>
      </c>
      <c r="E54" s="20">
        <f>SUM('Paul Hanlon'!R16)</f>
        <v>8135</v>
      </c>
      <c r="F54" s="19">
        <f>SUM('Paul Hanlon'!S16)</f>
        <v>180.77777777777777</v>
      </c>
      <c r="G54" s="20">
        <f>SUM('Paul Hanlon'!T16)</f>
        <v>45</v>
      </c>
      <c r="H54" s="20">
        <f>SUM('Paul Hanlon'!U16)</f>
        <v>40</v>
      </c>
      <c r="I54" s="19">
        <f>SUM('Paul Hanlon'!V16)</f>
        <v>220.77777777777777</v>
      </c>
    </row>
    <row r="55" spans="1:9" ht="13.9" x14ac:dyDescent="0.25">
      <c r="A55" s="18">
        <f t="shared" si="0"/>
        <v>50</v>
      </c>
      <c r="B55" s="18" t="s">
        <v>12</v>
      </c>
      <c r="C55" s="17" t="s">
        <v>41</v>
      </c>
      <c r="D55" s="20">
        <f>SUM('Ronald Borden'!Q11)</f>
        <v>36</v>
      </c>
      <c r="E55" s="20">
        <f>SUM('Ronald Borden'!R11)</f>
        <v>6568.0010000000002</v>
      </c>
      <c r="F55" s="19">
        <f>SUM('Ronald Borden'!S11)</f>
        <v>182.44447222222223</v>
      </c>
      <c r="G55" s="20">
        <f>SUM('Ronald Borden'!T11)</f>
        <v>39</v>
      </c>
      <c r="H55" s="20">
        <f>SUM('Ronald Borden'!U11)</f>
        <v>38</v>
      </c>
      <c r="I55" s="19">
        <f>SUM('Ronald Borden'!V11)</f>
        <v>220.44447222222223</v>
      </c>
    </row>
    <row r="56" spans="1:9" ht="13.9" x14ac:dyDescent="0.25">
      <c r="A56" s="18">
        <f t="shared" si="0"/>
        <v>51</v>
      </c>
      <c r="B56" s="18" t="s">
        <v>12</v>
      </c>
      <c r="C56" s="17" t="s">
        <v>223</v>
      </c>
      <c r="D56" s="20">
        <f>+'Freddy Geiselbreth'!Q10</f>
        <v>28</v>
      </c>
      <c r="E56" s="20">
        <f>+'Freddy Geiselbreth'!R10</f>
        <v>5313</v>
      </c>
      <c r="F56" s="19">
        <f>+'Freddy Geiselbreth'!S10</f>
        <v>189.75</v>
      </c>
      <c r="G56" s="20">
        <f>+'Freddy Geiselbreth'!T10</f>
        <v>42</v>
      </c>
      <c r="H56" s="20">
        <f>+'Freddy Geiselbreth'!U10</f>
        <v>30</v>
      </c>
      <c r="I56" s="19">
        <f>+'Freddy Geiselbreth'!V10</f>
        <v>219.75</v>
      </c>
    </row>
    <row r="57" spans="1:9" ht="13.9" x14ac:dyDescent="0.25">
      <c r="A57" s="18">
        <f t="shared" si="0"/>
        <v>52</v>
      </c>
      <c r="B57" s="18" t="s">
        <v>12</v>
      </c>
      <c r="C57" s="17" t="s">
        <v>93</v>
      </c>
      <c r="D57" s="20">
        <f>SUM('Jeff Abernathy'!Q9)</f>
        <v>28</v>
      </c>
      <c r="E57" s="20">
        <f>SUM('Jeff Abernathy'!R9)</f>
        <v>5209.0010000000002</v>
      </c>
      <c r="F57" s="19">
        <f>SUM('Jeff Abernathy'!S9)</f>
        <v>186.03575000000001</v>
      </c>
      <c r="G57" s="20">
        <f>SUM('Jeff Abernathy'!T9)</f>
        <v>31</v>
      </c>
      <c r="H57" s="20">
        <f>SUM('Jeff Abernathy'!U9)</f>
        <v>33</v>
      </c>
      <c r="I57" s="19">
        <f>SUM('Jeff Abernathy'!V9)</f>
        <v>219.03575000000001</v>
      </c>
    </row>
    <row r="58" spans="1:9" ht="13.9" x14ac:dyDescent="0.25">
      <c r="A58" s="18">
        <f t="shared" si="0"/>
        <v>53</v>
      </c>
      <c r="B58" s="18" t="s">
        <v>12</v>
      </c>
      <c r="C58" s="17" t="s">
        <v>144</v>
      </c>
      <c r="D58" s="20">
        <f>SUM('Brady Penton'!Q8)</f>
        <v>20</v>
      </c>
      <c r="E58" s="20">
        <f>SUM('Brady Penton'!R8)</f>
        <v>3954</v>
      </c>
      <c r="F58" s="19">
        <f>SUM('Brady Penton'!S8)</f>
        <v>197.7</v>
      </c>
      <c r="G58" s="20">
        <f>SUM('Brady Penton'!T8)</f>
        <v>47</v>
      </c>
      <c r="H58" s="20">
        <f>SUM('Brady Penton'!U8)</f>
        <v>21</v>
      </c>
      <c r="I58" s="19">
        <f>SUM('Brady Penton'!V8)</f>
        <v>218.7</v>
      </c>
    </row>
    <row r="59" spans="1:9" ht="13.9" x14ac:dyDescent="0.25">
      <c r="A59" s="18">
        <f t="shared" si="0"/>
        <v>54</v>
      </c>
      <c r="B59" s="18" t="s">
        <v>12</v>
      </c>
      <c r="C59" s="17" t="s">
        <v>58</v>
      </c>
      <c r="D59" s="20">
        <f>SUM('Bob Kennedy'!Q9)</f>
        <v>26</v>
      </c>
      <c r="E59" s="20">
        <f>SUM('Bob Kennedy'!R9)</f>
        <v>4760</v>
      </c>
      <c r="F59" s="19">
        <f>SUM('Bob Kennedy'!S9)</f>
        <v>183.07692307692307</v>
      </c>
      <c r="G59" s="20">
        <f>SUM('Bob Kennedy'!T9)</f>
        <v>19</v>
      </c>
      <c r="H59" s="20">
        <f>SUM('Bob Kennedy'!U9)</f>
        <v>35</v>
      </c>
      <c r="I59" s="19">
        <f>SUM('Bob Kennedy'!V9)</f>
        <v>218.07692307692307</v>
      </c>
    </row>
    <row r="60" spans="1:9" ht="13.9" x14ac:dyDescent="0.25">
      <c r="A60" s="18">
        <f t="shared" si="0"/>
        <v>55</v>
      </c>
      <c r="B60" s="18" t="s">
        <v>12</v>
      </c>
      <c r="C60" s="17" t="s">
        <v>107</v>
      </c>
      <c r="D60" s="20">
        <f>SUM('William Cooper'!Q10)</f>
        <v>28</v>
      </c>
      <c r="E60" s="20">
        <f>SUM('William Cooper'!R10)</f>
        <v>5332</v>
      </c>
      <c r="F60" s="19">
        <f>SUM('William Cooper'!S10)</f>
        <v>190.42857142857142</v>
      </c>
      <c r="G60" s="20">
        <f>SUM('William Cooper'!T10)</f>
        <v>38</v>
      </c>
      <c r="H60" s="20">
        <f>SUM('William Cooper'!U10)</f>
        <v>26</v>
      </c>
      <c r="I60" s="19">
        <f>SUM('William Cooper'!V10)</f>
        <v>216.42857142857142</v>
      </c>
    </row>
    <row r="61" spans="1:9" ht="13.9" x14ac:dyDescent="0.25">
      <c r="A61" s="18">
        <f t="shared" si="0"/>
        <v>56</v>
      </c>
      <c r="B61" s="18" t="s">
        <v>12</v>
      </c>
      <c r="C61" s="17" t="s">
        <v>85</v>
      </c>
      <c r="D61" s="20">
        <f>SUM('Todd Lyons'!Q13)</f>
        <v>42</v>
      </c>
      <c r="E61" s="20">
        <f>SUM('Todd Lyons'!R13)</f>
        <v>7808</v>
      </c>
      <c r="F61" s="19">
        <f>SUM('Todd Lyons'!S13)</f>
        <v>185.9047619047619</v>
      </c>
      <c r="G61" s="20">
        <f>SUM('Todd Lyons'!T13)</f>
        <v>29</v>
      </c>
      <c r="H61" s="20">
        <f>SUM('Todd Lyons'!U13)</f>
        <v>29</v>
      </c>
      <c r="I61" s="19">
        <f>SUM('Todd Lyons'!V13)</f>
        <v>214.9047619047619</v>
      </c>
    </row>
    <row r="62" spans="1:9" ht="13.9" x14ac:dyDescent="0.25">
      <c r="A62" s="18">
        <f t="shared" si="0"/>
        <v>57</v>
      </c>
      <c r="B62" s="18" t="s">
        <v>12</v>
      </c>
      <c r="C62" s="68" t="s">
        <v>220</v>
      </c>
      <c r="D62" s="16">
        <f>SUM('Jeff Lee'!Q8)</f>
        <v>24</v>
      </c>
      <c r="E62" s="16">
        <f>SUM('Jeff Lee'!R8)</f>
        <v>4548.0010000000002</v>
      </c>
      <c r="F62" s="15">
        <f>SUM('Jeff Lee'!S8)</f>
        <v>189.50004166666668</v>
      </c>
      <c r="G62" s="16">
        <f>SUM('Jeff Lee'!T8)</f>
        <v>35</v>
      </c>
      <c r="H62" s="16">
        <f>SUM('Jeff Lee'!U8)</f>
        <v>24</v>
      </c>
      <c r="I62" s="15">
        <f>SUM('Jeff Lee'!V8)</f>
        <v>213.50004166666668</v>
      </c>
    </row>
    <row r="63" spans="1:9" ht="13.9" x14ac:dyDescent="0.25">
      <c r="A63" s="18">
        <f t="shared" si="0"/>
        <v>58</v>
      </c>
      <c r="B63" s="18" t="s">
        <v>12</v>
      </c>
      <c r="C63" s="17" t="s">
        <v>145</v>
      </c>
      <c r="D63" s="20">
        <f>SUM('Chip Laugen'!Q8)</f>
        <v>20</v>
      </c>
      <c r="E63" s="20">
        <f>SUM('Chip Laugen'!R8)</f>
        <v>3670</v>
      </c>
      <c r="F63" s="19">
        <f>SUM('Chip Laugen'!S8)</f>
        <v>183.5</v>
      </c>
      <c r="G63" s="20">
        <f>SUM('Chip Laugen'!T8)</f>
        <v>15</v>
      </c>
      <c r="H63" s="20">
        <f>SUM('Chip Laugen'!U8)</f>
        <v>26</v>
      </c>
      <c r="I63" s="19">
        <f>SUM('Chip Laugen'!V8)</f>
        <v>209.5</v>
      </c>
    </row>
    <row r="64" spans="1:9" ht="13.9" x14ac:dyDescent="0.25">
      <c r="A64" s="18">
        <f t="shared" si="0"/>
        <v>59</v>
      </c>
      <c r="B64" s="18" t="s">
        <v>12</v>
      </c>
      <c r="C64" s="17" t="s">
        <v>158</v>
      </c>
      <c r="D64" s="20">
        <f>SUM('Jan Marsh'!Q7)</f>
        <v>20</v>
      </c>
      <c r="E64" s="20">
        <f>SUM('Jan Marsh'!R7)</f>
        <v>3827.0010000000002</v>
      </c>
      <c r="F64" s="19">
        <f>SUM('Jan Marsh'!S7)</f>
        <v>191.35005000000001</v>
      </c>
      <c r="G64" s="20">
        <f>SUM('Jan Marsh'!T7)</f>
        <v>44</v>
      </c>
      <c r="H64" s="20">
        <f>SUM('Jan Marsh'!U7)</f>
        <v>18</v>
      </c>
      <c r="I64" s="19">
        <f>SUM('Jan Marsh'!V7)</f>
        <v>209.35005000000001</v>
      </c>
    </row>
    <row r="65" spans="1:9" ht="13.9" x14ac:dyDescent="0.25">
      <c r="A65" s="18">
        <f t="shared" si="0"/>
        <v>60</v>
      </c>
      <c r="B65" s="18" t="s">
        <v>12</v>
      </c>
      <c r="C65" s="17" t="s">
        <v>99</v>
      </c>
      <c r="D65" s="20">
        <f>SUM('Jeff Ralls'!Q10)</f>
        <v>30</v>
      </c>
      <c r="E65" s="20">
        <f>SUM('Jeff Ralls'!R10)</f>
        <v>5550</v>
      </c>
      <c r="F65" s="19">
        <f>SUM('Jeff Ralls'!S10)</f>
        <v>185</v>
      </c>
      <c r="G65" s="20">
        <f>SUM('Jeff Ralls'!T10)</f>
        <v>28</v>
      </c>
      <c r="H65" s="20">
        <f>SUM('Jeff Ralls'!U10)</f>
        <v>24</v>
      </c>
      <c r="I65" s="19">
        <f>SUM('Jeff Ralls'!V10)</f>
        <v>209</v>
      </c>
    </row>
    <row r="66" spans="1:9" ht="13.9" x14ac:dyDescent="0.25">
      <c r="A66" s="18">
        <f t="shared" si="0"/>
        <v>61</v>
      </c>
      <c r="B66" s="18" t="s">
        <v>12</v>
      </c>
      <c r="C66" s="17" t="s">
        <v>163</v>
      </c>
      <c r="D66" s="20">
        <f>SUM('Corey Muse'!Q8)</f>
        <v>24</v>
      </c>
      <c r="E66" s="20">
        <f>SUM('Corey Muse'!R8)</f>
        <v>4525</v>
      </c>
      <c r="F66" s="19">
        <f>SUM('Corey Muse'!S8)</f>
        <v>188.54166666666666</v>
      </c>
      <c r="G66" s="20">
        <f>SUM('Corey Muse'!T8)</f>
        <v>38</v>
      </c>
      <c r="H66" s="20">
        <f>SUM('Corey Muse'!U8)</f>
        <v>19</v>
      </c>
      <c r="I66" s="19">
        <f>SUM('Corey Muse'!V8)</f>
        <v>207.54166666666666</v>
      </c>
    </row>
    <row r="67" spans="1:9" ht="13.9" x14ac:dyDescent="0.25">
      <c r="A67" s="18">
        <f t="shared" si="0"/>
        <v>62</v>
      </c>
      <c r="B67" s="18" t="s">
        <v>12</v>
      </c>
      <c r="C67" s="17" t="s">
        <v>98</v>
      </c>
      <c r="D67" s="20">
        <f>SUM('Dennis Cooper'!Q11)</f>
        <v>34</v>
      </c>
      <c r="E67" s="20">
        <f>SUM('Dennis Cooper'!R11)</f>
        <v>6304</v>
      </c>
      <c r="F67" s="19">
        <f>SUM('Dennis Cooper'!S11)</f>
        <v>185.41176470588235</v>
      </c>
      <c r="G67" s="20">
        <f>SUM('Dennis Cooper'!T11)</f>
        <v>35</v>
      </c>
      <c r="H67" s="20">
        <f>SUM('Dennis Cooper'!U11)</f>
        <v>22</v>
      </c>
      <c r="I67" s="19">
        <f>SUM('Dennis Cooper'!V11)</f>
        <v>207.41176470588235</v>
      </c>
    </row>
    <row r="68" spans="1:9" ht="13.9" x14ac:dyDescent="0.25">
      <c r="A68" s="18">
        <f t="shared" si="0"/>
        <v>63</v>
      </c>
      <c r="B68" s="18" t="s">
        <v>12</v>
      </c>
      <c r="C68" s="17" t="s">
        <v>84</v>
      </c>
      <c r="D68" s="20">
        <f>SUM('Tao Irtz'!Q9)</f>
        <v>24</v>
      </c>
      <c r="E68" s="20">
        <f>SUM('Tao Irtz'!R9)</f>
        <v>4197.0020000000004</v>
      </c>
      <c r="F68" s="19">
        <f>SUM('Tao Irtz'!S9)</f>
        <v>174.87508333333335</v>
      </c>
      <c r="G68" s="20">
        <f>SUM('Tao Irtz'!T9)</f>
        <v>39</v>
      </c>
      <c r="H68" s="20">
        <f>SUM('Tao Irtz'!U9)</f>
        <v>32</v>
      </c>
      <c r="I68" s="19">
        <f>SUM('Tao Irtz'!V9)</f>
        <v>206.87508333333335</v>
      </c>
    </row>
    <row r="69" spans="1:9" ht="13.9" x14ac:dyDescent="0.25">
      <c r="A69" s="18">
        <f t="shared" si="0"/>
        <v>64</v>
      </c>
      <c r="B69" s="18" t="s">
        <v>12</v>
      </c>
      <c r="C69" s="17" t="s">
        <v>97</v>
      </c>
      <c r="D69" s="20">
        <f>SUM('David Keel'!Q8)</f>
        <v>20</v>
      </c>
      <c r="E69" s="20">
        <f>SUM('David Keel'!R8)</f>
        <v>3693.002</v>
      </c>
      <c r="F69" s="19">
        <f>SUM('David Keel'!S8)</f>
        <v>184.65010000000001</v>
      </c>
      <c r="G69" s="20">
        <f>SUM('David Keel'!T8)</f>
        <v>25</v>
      </c>
      <c r="H69" s="20">
        <f>SUM('David Keel'!U8)</f>
        <v>22</v>
      </c>
      <c r="I69" s="19">
        <f>SUM('David Keel'!V8)</f>
        <v>206.65010000000001</v>
      </c>
    </row>
    <row r="70" spans="1:9" ht="13.9" x14ac:dyDescent="0.25">
      <c r="A70" s="18">
        <f t="shared" si="0"/>
        <v>65</v>
      </c>
      <c r="B70" s="18" t="s">
        <v>12</v>
      </c>
      <c r="C70" s="17" t="s">
        <v>160</v>
      </c>
      <c r="D70" s="20">
        <f>SUM('Jock Owings'!Q10)</f>
        <v>28</v>
      </c>
      <c r="E70" s="20">
        <f>SUM('Jock Owings'!R10)</f>
        <v>5263.0249999999996</v>
      </c>
      <c r="F70" s="19">
        <f>SUM('Jock Owings'!S10)</f>
        <v>187.96517857142857</v>
      </c>
      <c r="G70" s="20">
        <f>SUM('Jock Owings'!T10)</f>
        <v>34</v>
      </c>
      <c r="H70" s="20">
        <f>SUM('Jock Owings'!U10)</f>
        <v>18</v>
      </c>
      <c r="I70" s="19">
        <f>SUM('Jock Owings'!V10)</f>
        <v>205.96517857142857</v>
      </c>
    </row>
    <row r="71" spans="1:9" ht="13.9" x14ac:dyDescent="0.25">
      <c r="A71" s="18">
        <f t="shared" si="0"/>
        <v>66</v>
      </c>
      <c r="B71" s="14" t="s">
        <v>12</v>
      </c>
      <c r="C71" s="17" t="s">
        <v>124</v>
      </c>
      <c r="D71" s="20">
        <f>SUM('Mildred Owings'!Q9)</f>
        <v>24</v>
      </c>
      <c r="E71" s="20">
        <f>SUM('Mildred Owings'!R9)</f>
        <v>4553.0060000000003</v>
      </c>
      <c r="F71" s="19">
        <f>SUM('Mildred Owings'!S9)</f>
        <v>189.70858333333334</v>
      </c>
      <c r="G71" s="20">
        <f>SUM('Mildred Owings'!T9)</f>
        <v>32</v>
      </c>
      <c r="H71" s="20">
        <f>SUM('Mildred Owings'!U9)</f>
        <v>15</v>
      </c>
      <c r="I71" s="19">
        <f>SUM('Mildred Owings'!V9)</f>
        <v>204.70858333333334</v>
      </c>
    </row>
    <row r="72" spans="1:9" ht="13.9" x14ac:dyDescent="0.25">
      <c r="A72" s="18">
        <f t="shared" ref="A72:A78" si="1">+A71+1</f>
        <v>67</v>
      </c>
      <c r="B72" s="18" t="s">
        <v>12</v>
      </c>
      <c r="C72" s="17" t="s">
        <v>153</v>
      </c>
      <c r="D72" s="20">
        <f>SUM('Mike Case'!Q9)</f>
        <v>29</v>
      </c>
      <c r="E72" s="20">
        <f>SUM('Mike Case'!R9)</f>
        <v>5204</v>
      </c>
      <c r="F72" s="19">
        <f>SUM('Mike Case'!S9)</f>
        <v>179.44827586206895</v>
      </c>
      <c r="G72" s="20">
        <f>SUM('Mike Case'!T9)</f>
        <v>16</v>
      </c>
      <c r="H72" s="20">
        <f>SUM('Mike Case'!U9)</f>
        <v>23</v>
      </c>
      <c r="I72" s="19">
        <f>SUM('Mike Case'!V9)</f>
        <v>202.44827586206895</v>
      </c>
    </row>
    <row r="73" spans="1:9" ht="13.9" x14ac:dyDescent="0.25">
      <c r="A73" s="18">
        <f t="shared" si="1"/>
        <v>68</v>
      </c>
      <c r="B73" s="18" t="s">
        <v>12</v>
      </c>
      <c r="C73" s="68" t="s">
        <v>219</v>
      </c>
      <c r="D73" s="16">
        <f>SUM('James Musgrove'!Q8)</f>
        <v>20</v>
      </c>
      <c r="E73" s="16">
        <f>SUM('James Musgrove'!R8)</f>
        <v>3755</v>
      </c>
      <c r="F73" s="15">
        <f>SUM('James Musgrove'!S8)</f>
        <v>187.75</v>
      </c>
      <c r="G73" s="16">
        <f>SUM('James Musgrove'!T8)</f>
        <v>26</v>
      </c>
      <c r="H73" s="16">
        <f>SUM('James Musgrove'!U8)</f>
        <v>13</v>
      </c>
      <c r="I73" s="15">
        <f>SUM('James Musgrove'!V8)</f>
        <v>200.75</v>
      </c>
    </row>
    <row r="74" spans="1:9" ht="13.9" x14ac:dyDescent="0.25">
      <c r="A74" s="18">
        <f t="shared" si="1"/>
        <v>69</v>
      </c>
      <c r="B74" s="18" t="s">
        <v>12</v>
      </c>
      <c r="C74" s="17" t="s">
        <v>64</v>
      </c>
      <c r="D74" s="20">
        <f>SUM('Walter Smith'!Q11)</f>
        <v>35</v>
      </c>
      <c r="E74" s="20">
        <f>SUM('Walter Smith'!R11)</f>
        <v>6249</v>
      </c>
      <c r="F74" s="19">
        <f>SUM('Walter Smith'!S11)</f>
        <v>178.54285714285714</v>
      </c>
      <c r="G74" s="20">
        <f>SUM('Walter Smith'!T11)</f>
        <v>30</v>
      </c>
      <c r="H74" s="20">
        <f>SUM('Walter Smith'!U11)</f>
        <v>22</v>
      </c>
      <c r="I74" s="19">
        <f>SUM('Walter Smith'!V11)</f>
        <v>200.54285714285714</v>
      </c>
    </row>
    <row r="75" spans="1:9" ht="13.9" x14ac:dyDescent="0.25">
      <c r="A75" s="18">
        <f t="shared" si="1"/>
        <v>70</v>
      </c>
      <c r="B75" s="18" t="s">
        <v>12</v>
      </c>
      <c r="C75" s="17" t="s">
        <v>115</v>
      </c>
      <c r="D75" s="20">
        <f>SUM('Mike Burns'!Q9)</f>
        <v>26</v>
      </c>
      <c r="E75" s="20">
        <f>SUM('Mike Burns'!R9)</f>
        <v>4134</v>
      </c>
      <c r="F75" s="19">
        <f>SUM('Mike Burns'!S9)</f>
        <v>159</v>
      </c>
      <c r="G75" s="20">
        <f>SUM('Mike Burns'!T9)</f>
        <v>30</v>
      </c>
      <c r="H75" s="20">
        <f>SUM('Mike Burns'!U9)</f>
        <v>32</v>
      </c>
      <c r="I75" s="19">
        <f>SUM('Mike Burns'!V9)</f>
        <v>191</v>
      </c>
    </row>
    <row r="76" spans="1:9" ht="13.9" x14ac:dyDescent="0.25">
      <c r="A76" s="18">
        <f t="shared" si="1"/>
        <v>71</v>
      </c>
      <c r="B76" s="18" t="s">
        <v>12</v>
      </c>
      <c r="C76" s="59" t="s">
        <v>60</v>
      </c>
      <c r="D76" s="20">
        <f>SUM('John Hovan'!Q8)</f>
        <v>24</v>
      </c>
      <c r="E76" s="20">
        <f>SUM('John Hovan'!R8)</f>
        <v>4243</v>
      </c>
      <c r="F76" s="19">
        <f>SUM('John Hovan'!S8)</f>
        <v>176.79166666666666</v>
      </c>
      <c r="G76" s="20">
        <f>SUM('John Hovan'!T8)</f>
        <v>9</v>
      </c>
      <c r="H76" s="20">
        <f>SUM('John Hovan'!U8)</f>
        <v>14</v>
      </c>
      <c r="I76" s="19">
        <f>SUM('John Hovan'!V8)</f>
        <v>190.79166666666666</v>
      </c>
    </row>
    <row r="77" spans="1:9" x14ac:dyDescent="0.25">
      <c r="A77" s="18">
        <f t="shared" si="1"/>
        <v>72</v>
      </c>
      <c r="B77" s="18" t="s">
        <v>12</v>
      </c>
      <c r="C77" s="17" t="s">
        <v>59</v>
      </c>
      <c r="D77" s="20">
        <f>SUM('Howard Wilson'!Q8)</f>
        <v>20</v>
      </c>
      <c r="E77" s="20">
        <f>SUM('Howard Wilson'!R8)</f>
        <v>3461</v>
      </c>
      <c r="F77" s="19">
        <f>SUM('Howard Wilson'!S8)</f>
        <v>173.05</v>
      </c>
      <c r="G77" s="20">
        <f>SUM('Howard Wilson'!T8)</f>
        <v>18</v>
      </c>
      <c r="H77" s="20">
        <f>SUM('Howard Wilson'!U8)</f>
        <v>15</v>
      </c>
      <c r="I77" s="19">
        <f>SUM('Howard Wilson'!V8)</f>
        <v>188.05</v>
      </c>
    </row>
    <row r="78" spans="1:9" x14ac:dyDescent="0.25">
      <c r="A78" s="18">
        <f t="shared" si="1"/>
        <v>73</v>
      </c>
      <c r="B78" s="18" t="s">
        <v>12</v>
      </c>
      <c r="C78" s="17" t="s">
        <v>251</v>
      </c>
      <c r="D78" s="20">
        <f>SUM('Bill Marr'!Q13)</f>
        <v>40</v>
      </c>
      <c r="E78" s="20">
        <f>SUM('Bill Marr'!R13)</f>
        <v>6219</v>
      </c>
      <c r="F78" s="19">
        <f>SUM('Bill Marr'!S13)</f>
        <v>155.47499999999999</v>
      </c>
      <c r="G78" s="20">
        <f>SUM('Bill Marr'!T13)</f>
        <v>9</v>
      </c>
      <c r="H78" s="20">
        <f>SUM('Bill Marr'!U13)</f>
        <v>28</v>
      </c>
      <c r="I78" s="19">
        <f>SUM('Bill Marr'!V13)</f>
        <v>183.47499999999999</v>
      </c>
    </row>
    <row r="79" spans="1:9" x14ac:dyDescent="0.25">
      <c r="A79" s="39"/>
      <c r="B79" s="39"/>
      <c r="C79" s="40"/>
      <c r="D79" s="41"/>
      <c r="E79" s="41"/>
      <c r="F79" s="42"/>
      <c r="G79" s="41"/>
      <c r="H79" s="41"/>
      <c r="I79" s="42"/>
    </row>
    <row r="80" spans="1:9" x14ac:dyDescent="0.25">
      <c r="A80" s="18">
        <v>74</v>
      </c>
      <c r="B80" s="18" t="s">
        <v>12</v>
      </c>
      <c r="C80" s="17" t="s">
        <v>162</v>
      </c>
      <c r="D80" s="20">
        <f>SUM('Steve Pennington'!Q5)</f>
        <v>12</v>
      </c>
      <c r="E80" s="20">
        <f>SUM('Steve Pennington'!R5)</f>
        <v>2349.0010000000002</v>
      </c>
      <c r="F80" s="19">
        <f>SUM('Steve Pennington'!S5)</f>
        <v>195.75008333333335</v>
      </c>
      <c r="G80" s="20">
        <f>SUM('Steve Pennington'!T5)</f>
        <v>17</v>
      </c>
      <c r="H80" s="20">
        <f>SUM('Steve Pennington'!U5)</f>
        <v>36</v>
      </c>
      <c r="I80" s="19">
        <f>SUM('Steve Pennington'!V5)</f>
        <v>231.75008333333335</v>
      </c>
    </row>
    <row r="81" spans="1:9" x14ac:dyDescent="0.25">
      <c r="A81" s="18">
        <f>+A80+1</f>
        <v>75</v>
      </c>
      <c r="B81" s="18" t="s">
        <v>12</v>
      </c>
      <c r="C81" s="17" t="s">
        <v>126</v>
      </c>
      <c r="D81" s="20">
        <f>SUM('Gary Ladd'!Q5)</f>
        <v>10</v>
      </c>
      <c r="E81" s="20">
        <f>SUM('Gary Ladd'!R5)</f>
        <v>1902</v>
      </c>
      <c r="F81" s="19">
        <f>SUM('Gary Ladd'!S5)</f>
        <v>190.2</v>
      </c>
      <c r="G81" s="20">
        <f>SUM('Gary Ladd'!T5)</f>
        <v>16</v>
      </c>
      <c r="H81" s="20">
        <f>SUM('Gary Ladd'!U5)</f>
        <v>41</v>
      </c>
      <c r="I81" s="19">
        <f>SUM('Gary Ladd'!V5)</f>
        <v>231.2</v>
      </c>
    </row>
    <row r="82" spans="1:9" x14ac:dyDescent="0.25">
      <c r="A82" s="18">
        <f t="shared" ref="A82:A145" si="2">+A81+1</f>
        <v>76</v>
      </c>
      <c r="B82" s="18" t="s">
        <v>12</v>
      </c>
      <c r="C82" s="59" t="s">
        <v>134</v>
      </c>
      <c r="D82" s="20">
        <f>SUM('Greg Smetanko'!Q7)</f>
        <v>18</v>
      </c>
      <c r="E82" s="20">
        <f>SUM('Greg Smetanko'!R7)</f>
        <v>3456.0010000000002</v>
      </c>
      <c r="F82" s="19">
        <f>SUM('Greg Smetanko'!S7)</f>
        <v>192.00005555555558</v>
      </c>
      <c r="G82" s="20">
        <f>SUM('Greg Smetanko'!T7)</f>
        <v>37</v>
      </c>
      <c r="H82" s="20">
        <f>SUM('Greg Smetanko'!U7)</f>
        <v>37</v>
      </c>
      <c r="I82" s="19">
        <f>SUM('Greg Smetanko'!V7)</f>
        <v>229.00005555555558</v>
      </c>
    </row>
    <row r="83" spans="1:9" x14ac:dyDescent="0.25">
      <c r="A83" s="18">
        <f t="shared" si="2"/>
        <v>77</v>
      </c>
      <c r="B83" s="18" t="s">
        <v>12</v>
      </c>
      <c r="C83" s="17" t="s">
        <v>246</v>
      </c>
      <c r="D83" s="20">
        <f>+'Evelio McDonald'!Q4</f>
        <v>6</v>
      </c>
      <c r="E83" s="20">
        <f>+'Evelio McDonald'!R4</f>
        <v>1182.001</v>
      </c>
      <c r="F83" s="19">
        <f>+'Evelio McDonald'!S4</f>
        <v>197.00016666666667</v>
      </c>
      <c r="G83" s="20">
        <f>+'Evelio McDonald'!T4</f>
        <v>21</v>
      </c>
      <c r="H83" s="20">
        <f>+'Evelio McDonald'!U4</f>
        <v>30</v>
      </c>
      <c r="I83" s="19">
        <f>+'Evelio McDonald'!V4</f>
        <v>227.00016666666667</v>
      </c>
    </row>
    <row r="84" spans="1:9" x14ac:dyDescent="0.25">
      <c r="A84" s="18">
        <f t="shared" si="2"/>
        <v>78</v>
      </c>
      <c r="B84" s="18" t="s">
        <v>12</v>
      </c>
      <c r="C84" s="17" t="s">
        <v>167</v>
      </c>
      <c r="D84" s="20">
        <f>SUM('Keith Phillips'!Q6)</f>
        <v>9</v>
      </c>
      <c r="E84" s="20">
        <f>SUM('Keith Phillips'!R6)</f>
        <v>1747</v>
      </c>
      <c r="F84" s="19">
        <f>SUM('Keith Phillips'!S6)</f>
        <v>194.11111111111111</v>
      </c>
      <c r="G84" s="20">
        <f>SUM('Keith Phillips'!T6)</f>
        <v>24</v>
      </c>
      <c r="H84" s="20">
        <f>SUM('Keith Phillips'!U6)</f>
        <v>31</v>
      </c>
      <c r="I84" s="19">
        <f>SUM('Keith Phillips'!V6)</f>
        <v>225.11111111111111</v>
      </c>
    </row>
    <row r="85" spans="1:9" x14ac:dyDescent="0.25">
      <c r="A85" s="18">
        <f t="shared" si="2"/>
        <v>79</v>
      </c>
      <c r="B85" s="18" t="s">
        <v>12</v>
      </c>
      <c r="C85" s="68" t="s">
        <v>215</v>
      </c>
      <c r="D85" s="16">
        <f>SUM('Joshua Browning'!Q6)</f>
        <v>14</v>
      </c>
      <c r="E85" s="16">
        <f>SUM('Joshua Browning'!R6)</f>
        <v>2654.0010000000002</v>
      </c>
      <c r="F85" s="15">
        <f>SUM('Joshua Browning'!S6)</f>
        <v>189.57150000000001</v>
      </c>
      <c r="G85" s="16">
        <f>SUM('Joshua Browning'!T6)</f>
        <v>20</v>
      </c>
      <c r="H85" s="16">
        <f>SUM('Joshua Browning'!U6)</f>
        <v>35</v>
      </c>
      <c r="I85" s="15">
        <f>SUM('Joshua Browning'!V6)</f>
        <v>224.57150000000001</v>
      </c>
    </row>
    <row r="86" spans="1:9" x14ac:dyDescent="0.25">
      <c r="A86" s="18">
        <f t="shared" si="2"/>
        <v>80</v>
      </c>
      <c r="B86" s="18" t="s">
        <v>12</v>
      </c>
      <c r="C86" s="17" t="s">
        <v>148</v>
      </c>
      <c r="D86" s="20">
        <f>SUM('Jud Denniston'!Q5)</f>
        <v>10</v>
      </c>
      <c r="E86" s="20">
        <f>SUM('Jud Denniston'!R5)</f>
        <v>1935.002</v>
      </c>
      <c r="F86" s="19">
        <f>SUM('Jud Denniston'!S5)</f>
        <v>193.50020000000001</v>
      </c>
      <c r="G86" s="20">
        <f>SUM('Jud Denniston'!T5)</f>
        <v>13</v>
      </c>
      <c r="H86" s="20">
        <f>SUM('Jud Denniston'!U5)</f>
        <v>28</v>
      </c>
      <c r="I86" s="19">
        <f>SUM('Jud Denniston'!V5)</f>
        <v>221.50020000000001</v>
      </c>
    </row>
    <row r="87" spans="1:9" x14ac:dyDescent="0.25">
      <c r="A87" s="18">
        <f t="shared" si="2"/>
        <v>81</v>
      </c>
      <c r="B87" s="18" t="s">
        <v>12</v>
      </c>
      <c r="C87" s="17" t="s">
        <v>192</v>
      </c>
      <c r="D87" s="20">
        <f>SUM('Randy Canter'!Q6)</f>
        <v>12</v>
      </c>
      <c r="E87" s="20">
        <f>SUM('Randy Canter'!R6)</f>
        <v>2333</v>
      </c>
      <c r="F87" s="19">
        <f>SUM('Randy Canter'!S6)</f>
        <v>194.41666666666666</v>
      </c>
      <c r="G87" s="20">
        <f>SUM('Randy Canter'!T6)</f>
        <v>19</v>
      </c>
      <c r="H87" s="20">
        <f>SUM('Randy Canter'!U6)</f>
        <v>26</v>
      </c>
      <c r="I87" s="19">
        <f>SUM('Randy Canter'!V6)</f>
        <v>220.41666666666666</v>
      </c>
    </row>
    <row r="88" spans="1:9" x14ac:dyDescent="0.25">
      <c r="A88" s="18">
        <f t="shared" si="2"/>
        <v>82</v>
      </c>
      <c r="B88" s="18" t="s">
        <v>12</v>
      </c>
      <c r="C88" s="17" t="s">
        <v>106</v>
      </c>
      <c r="D88" s="20">
        <f>SUM('Wayne McMillen'!Q7)</f>
        <v>15</v>
      </c>
      <c r="E88" s="20">
        <f>SUM('Wayne McMillen'!R7)</f>
        <v>2894</v>
      </c>
      <c r="F88" s="19">
        <f>SUM('Wayne McMillen'!S7)</f>
        <v>192.93333333333334</v>
      </c>
      <c r="G88" s="20">
        <f>SUM('Wayne McMillen'!T7)</f>
        <v>38</v>
      </c>
      <c r="H88" s="20">
        <f>SUM('Wayne McMillen'!U7)</f>
        <v>27</v>
      </c>
      <c r="I88" s="19">
        <f>SUM('Wayne McMillen'!V7)</f>
        <v>219.93333333333334</v>
      </c>
    </row>
    <row r="89" spans="1:9" x14ac:dyDescent="0.25">
      <c r="A89" s="18">
        <f t="shared" si="2"/>
        <v>83</v>
      </c>
      <c r="B89" s="18" t="s">
        <v>12</v>
      </c>
      <c r="C89" s="17" t="s">
        <v>178</v>
      </c>
      <c r="D89" s="20">
        <f>SUM('Scott Spencer'!Q6)</f>
        <v>16</v>
      </c>
      <c r="E89" s="20">
        <f>SUM('Scott Spencer'!R6)</f>
        <v>3113</v>
      </c>
      <c r="F89" s="19">
        <f>SUM('Scott Spencer'!S6)</f>
        <v>194.5625</v>
      </c>
      <c r="G89" s="20">
        <f>SUM('Scott Spencer'!T6)</f>
        <v>32</v>
      </c>
      <c r="H89" s="20">
        <f>SUM('Scott Spencer'!U6)</f>
        <v>25</v>
      </c>
      <c r="I89" s="19">
        <f>SUM('Scott Spencer'!V6)</f>
        <v>219.5625</v>
      </c>
    </row>
    <row r="90" spans="1:9" x14ac:dyDescent="0.25">
      <c r="A90" s="18">
        <f t="shared" si="2"/>
        <v>84</v>
      </c>
      <c r="B90" s="18" t="s">
        <v>12</v>
      </c>
      <c r="C90" s="17" t="s">
        <v>174</v>
      </c>
      <c r="D90" s="20">
        <f>SUM('Bob Huth'!Q5)</f>
        <v>10</v>
      </c>
      <c r="E90" s="20">
        <f>SUM('Bob Huth'!R5)</f>
        <v>1960.002</v>
      </c>
      <c r="F90" s="19">
        <f>SUM('Bob Huth'!S5)</f>
        <v>196.00020000000001</v>
      </c>
      <c r="G90" s="20">
        <f>SUM('Bob Huth'!T5)</f>
        <v>34</v>
      </c>
      <c r="H90" s="20">
        <f>SUM('Bob Huth'!U5)</f>
        <v>22</v>
      </c>
      <c r="I90" s="19">
        <f>SUM('Bob Huth'!V5)</f>
        <v>218.00020000000001</v>
      </c>
    </row>
    <row r="91" spans="1:9" x14ac:dyDescent="0.25">
      <c r="A91" s="18">
        <f t="shared" si="2"/>
        <v>85</v>
      </c>
      <c r="B91" s="18" t="s">
        <v>12</v>
      </c>
      <c r="C91" s="17" t="s">
        <v>114</v>
      </c>
      <c r="D91" s="20">
        <f>SUM('Larry McGill'!Q5)</f>
        <v>10</v>
      </c>
      <c r="E91" s="20">
        <f>SUM('Larry McGill'!R5)</f>
        <v>1959.001</v>
      </c>
      <c r="F91" s="19">
        <f>SUM('Larry McGill'!S5)</f>
        <v>195.90010000000001</v>
      </c>
      <c r="G91" s="20">
        <f>SUM('Larry McGill'!T5)</f>
        <v>12</v>
      </c>
      <c r="H91" s="20">
        <f>SUM('Larry McGill'!U5)</f>
        <v>22</v>
      </c>
      <c r="I91" s="19">
        <f>SUM('Larry McGill'!V5)</f>
        <v>217.90010000000001</v>
      </c>
    </row>
    <row r="92" spans="1:9" x14ac:dyDescent="0.25">
      <c r="A92" s="18">
        <f t="shared" si="2"/>
        <v>86</v>
      </c>
      <c r="B92" s="18" t="s">
        <v>12</v>
      </c>
      <c r="C92" s="17" t="s">
        <v>204</v>
      </c>
      <c r="D92" s="20">
        <f>SUM('Richard Taylor'!Q4)</f>
        <v>6</v>
      </c>
      <c r="E92" s="20">
        <f>SUM('Richard Taylor'!R4)</f>
        <v>1171</v>
      </c>
      <c r="F92" s="19">
        <f>SUM('Richard Taylor'!S4)</f>
        <v>195.16666666666666</v>
      </c>
      <c r="G92" s="20">
        <f>SUM('Richard Taylor'!T4)</f>
        <v>17</v>
      </c>
      <c r="H92" s="20">
        <f>SUM('Richard Taylor'!U4)</f>
        <v>22</v>
      </c>
      <c r="I92" s="19">
        <f>SUM('Richard Taylor'!V4)</f>
        <v>217.16666666666666</v>
      </c>
    </row>
    <row r="93" spans="1:9" x14ac:dyDescent="0.25">
      <c r="A93" s="18">
        <f t="shared" si="2"/>
        <v>87</v>
      </c>
      <c r="B93" s="18" t="s">
        <v>12</v>
      </c>
      <c r="C93" s="17" t="s">
        <v>80</v>
      </c>
      <c r="D93" s="20">
        <f>SUM('Landon Stone'!Q5)</f>
        <v>10</v>
      </c>
      <c r="E93" s="20">
        <f>SUM('Landon Stone'!R5)</f>
        <v>1890.001</v>
      </c>
      <c r="F93" s="19">
        <f>SUM('Landon Stone'!S5)</f>
        <v>189.0001</v>
      </c>
      <c r="G93" s="20">
        <f>SUM('Landon Stone'!T5)</f>
        <v>19</v>
      </c>
      <c r="H93" s="20">
        <f>SUM('Landon Stone'!U5)</f>
        <v>28</v>
      </c>
      <c r="I93" s="19">
        <f>SUM('Landon Stone'!V5)</f>
        <v>217.0001</v>
      </c>
    </row>
    <row r="94" spans="1:9" x14ac:dyDescent="0.25">
      <c r="A94" s="18">
        <f t="shared" si="2"/>
        <v>88</v>
      </c>
      <c r="B94" s="18" t="s">
        <v>12</v>
      </c>
      <c r="C94" s="17" t="s">
        <v>101</v>
      </c>
      <c r="D94" s="20">
        <f>SUM('Jon Landsaw'!Q7)</f>
        <v>18</v>
      </c>
      <c r="E94" s="20">
        <f>SUM('Jon Landsaw'!R7)</f>
        <v>3432.002</v>
      </c>
      <c r="F94" s="19">
        <f>SUM('Jon Landsaw'!S7)</f>
        <v>190.66677777777778</v>
      </c>
      <c r="G94" s="20">
        <f>SUM('Jon Landsaw'!T7)</f>
        <v>37</v>
      </c>
      <c r="H94" s="20">
        <f>SUM('Jon Landsaw'!U7)</f>
        <v>24</v>
      </c>
      <c r="I94" s="19">
        <f>SUM('Jon Landsaw'!V7)</f>
        <v>214.66677777777778</v>
      </c>
    </row>
    <row r="95" spans="1:9" x14ac:dyDescent="0.25">
      <c r="A95" s="18">
        <f t="shared" si="2"/>
        <v>89</v>
      </c>
      <c r="B95" s="18" t="s">
        <v>12</v>
      </c>
      <c r="C95" s="17" t="s">
        <v>207</v>
      </c>
      <c r="D95" s="20">
        <f>SUM('Tom Woebkenberg'!Q4)</f>
        <v>6</v>
      </c>
      <c r="E95" s="20">
        <f>SUM('Tom Woebkenberg'!R4)</f>
        <v>1148</v>
      </c>
      <c r="F95" s="19">
        <f>SUM('Tom Woebkenberg'!S4)</f>
        <v>191.33333333333334</v>
      </c>
      <c r="G95" s="20">
        <f>SUM('Tom Woebkenberg'!T4)</f>
        <v>9</v>
      </c>
      <c r="H95" s="20">
        <f>SUM('Tom Woebkenberg'!U4)</f>
        <v>22</v>
      </c>
      <c r="I95" s="19">
        <f>SUM('Tom Woebkenberg'!V4)</f>
        <v>213.33333333333334</v>
      </c>
    </row>
    <row r="96" spans="1:9" x14ac:dyDescent="0.25">
      <c r="A96" s="18">
        <f t="shared" si="2"/>
        <v>90</v>
      </c>
      <c r="B96" s="18" t="s">
        <v>12</v>
      </c>
      <c r="C96" s="17" t="s">
        <v>238</v>
      </c>
      <c r="D96" s="20">
        <f>+'Jimmy Broussard'!Q4</f>
        <v>6</v>
      </c>
      <c r="E96" s="20">
        <f>+'Jimmy Broussard'!R4</f>
        <v>1098</v>
      </c>
      <c r="F96" s="19">
        <f>+'Jimmy Broussard'!S4</f>
        <v>183</v>
      </c>
      <c r="G96" s="20">
        <f>+'Jimmy Broussard'!T4</f>
        <v>0</v>
      </c>
      <c r="H96" s="20">
        <f>+'Jimmy Broussard'!U4</f>
        <v>30</v>
      </c>
      <c r="I96" s="19">
        <f>+'Jimmy Broussard'!V4</f>
        <v>213</v>
      </c>
    </row>
    <row r="97" spans="1:9" x14ac:dyDescent="0.25">
      <c r="A97" s="18">
        <f t="shared" si="2"/>
        <v>91</v>
      </c>
      <c r="B97" s="18" t="s">
        <v>12</v>
      </c>
      <c r="C97" s="17" t="s">
        <v>105</v>
      </c>
      <c r="D97" s="20">
        <f>SUM('Roy Peabody'!Q5)</f>
        <v>8</v>
      </c>
      <c r="E97" s="20">
        <f>SUM('Roy Peabody'!R5)</f>
        <v>1526</v>
      </c>
      <c r="F97" s="19">
        <f>SUM('Roy Peabody'!S5)</f>
        <v>190.75</v>
      </c>
      <c r="G97" s="20">
        <f>SUM('Roy Peabody'!T5)</f>
        <v>8</v>
      </c>
      <c r="H97" s="20">
        <f>SUM('Roy Peabody'!U5)</f>
        <v>19</v>
      </c>
      <c r="I97" s="19">
        <f>SUM('Roy Peabody'!V5)</f>
        <v>209.75</v>
      </c>
    </row>
    <row r="98" spans="1:9" x14ac:dyDescent="0.25">
      <c r="A98" s="18">
        <f t="shared" si="2"/>
        <v>92</v>
      </c>
      <c r="B98" s="18" t="s">
        <v>12</v>
      </c>
      <c r="C98" s="17" t="s">
        <v>155</v>
      </c>
      <c r="D98" s="20">
        <f>SUM('Charlie Knight'!Q4)</f>
        <v>4</v>
      </c>
      <c r="E98" s="20">
        <f>SUM('Charlie Knight'!R4)</f>
        <v>790</v>
      </c>
      <c r="F98" s="19">
        <f>SUM('Charlie Knight'!S4)</f>
        <v>197.5</v>
      </c>
      <c r="G98" s="20">
        <f>SUM('Charlie Knight'!T4)</f>
        <v>9</v>
      </c>
      <c r="H98" s="20">
        <f>SUM('Charlie Knight'!U4)</f>
        <v>11</v>
      </c>
      <c r="I98" s="19">
        <f>SUM('Charlie Knight'!V4)</f>
        <v>208.5</v>
      </c>
    </row>
    <row r="99" spans="1:9" x14ac:dyDescent="0.25">
      <c r="A99" s="18">
        <f t="shared" si="2"/>
        <v>93</v>
      </c>
      <c r="B99" s="18" t="s">
        <v>12</v>
      </c>
      <c r="C99" s="17" t="s">
        <v>232</v>
      </c>
      <c r="D99" s="20">
        <f>+'Robert Taylor'!Q4</f>
        <v>4</v>
      </c>
      <c r="E99" s="20">
        <f>+'Robert Taylor'!R4</f>
        <v>788</v>
      </c>
      <c r="F99" s="19">
        <f>+'Robert Taylor'!S4</f>
        <v>197</v>
      </c>
      <c r="G99" s="20">
        <f>+'Robert Taylor'!T4</f>
        <v>17</v>
      </c>
      <c r="H99" s="20">
        <f>+'Robert Taylor'!U4</f>
        <v>11</v>
      </c>
      <c r="I99" s="19">
        <f>+'Robert Taylor'!V4</f>
        <v>208</v>
      </c>
    </row>
    <row r="100" spans="1:9" x14ac:dyDescent="0.25">
      <c r="A100" s="18">
        <f t="shared" si="2"/>
        <v>94</v>
      </c>
      <c r="B100" s="18" t="s">
        <v>12</v>
      </c>
      <c r="C100" s="17" t="s">
        <v>39</v>
      </c>
      <c r="D100" s="20">
        <f>SUM('Louie Pinto'!Q6)</f>
        <v>12</v>
      </c>
      <c r="E100" s="20">
        <f>SUM('Louie Pinto'!R6)</f>
        <v>2277.0100000000002</v>
      </c>
      <c r="F100" s="19">
        <f>SUM('Louie Pinto'!S6)</f>
        <v>189.75083333333336</v>
      </c>
      <c r="G100" s="20">
        <f>SUM('Louie Pinto'!T6)</f>
        <v>10</v>
      </c>
      <c r="H100" s="20">
        <f>SUM('Louie Pinto'!U6)</f>
        <v>18</v>
      </c>
      <c r="I100" s="19">
        <f>SUM('Louie Pinto'!V6)</f>
        <v>207.75083333333336</v>
      </c>
    </row>
    <row r="101" spans="1:9" x14ac:dyDescent="0.25">
      <c r="A101" s="18">
        <f t="shared" si="2"/>
        <v>95</v>
      </c>
      <c r="B101" s="18" t="s">
        <v>12</v>
      </c>
      <c r="C101" s="17" t="s">
        <v>149</v>
      </c>
      <c r="D101" s="20">
        <f>SUM('Nathan Jones'!Q4)</f>
        <v>6</v>
      </c>
      <c r="E101" s="20">
        <f>SUM('Nathan Jones'!R4)</f>
        <v>1134</v>
      </c>
      <c r="F101" s="19">
        <f>SUM('Nathan Jones'!S4)</f>
        <v>189</v>
      </c>
      <c r="G101" s="20">
        <f>SUM('Nathan Jones'!T4)</f>
        <v>6</v>
      </c>
      <c r="H101" s="20">
        <f>SUM('Nathan Jones'!U4)</f>
        <v>18</v>
      </c>
      <c r="I101" s="19">
        <f>SUM('Nathan Jones'!V4)</f>
        <v>207</v>
      </c>
    </row>
    <row r="102" spans="1:9" x14ac:dyDescent="0.25">
      <c r="A102" s="18">
        <f t="shared" si="2"/>
        <v>96</v>
      </c>
      <c r="B102" s="18" t="s">
        <v>12</v>
      </c>
      <c r="C102" s="17" t="s">
        <v>79</v>
      </c>
      <c r="D102" s="20">
        <f>SUM('Gerry Rodriguez'!Q7)</f>
        <v>18</v>
      </c>
      <c r="E102" s="20">
        <f>SUM('Gerry Rodriguez'!R7)</f>
        <v>3272.0010000000002</v>
      </c>
      <c r="F102" s="19">
        <f>SUM('Gerry Rodriguez'!S7)</f>
        <v>181.77783333333335</v>
      </c>
      <c r="G102" s="20">
        <f>SUM('Gerry Rodriguez'!T7)</f>
        <v>13</v>
      </c>
      <c r="H102" s="20">
        <f>SUM('Gerry Rodriguez'!U7)</f>
        <v>25</v>
      </c>
      <c r="I102" s="19">
        <f>SUM('Gerry Rodriguez'!V7)</f>
        <v>206.77783333333335</v>
      </c>
    </row>
    <row r="103" spans="1:9" x14ac:dyDescent="0.25">
      <c r="A103" s="18">
        <f t="shared" si="2"/>
        <v>97</v>
      </c>
      <c r="B103" s="18" t="s">
        <v>12</v>
      </c>
      <c r="C103" s="59" t="s">
        <v>202</v>
      </c>
      <c r="D103" s="20">
        <f>SUM('Tony Kautz'!Q5)</f>
        <v>12</v>
      </c>
      <c r="E103" s="20">
        <f>SUM('Tony Kautz'!R5)</f>
        <v>2331</v>
      </c>
      <c r="F103" s="19">
        <f>SUM('Tony Kautz'!S5)</f>
        <v>194.25</v>
      </c>
      <c r="G103" s="20">
        <f>SUM('Tony Kautz'!T5)</f>
        <v>26</v>
      </c>
      <c r="H103" s="20">
        <f>SUM('Tony Kautz'!U5)</f>
        <v>12</v>
      </c>
      <c r="I103" s="19">
        <f>SUM('Tony Kautz'!V5)</f>
        <v>206.25</v>
      </c>
    </row>
    <row r="104" spans="1:9" x14ac:dyDescent="0.25">
      <c r="A104" s="18">
        <f t="shared" si="2"/>
        <v>98</v>
      </c>
      <c r="B104" s="18" t="s">
        <v>12</v>
      </c>
      <c r="C104" s="17" t="s">
        <v>122</v>
      </c>
      <c r="D104" s="20">
        <f>SUM('Heath Sexton'!Q4)</f>
        <v>4</v>
      </c>
      <c r="E104" s="20">
        <f>SUM('Heath Sexton'!R4)</f>
        <v>789</v>
      </c>
      <c r="F104" s="19">
        <f>SUM('Heath Sexton'!S4)</f>
        <v>197.25</v>
      </c>
      <c r="G104" s="20">
        <f>SUM('Heath Sexton'!T4)</f>
        <v>10</v>
      </c>
      <c r="H104" s="20">
        <f>SUM('Heath Sexton'!U4)</f>
        <v>9</v>
      </c>
      <c r="I104" s="19">
        <f>SUM('Heath Sexton'!V4)</f>
        <v>206.25</v>
      </c>
    </row>
    <row r="105" spans="1:9" x14ac:dyDescent="0.25">
      <c r="A105" s="18">
        <f t="shared" si="2"/>
        <v>99</v>
      </c>
      <c r="B105" s="18" t="s">
        <v>12</v>
      </c>
      <c r="C105" s="17" t="s">
        <v>205</v>
      </c>
      <c r="D105" s="20">
        <f>SUM('Jeff Clark'!Q4)</f>
        <v>6</v>
      </c>
      <c r="E105" s="20">
        <f>SUM('Jeff Clark'!R4)</f>
        <v>1139.002</v>
      </c>
      <c r="F105" s="19">
        <f>SUM('Jeff Clark'!S4)</f>
        <v>189.83366666666666</v>
      </c>
      <c r="G105" s="20">
        <f>SUM('Jeff Clark'!T4)</f>
        <v>13</v>
      </c>
      <c r="H105" s="20">
        <f>SUM('Jeff Clark'!U4)</f>
        <v>16</v>
      </c>
      <c r="I105" s="19">
        <f>SUM('Jeff Clark'!V4)</f>
        <v>205.83366666666666</v>
      </c>
    </row>
    <row r="106" spans="1:9" x14ac:dyDescent="0.25">
      <c r="A106" s="18">
        <f t="shared" si="2"/>
        <v>100</v>
      </c>
      <c r="B106" s="18" t="s">
        <v>12</v>
      </c>
      <c r="C106" s="17" t="s">
        <v>78</v>
      </c>
      <c r="D106" s="20">
        <f>SUM('Casey Abell'!Q7)</f>
        <v>18</v>
      </c>
      <c r="E106" s="20">
        <f>SUM('Casey Abell'!R7)</f>
        <v>3353</v>
      </c>
      <c r="F106" s="19">
        <f>SUM('Casey Abell'!S7)</f>
        <v>186.27777777777777</v>
      </c>
      <c r="G106" s="20">
        <f>SUM('Casey Abell'!T7)</f>
        <v>16</v>
      </c>
      <c r="H106" s="20">
        <f>SUM('Casey Abell'!U7)</f>
        <v>18</v>
      </c>
      <c r="I106" s="19">
        <f>SUM('Casey Abell'!V7)</f>
        <v>204.27777777777777</v>
      </c>
    </row>
    <row r="107" spans="1:9" x14ac:dyDescent="0.25">
      <c r="A107" s="18">
        <f t="shared" si="2"/>
        <v>101</v>
      </c>
      <c r="B107" s="18" t="s">
        <v>12</v>
      </c>
      <c r="C107" s="68" t="s">
        <v>211</v>
      </c>
      <c r="D107" s="16">
        <f>SUM('Steve Kiemele'!Q5)</f>
        <v>11</v>
      </c>
      <c r="E107" s="16">
        <f>SUM('Steve Kiemele'!R5)</f>
        <v>2100</v>
      </c>
      <c r="F107" s="15">
        <f>SUM('Steve Kiemele'!S5)</f>
        <v>190.90909090909091</v>
      </c>
      <c r="G107" s="16">
        <f>SUM('Steve Kiemele'!T5)</f>
        <v>19</v>
      </c>
      <c r="H107" s="16">
        <f>SUM('Steve Kiemele'!U5)</f>
        <v>13</v>
      </c>
      <c r="I107" s="15">
        <f>SUM('Steve Kiemele'!V5)</f>
        <v>203.90909090909091</v>
      </c>
    </row>
    <row r="108" spans="1:9" x14ac:dyDescent="0.25">
      <c r="A108" s="18">
        <f t="shared" si="2"/>
        <v>102</v>
      </c>
      <c r="B108" s="18" t="s">
        <v>12</v>
      </c>
      <c r="C108" s="17" t="s">
        <v>229</v>
      </c>
      <c r="D108" s="20">
        <f>+'Debbie Penton'!Q5</f>
        <v>8</v>
      </c>
      <c r="E108" s="20">
        <f>+'Debbie Penton'!R5</f>
        <v>1567</v>
      </c>
      <c r="F108" s="19">
        <f>+'Debbie Penton'!S5</f>
        <v>195.875</v>
      </c>
      <c r="G108" s="20">
        <f>+'Debbie Penton'!T5</f>
        <v>13</v>
      </c>
      <c r="H108" s="20">
        <f>+'Debbie Penton'!U5</f>
        <v>8</v>
      </c>
      <c r="I108" s="19">
        <f>+'Debbie Penton'!V5</f>
        <v>203.875</v>
      </c>
    </row>
    <row r="109" spans="1:9" x14ac:dyDescent="0.25">
      <c r="A109" s="18">
        <f t="shared" si="2"/>
        <v>103</v>
      </c>
      <c r="B109" s="18" t="s">
        <v>12</v>
      </c>
      <c r="C109" s="17" t="s">
        <v>227</v>
      </c>
      <c r="D109" s="20">
        <f>+'David Dockery'!Q4</f>
        <v>4</v>
      </c>
      <c r="E109" s="20">
        <f>+'David Dockery'!R4</f>
        <v>787</v>
      </c>
      <c r="F109" s="19">
        <f>+'David Dockery'!S4</f>
        <v>196.75</v>
      </c>
      <c r="G109" s="20">
        <f>+'David Dockery'!T4</f>
        <v>15</v>
      </c>
      <c r="H109" s="20">
        <f>+'David Dockery'!U4</f>
        <v>7</v>
      </c>
      <c r="I109" s="19">
        <f>+'David Dockery'!V4</f>
        <v>203.75</v>
      </c>
    </row>
    <row r="110" spans="1:9" x14ac:dyDescent="0.25">
      <c r="A110" s="18">
        <f t="shared" si="2"/>
        <v>104</v>
      </c>
      <c r="B110" s="18" t="s">
        <v>12</v>
      </c>
      <c r="C110" s="59" t="s">
        <v>139</v>
      </c>
      <c r="D110" s="20">
        <f>SUM('Rick Marsh'!Q5)</f>
        <v>8</v>
      </c>
      <c r="E110" s="20">
        <f>SUM('Rick Marsh'!R5)</f>
        <v>1513.01</v>
      </c>
      <c r="F110" s="19">
        <f>SUM('Rick Marsh'!S5)</f>
        <v>189.12625</v>
      </c>
      <c r="G110" s="20">
        <f>SUM('Rick Marsh'!T5)</f>
        <v>10</v>
      </c>
      <c r="H110" s="20">
        <f>SUM('Rick Marsh'!U5)</f>
        <v>13</v>
      </c>
      <c r="I110" s="19">
        <f>SUM('Rick Marsh'!V5)</f>
        <v>202.12625</v>
      </c>
    </row>
    <row r="111" spans="1:9" x14ac:dyDescent="0.25">
      <c r="A111" s="18">
        <f t="shared" si="2"/>
        <v>105</v>
      </c>
      <c r="B111" s="18" t="s">
        <v>12</v>
      </c>
      <c r="C111" s="68" t="s">
        <v>221</v>
      </c>
      <c r="D111" s="16">
        <f>SUM('Jeff Velasquez'!Q6)</f>
        <v>12</v>
      </c>
      <c r="E111" s="16">
        <f>SUM('Jeff Velasquez'!R6)</f>
        <v>2220.0010000000002</v>
      </c>
      <c r="F111" s="15">
        <f>SUM('Jeff Velasquez'!S6)</f>
        <v>185.00008333333335</v>
      </c>
      <c r="G111" s="16">
        <f>SUM('Jeff Velasquez'!T6)</f>
        <v>14</v>
      </c>
      <c r="H111" s="16">
        <f>SUM('Jeff Velasquez'!U6)</f>
        <v>17</v>
      </c>
      <c r="I111" s="15">
        <f>SUM('Jeff Velasquez'!V6)</f>
        <v>202.00008333333335</v>
      </c>
    </row>
    <row r="112" spans="1:9" x14ac:dyDescent="0.25">
      <c r="A112" s="18">
        <f t="shared" si="2"/>
        <v>106</v>
      </c>
      <c r="B112" s="18" t="s">
        <v>12</v>
      </c>
      <c r="C112" s="17" t="s">
        <v>125</v>
      </c>
      <c r="D112" s="20">
        <f>SUM('Terry Reynolds'!Q4)</f>
        <v>3</v>
      </c>
      <c r="E112" s="20">
        <f>SUM('Terry Reynolds'!R4)</f>
        <v>584</v>
      </c>
      <c r="F112" s="19">
        <f>SUM('Terry Reynolds'!S4)</f>
        <v>194.66666666666666</v>
      </c>
      <c r="G112" s="20">
        <f>SUM('Terry Reynolds'!T4)</f>
        <v>5</v>
      </c>
      <c r="H112" s="20">
        <f>SUM('Terry Reynolds'!U4)</f>
        <v>7</v>
      </c>
      <c r="I112" s="19">
        <f>SUM('Terry Reynolds'!V4)</f>
        <v>201.66666666666666</v>
      </c>
    </row>
    <row r="113" spans="1:9" x14ac:dyDescent="0.25">
      <c r="A113" s="18">
        <f t="shared" si="2"/>
        <v>107</v>
      </c>
      <c r="B113" s="18" t="s">
        <v>12</v>
      </c>
      <c r="C113" s="17" t="s">
        <v>237</v>
      </c>
      <c r="D113" s="20">
        <f>+'Don Holbrook'!Q5</f>
        <v>9</v>
      </c>
      <c r="E113" s="20">
        <f>+'Don Holbrook'!R5</f>
        <v>1650</v>
      </c>
      <c r="F113" s="19">
        <f>+'Don Holbrook'!S5</f>
        <v>183.33333333333334</v>
      </c>
      <c r="G113" s="20">
        <f>+'Don Holbrook'!T5</f>
        <v>8</v>
      </c>
      <c r="H113" s="20">
        <f>+'Don Holbrook'!U5</f>
        <v>18</v>
      </c>
      <c r="I113" s="19">
        <f>+'Don Holbrook'!V5</f>
        <v>201.33333333333334</v>
      </c>
    </row>
    <row r="114" spans="1:9" x14ac:dyDescent="0.25">
      <c r="A114" s="18">
        <f t="shared" si="2"/>
        <v>108</v>
      </c>
      <c r="B114" s="18" t="s">
        <v>12</v>
      </c>
      <c r="C114" s="17" t="s">
        <v>150</v>
      </c>
      <c r="D114" s="20">
        <f>SUM('Ross Pope'!Q5)</f>
        <v>6</v>
      </c>
      <c r="E114" s="20">
        <f>SUM('Ross Pope'!R5)</f>
        <v>1141</v>
      </c>
      <c r="F114" s="19">
        <f>SUM('Ross Pope'!S5)</f>
        <v>190.16666666666666</v>
      </c>
      <c r="G114" s="20">
        <f>SUM('Ross Pope'!T5)</f>
        <v>14</v>
      </c>
      <c r="H114" s="20">
        <f>SUM('Ross Pope'!U5)</f>
        <v>11</v>
      </c>
      <c r="I114" s="19">
        <f>SUM('Ross Pope'!V5)</f>
        <v>201.16666666666666</v>
      </c>
    </row>
    <row r="115" spans="1:9" x14ac:dyDescent="0.25">
      <c r="A115" s="18">
        <f t="shared" si="2"/>
        <v>109</v>
      </c>
      <c r="B115" s="18" t="s">
        <v>12</v>
      </c>
      <c r="C115" s="17" t="s">
        <v>113</v>
      </c>
      <c r="D115" s="20">
        <f>SUM('Connal Rowe'!Q5)</f>
        <v>8</v>
      </c>
      <c r="E115" s="20">
        <f>SUM('Connal Rowe'!R5)</f>
        <v>1546.001</v>
      </c>
      <c r="F115" s="19">
        <f>SUM('Connal Rowe'!S5)</f>
        <v>193.250125</v>
      </c>
      <c r="G115" s="20">
        <f>SUM('Connal Rowe'!T5)</f>
        <v>18</v>
      </c>
      <c r="H115" s="20">
        <f>SUM('Connal Rowe'!U5)</f>
        <v>7</v>
      </c>
      <c r="I115" s="19">
        <f>SUM('Connal Rowe'!V5)</f>
        <v>200.250125</v>
      </c>
    </row>
    <row r="116" spans="1:9" x14ac:dyDescent="0.25">
      <c r="A116" s="18">
        <f t="shared" si="2"/>
        <v>110</v>
      </c>
      <c r="B116" s="18" t="s">
        <v>12</v>
      </c>
      <c r="C116" s="17" t="s">
        <v>86</v>
      </c>
      <c r="D116" s="20">
        <f>SUM('Traci Benoit'!Q9)</f>
        <v>16</v>
      </c>
      <c r="E116" s="20">
        <f>SUM('Traci Benoit'!R9)</f>
        <v>2736.0010000000002</v>
      </c>
      <c r="F116" s="19">
        <f>SUM('Traci Benoit'!S9)</f>
        <v>171.00006250000001</v>
      </c>
      <c r="G116" s="20">
        <f>SUM('Traci Benoit'!T9)</f>
        <v>1</v>
      </c>
      <c r="H116" s="20">
        <f>SUM('Traci Benoit'!U9)</f>
        <v>29</v>
      </c>
      <c r="I116" s="19">
        <f>SUM('Traci Benoit'!V9)</f>
        <v>200.00006250000001</v>
      </c>
    </row>
    <row r="117" spans="1:9" x14ac:dyDescent="0.25">
      <c r="A117" s="18">
        <f t="shared" si="2"/>
        <v>111</v>
      </c>
      <c r="B117" s="18" t="s">
        <v>12</v>
      </c>
      <c r="C117" s="17" t="s">
        <v>236</v>
      </c>
      <c r="D117" s="20">
        <f>+'Bud Stell'!Q4</f>
        <v>4</v>
      </c>
      <c r="E117" s="20">
        <f>+'Bud Stell'!R4</f>
        <v>766</v>
      </c>
      <c r="F117" s="19">
        <f>+'Bud Stell'!S4</f>
        <v>191.5</v>
      </c>
      <c r="G117" s="20">
        <f>+'Bud Stell'!T4</f>
        <v>11</v>
      </c>
      <c r="H117" s="20">
        <f>+'Bud Stell'!U4</f>
        <v>8</v>
      </c>
      <c r="I117" s="19">
        <f>+'Bud Stell'!V4</f>
        <v>199.5</v>
      </c>
    </row>
    <row r="118" spans="1:9" x14ac:dyDescent="0.25">
      <c r="A118" s="18">
        <f t="shared" si="2"/>
        <v>112</v>
      </c>
      <c r="B118" s="18" t="s">
        <v>12</v>
      </c>
      <c r="C118" s="17" t="s">
        <v>206</v>
      </c>
      <c r="D118" s="20">
        <f>SUM('Patrick McPhee'!Q4)</f>
        <v>5</v>
      </c>
      <c r="E118" s="20">
        <f>SUM('Patrick McPhee'!R4)</f>
        <v>952.00099999999998</v>
      </c>
      <c r="F118" s="19">
        <f>SUM('Patrick McPhee'!S4)</f>
        <v>190.40019999999998</v>
      </c>
      <c r="G118" s="20">
        <f>SUM('Patrick McPhee'!T4)</f>
        <v>6</v>
      </c>
      <c r="H118" s="20">
        <f>SUM('Patrick McPhee'!U4)</f>
        <v>9</v>
      </c>
      <c r="I118" s="19">
        <f>SUM('Patrick McPhee'!V4)</f>
        <v>199.40019999999998</v>
      </c>
    </row>
    <row r="119" spans="1:9" x14ac:dyDescent="0.25">
      <c r="A119" s="18">
        <f t="shared" si="2"/>
        <v>113</v>
      </c>
      <c r="B119" s="18" t="s">
        <v>12</v>
      </c>
      <c r="C119" s="59" t="s">
        <v>138</v>
      </c>
      <c r="D119" s="20">
        <f>SUM('Mike Comas'!Q7)</f>
        <v>18</v>
      </c>
      <c r="E119" s="20">
        <f>SUM('Mike Comas'!R7)</f>
        <v>3390</v>
      </c>
      <c r="F119" s="19">
        <f>SUM('Mike Comas'!S7)</f>
        <v>188.33333333333334</v>
      </c>
      <c r="G119" s="20">
        <f>SUM('Mike Comas'!T7)</f>
        <v>29</v>
      </c>
      <c r="H119" s="20">
        <f>SUM('Mike Comas'!U7)</f>
        <v>11</v>
      </c>
      <c r="I119" s="19">
        <f>SUM('Mike Comas'!V7)</f>
        <v>199.33333333333334</v>
      </c>
    </row>
    <row r="120" spans="1:9" x14ac:dyDescent="0.25">
      <c r="A120" s="18">
        <f t="shared" si="2"/>
        <v>114</v>
      </c>
      <c r="B120" s="18" t="s">
        <v>12</v>
      </c>
      <c r="C120" s="17" t="s">
        <v>248</v>
      </c>
      <c r="D120" s="20">
        <f>+'Melvin Ferguson'!Q4</f>
        <v>5</v>
      </c>
      <c r="E120" s="20">
        <f>+'Melvin Ferguson'!R4</f>
        <v>944.00099999999998</v>
      </c>
      <c r="F120" s="19">
        <f>+'Melvin Ferguson'!S4</f>
        <v>188.80019999999999</v>
      </c>
      <c r="G120" s="20">
        <f>+'Melvin Ferguson'!T4</f>
        <v>5</v>
      </c>
      <c r="H120" s="20">
        <f>+'Melvin Ferguson'!U4</f>
        <v>10</v>
      </c>
      <c r="I120" s="19">
        <f>+'Melvin Ferguson'!V4</f>
        <v>198.80019999999999</v>
      </c>
    </row>
    <row r="121" spans="1:9" x14ac:dyDescent="0.25">
      <c r="A121" s="18">
        <f t="shared" si="2"/>
        <v>115</v>
      </c>
      <c r="B121" s="18" t="s">
        <v>12</v>
      </c>
      <c r="C121" s="17" t="s">
        <v>35</v>
      </c>
      <c r="D121" s="20">
        <f>SUM('James Braddy'!Q5)</f>
        <v>8</v>
      </c>
      <c r="E121" s="20">
        <f>SUM('James Braddy'!R5)</f>
        <v>1483</v>
      </c>
      <c r="F121" s="19">
        <f>SUM('James Braddy'!S5)</f>
        <v>185.375</v>
      </c>
      <c r="G121" s="20">
        <f>SUM('James Braddy'!T5)</f>
        <v>14</v>
      </c>
      <c r="H121" s="20">
        <f>SUM('James Braddy'!U5)</f>
        <v>13</v>
      </c>
      <c r="I121" s="19">
        <f>SUM('James Braddy'!V5)</f>
        <v>198.375</v>
      </c>
    </row>
    <row r="122" spans="1:9" x14ac:dyDescent="0.25">
      <c r="A122" s="18">
        <f t="shared" si="2"/>
        <v>116</v>
      </c>
      <c r="B122" s="18" t="s">
        <v>12</v>
      </c>
      <c r="C122" s="17" t="s">
        <v>193</v>
      </c>
      <c r="D122" s="20">
        <f>SUM('Royce Armstrong'!Q5)</f>
        <v>8</v>
      </c>
      <c r="E122" s="20">
        <f>SUM('Royce Armstrong'!R5)</f>
        <v>1521</v>
      </c>
      <c r="F122" s="19">
        <f>SUM('Royce Armstrong'!S5)</f>
        <v>190.125</v>
      </c>
      <c r="G122" s="20">
        <f>SUM('Royce Armstrong'!T5)</f>
        <v>11</v>
      </c>
      <c r="H122" s="20">
        <f>SUM('Royce Armstrong'!U5)</f>
        <v>8</v>
      </c>
      <c r="I122" s="19">
        <f>SUM('Royce Armstrong'!V5)</f>
        <v>198.125</v>
      </c>
    </row>
    <row r="123" spans="1:9" x14ac:dyDescent="0.25">
      <c r="A123" s="18">
        <f t="shared" si="2"/>
        <v>117</v>
      </c>
      <c r="B123" s="18" t="s">
        <v>12</v>
      </c>
      <c r="C123" s="17" t="s">
        <v>95</v>
      </c>
      <c r="D123" s="20">
        <f>SUM('Ron Glenn'!Q5)</f>
        <v>9</v>
      </c>
      <c r="E123" s="20">
        <f>SUM('Ron Glenn'!R5)</f>
        <v>1652</v>
      </c>
      <c r="F123" s="19">
        <f>SUM('Ron Glenn'!S5)</f>
        <v>183.55555555555554</v>
      </c>
      <c r="G123" s="20">
        <f>SUM('Ron Glenn'!T5)</f>
        <v>8</v>
      </c>
      <c r="H123" s="20">
        <f>SUM('Ron Glenn'!U5)</f>
        <v>14</v>
      </c>
      <c r="I123" s="19">
        <f>SUM('Ron Glenn'!V5)</f>
        <v>197.55555555555554</v>
      </c>
    </row>
    <row r="124" spans="1:9" x14ac:dyDescent="0.25">
      <c r="A124" s="18">
        <f t="shared" si="2"/>
        <v>118</v>
      </c>
      <c r="B124" s="18" t="s">
        <v>12</v>
      </c>
      <c r="C124" s="59" t="s">
        <v>136</v>
      </c>
      <c r="D124" s="20">
        <f>SUM('Jr Dillinger'!Q5)</f>
        <v>10</v>
      </c>
      <c r="E124" s="20">
        <f>SUM('Jr Dillinger'!R5)</f>
        <v>1914</v>
      </c>
      <c r="F124" s="19">
        <f>SUM('Jr Dillinger'!S5)</f>
        <v>191.4</v>
      </c>
      <c r="G124" s="20">
        <f>SUM('Jr Dillinger'!T5)</f>
        <v>18</v>
      </c>
      <c r="H124" s="20">
        <f>SUM('Jr Dillinger'!U5)</f>
        <v>6</v>
      </c>
      <c r="I124" s="19">
        <f>SUM('Jr Dillinger'!V5)</f>
        <v>197.4</v>
      </c>
    </row>
    <row r="125" spans="1:9" x14ac:dyDescent="0.25">
      <c r="A125" s="18">
        <f t="shared" si="2"/>
        <v>119</v>
      </c>
      <c r="B125" s="18" t="s">
        <v>12</v>
      </c>
      <c r="C125" s="17" t="s">
        <v>154</v>
      </c>
      <c r="D125" s="20">
        <f>SUM('Terry Boyd'!Q4)</f>
        <v>4</v>
      </c>
      <c r="E125" s="20">
        <f>SUM('Terry Boyd'!R4)</f>
        <v>764.01</v>
      </c>
      <c r="F125" s="19">
        <f>SUM('Terry Boyd'!S4)</f>
        <v>191.0025</v>
      </c>
      <c r="G125" s="20">
        <f>SUM('Terry Boyd'!T4)</f>
        <v>4</v>
      </c>
      <c r="H125" s="20">
        <f>SUM('Terry Boyd'!U4)</f>
        <v>6</v>
      </c>
      <c r="I125" s="19">
        <f>SUM('Terry Boyd'!V4)</f>
        <v>197.0025</v>
      </c>
    </row>
    <row r="126" spans="1:9" x14ac:dyDescent="0.25">
      <c r="A126" s="18">
        <f t="shared" si="2"/>
        <v>120</v>
      </c>
      <c r="B126" s="18" t="s">
        <v>12</v>
      </c>
      <c r="C126" s="59" t="s">
        <v>131</v>
      </c>
      <c r="D126" s="20">
        <f>SUM('Charles Sentner'!Q4)</f>
        <v>4</v>
      </c>
      <c r="E126" s="20">
        <f>SUM('Charles Sentner'!R4)</f>
        <v>771</v>
      </c>
      <c r="F126" s="19">
        <f>SUM('Charles Sentner'!S4)</f>
        <v>192.75</v>
      </c>
      <c r="G126" s="20">
        <f>SUM('Charles Sentner'!T4)</f>
        <v>5</v>
      </c>
      <c r="H126" s="20">
        <f>SUM('Charles Sentner'!U4)</f>
        <v>4</v>
      </c>
      <c r="I126" s="19">
        <f>SUM('Charles Sentner'!V4)</f>
        <v>196.75</v>
      </c>
    </row>
    <row r="127" spans="1:9" x14ac:dyDescent="0.25">
      <c r="A127" s="18">
        <f t="shared" si="2"/>
        <v>121</v>
      </c>
      <c r="B127" s="18" t="s">
        <v>12</v>
      </c>
      <c r="C127" s="17" t="s">
        <v>185</v>
      </c>
      <c r="D127" s="20">
        <f>SUM('Terry Whitt'!Q4)</f>
        <v>4</v>
      </c>
      <c r="E127" s="20">
        <f>SUM('Terry Whitt'!R4)</f>
        <v>744.00099999999998</v>
      </c>
      <c r="F127" s="19">
        <f>SUM('Terry Whitt'!S4)</f>
        <v>186.00024999999999</v>
      </c>
      <c r="G127" s="20">
        <f>SUM('Terry Whitt'!T4)</f>
        <v>2</v>
      </c>
      <c r="H127" s="20">
        <f>SUM('Terry Whitt'!U4)</f>
        <v>10</v>
      </c>
      <c r="I127" s="19">
        <f>SUM('Terry Whitt'!V4)</f>
        <v>196.00024999999999</v>
      </c>
    </row>
    <row r="128" spans="1:9" x14ac:dyDescent="0.25">
      <c r="A128" s="18">
        <f t="shared" si="2"/>
        <v>122</v>
      </c>
      <c r="B128" s="18" t="s">
        <v>12</v>
      </c>
      <c r="C128" s="17" t="s">
        <v>170</v>
      </c>
      <c r="D128" s="20">
        <f>SUM('Royse Joe'!Q4)</f>
        <v>4</v>
      </c>
      <c r="E128" s="20">
        <f>SUM('Royse Joe'!R4)</f>
        <v>760</v>
      </c>
      <c r="F128" s="19">
        <f>SUM('Royse Joe'!S4)</f>
        <v>190</v>
      </c>
      <c r="G128" s="20">
        <f>SUM('Royse Joe'!T4)</f>
        <v>6</v>
      </c>
      <c r="H128" s="20">
        <f>SUM('Royse Joe'!U4)</f>
        <v>6</v>
      </c>
      <c r="I128" s="19">
        <f>SUM('Royse Joe'!V4)</f>
        <v>196</v>
      </c>
    </row>
    <row r="129" spans="1:9" x14ac:dyDescent="0.25">
      <c r="A129" s="18">
        <f t="shared" si="2"/>
        <v>123</v>
      </c>
      <c r="B129" s="18" t="s">
        <v>12</v>
      </c>
      <c r="C129" s="68" t="s">
        <v>222</v>
      </c>
      <c r="D129" s="16">
        <f>SUM('Joe Stephens'!Q4)</f>
        <v>4</v>
      </c>
      <c r="E129" s="16">
        <f>SUM('Joe Stephens'!R4)</f>
        <v>772</v>
      </c>
      <c r="F129" s="15">
        <f>SUM('Joe Stephens'!S4)</f>
        <v>193</v>
      </c>
      <c r="G129" s="16">
        <f>SUM('Joe Stephens'!T4)</f>
        <v>4</v>
      </c>
      <c r="H129" s="16">
        <f>SUM('Joe Stephens'!U4)</f>
        <v>3</v>
      </c>
      <c r="I129" s="15">
        <f>SUM('Joe Stephens'!V4)</f>
        <v>196</v>
      </c>
    </row>
    <row r="130" spans="1:9" x14ac:dyDescent="0.25">
      <c r="A130" s="18">
        <f t="shared" si="2"/>
        <v>124</v>
      </c>
      <c r="B130" s="18" t="s">
        <v>12</v>
      </c>
      <c r="C130" s="17" t="s">
        <v>156</v>
      </c>
      <c r="D130" s="20">
        <f>SUM('Danny Ripley'!Q5)</f>
        <v>6</v>
      </c>
      <c r="E130" s="20">
        <f>SUM('Danny Ripley'!R5)</f>
        <v>1121</v>
      </c>
      <c r="F130" s="19">
        <f>SUM('Danny Ripley'!S5)</f>
        <v>186.83333333333334</v>
      </c>
      <c r="G130" s="20">
        <f>SUM('Danny Ripley'!T5)</f>
        <v>5</v>
      </c>
      <c r="H130" s="20">
        <f>SUM('Danny Ripley'!U5)</f>
        <v>9</v>
      </c>
      <c r="I130" s="19">
        <f>SUM('Danny Ripley'!V5)</f>
        <v>195.83333333333334</v>
      </c>
    </row>
    <row r="131" spans="1:9" x14ac:dyDescent="0.25">
      <c r="A131" s="18">
        <f t="shared" si="2"/>
        <v>125</v>
      </c>
      <c r="B131" s="18" t="s">
        <v>12</v>
      </c>
      <c r="C131" s="17" t="s">
        <v>102</v>
      </c>
      <c r="D131" s="20">
        <f>SUM('Matt Parmenter'!Q5)</f>
        <v>8</v>
      </c>
      <c r="E131" s="20">
        <f>SUM('Matt Parmenter'!R5)</f>
        <v>1499</v>
      </c>
      <c r="F131" s="19">
        <f>SUM('Matt Parmenter'!S5)</f>
        <v>187.375</v>
      </c>
      <c r="G131" s="20">
        <f>SUM('Matt Parmenter'!T5)</f>
        <v>8</v>
      </c>
      <c r="H131" s="20">
        <f>SUM('Matt Parmenter'!U5)</f>
        <v>8</v>
      </c>
      <c r="I131" s="19">
        <f>SUM('Matt Parmenter'!V5)</f>
        <v>195.375</v>
      </c>
    </row>
    <row r="132" spans="1:9" x14ac:dyDescent="0.25">
      <c r="A132" s="18">
        <f t="shared" si="2"/>
        <v>126</v>
      </c>
      <c r="B132" s="18" t="s">
        <v>12</v>
      </c>
      <c r="C132" s="59" t="s">
        <v>129</v>
      </c>
      <c r="D132" s="20">
        <f>SUM('Bruce Dillinger'!Q4)</f>
        <v>6</v>
      </c>
      <c r="E132" s="20">
        <f>SUM('Bruce Dillinger'!R4)</f>
        <v>1147</v>
      </c>
      <c r="F132" s="19">
        <f>SUM('Bruce Dillinger'!S4)</f>
        <v>191.16666666666666</v>
      </c>
      <c r="G132" s="20">
        <f>SUM('Bruce Dillinger'!T4)</f>
        <v>7</v>
      </c>
      <c r="H132" s="20">
        <f>SUM('Bruce Dillinger'!U4)</f>
        <v>4</v>
      </c>
      <c r="I132" s="19">
        <f>SUM('Bruce Dillinger'!V4)</f>
        <v>195.16666666666666</v>
      </c>
    </row>
    <row r="133" spans="1:9" x14ac:dyDescent="0.25">
      <c r="A133" s="18">
        <f t="shared" si="2"/>
        <v>127</v>
      </c>
      <c r="B133" s="18" t="s">
        <v>12</v>
      </c>
      <c r="C133" s="17" t="s">
        <v>245</v>
      </c>
      <c r="D133" s="20">
        <f>+'Randy Luster'!Q4</f>
        <v>3</v>
      </c>
      <c r="E133" s="20">
        <f>+'Randy Luster'!R4</f>
        <v>567.00099999999998</v>
      </c>
      <c r="F133" s="19">
        <f>+'Randy Luster'!S4</f>
        <v>189.00033333333332</v>
      </c>
      <c r="G133" s="20">
        <f>+'Randy Luster'!T4</f>
        <v>4</v>
      </c>
      <c r="H133" s="20">
        <f>+'Randy Luster'!U4</f>
        <v>6</v>
      </c>
      <c r="I133" s="19">
        <f>+'Randy Luster'!V4</f>
        <v>195.00033333333332</v>
      </c>
    </row>
    <row r="134" spans="1:9" x14ac:dyDescent="0.25">
      <c r="A134" s="18">
        <f t="shared" si="2"/>
        <v>128</v>
      </c>
      <c r="B134" s="18" t="s">
        <v>12</v>
      </c>
      <c r="C134" s="17" t="s">
        <v>109</v>
      </c>
      <c r="D134" s="20">
        <f>SUM('Andrew Bertrand'!Q4)</f>
        <v>2</v>
      </c>
      <c r="E134" s="20">
        <f>SUM('Andrew Bertrand'!R4)</f>
        <v>376</v>
      </c>
      <c r="F134" s="19">
        <f>SUM('Andrew Bertrand'!S4)</f>
        <v>188</v>
      </c>
      <c r="G134" s="20">
        <f>SUM('Andrew Bertrand'!T4)</f>
        <v>0</v>
      </c>
      <c r="H134" s="20">
        <f>SUM('Andrew Bertrand'!U4)</f>
        <v>7</v>
      </c>
      <c r="I134" s="19">
        <f>SUM('Andrew Bertrand'!V4)</f>
        <v>195</v>
      </c>
    </row>
    <row r="135" spans="1:9" x14ac:dyDescent="0.25">
      <c r="A135" s="18">
        <f t="shared" si="2"/>
        <v>129</v>
      </c>
      <c r="B135" s="18" t="s">
        <v>12</v>
      </c>
      <c r="C135" s="17" t="s">
        <v>224</v>
      </c>
      <c r="D135" s="20">
        <f>+'Scott Jackson'!Q5</f>
        <v>8</v>
      </c>
      <c r="E135" s="20">
        <f>+'Scott Jackson'!R5</f>
        <v>1503</v>
      </c>
      <c r="F135" s="19">
        <f>+'Scott Jackson'!S5</f>
        <v>187.875</v>
      </c>
      <c r="G135" s="20">
        <f>+'Scott Jackson'!T5</f>
        <v>6</v>
      </c>
      <c r="H135" s="20">
        <f>+'Scott Jackson'!U5</f>
        <v>7</v>
      </c>
      <c r="I135" s="19">
        <f>+'Scott Jackson'!V5</f>
        <v>194.875</v>
      </c>
    </row>
    <row r="136" spans="1:9" x14ac:dyDescent="0.25">
      <c r="A136" s="18">
        <f t="shared" si="2"/>
        <v>130</v>
      </c>
      <c r="B136" s="18" t="s">
        <v>12</v>
      </c>
      <c r="C136" s="17" t="s">
        <v>190</v>
      </c>
      <c r="D136" s="20">
        <f>SUM('Ken Mix'!Q4)</f>
        <v>4</v>
      </c>
      <c r="E136" s="20">
        <f>SUM('Ken Mix'!R4)</f>
        <v>771</v>
      </c>
      <c r="F136" s="19">
        <f>SUM('Ken Mix'!S4)</f>
        <v>192.75</v>
      </c>
      <c r="G136" s="20">
        <f>SUM('Ken Mix'!T4)</f>
        <v>6</v>
      </c>
      <c r="H136" s="20">
        <f>SUM('Ken Mix'!U4)</f>
        <v>2</v>
      </c>
      <c r="I136" s="19">
        <f>SUM('Ken Mix'!V4)</f>
        <v>194.75</v>
      </c>
    </row>
    <row r="137" spans="1:9" x14ac:dyDescent="0.25">
      <c r="A137" s="18">
        <f t="shared" si="2"/>
        <v>131</v>
      </c>
      <c r="B137" s="18" t="s">
        <v>12</v>
      </c>
      <c r="C137" s="17" t="s">
        <v>121</v>
      </c>
      <c r="D137" s="20">
        <f>SUM('Craig Bailey'!Q5)</f>
        <v>8</v>
      </c>
      <c r="E137" s="20">
        <f>SUM('Craig Bailey'!R5)</f>
        <v>1507</v>
      </c>
      <c r="F137" s="19">
        <f>SUM('Craig Bailey'!S5)</f>
        <v>188.375</v>
      </c>
      <c r="G137" s="20">
        <f>SUM('Craig Bailey'!T5)</f>
        <v>5</v>
      </c>
      <c r="H137" s="20">
        <f>SUM('Craig Bailey'!U5)</f>
        <v>6</v>
      </c>
      <c r="I137" s="19">
        <f>SUM('Craig Bailey'!V5)</f>
        <v>194.375</v>
      </c>
    </row>
    <row r="138" spans="1:9" x14ac:dyDescent="0.25">
      <c r="A138" s="18">
        <f t="shared" si="2"/>
        <v>132</v>
      </c>
      <c r="B138" s="18" t="s">
        <v>12</v>
      </c>
      <c r="C138" s="59" t="s">
        <v>198</v>
      </c>
      <c r="D138" s="20">
        <f>SUM('Justin Lowe'!Q4)</f>
        <v>6</v>
      </c>
      <c r="E138" s="20">
        <f>SUM('Justin Lowe'!R4)</f>
        <v>1141</v>
      </c>
      <c r="F138" s="19">
        <f>SUM('Justin Lowe'!S4)</f>
        <v>190.16666666666666</v>
      </c>
      <c r="G138" s="20">
        <f>SUM('Justin Lowe'!T4)</f>
        <v>7</v>
      </c>
      <c r="H138" s="20">
        <f>SUM('Justin Lowe'!U4)</f>
        <v>4</v>
      </c>
      <c r="I138" s="19">
        <f>SUM('Justin Lowe'!V4)</f>
        <v>194.16666666666666</v>
      </c>
    </row>
    <row r="139" spans="1:9" x14ac:dyDescent="0.25">
      <c r="A139" s="18">
        <f t="shared" si="2"/>
        <v>133</v>
      </c>
      <c r="B139" s="18" t="s">
        <v>12</v>
      </c>
      <c r="C139" s="59" t="s">
        <v>128</v>
      </c>
      <c r="D139" s="20">
        <f>SUM('Brian Nix'!Q4)</f>
        <v>6</v>
      </c>
      <c r="E139" s="20">
        <f>SUM('Brian Nix'!R4)</f>
        <v>1140</v>
      </c>
      <c r="F139" s="19">
        <f>SUM('Brian Nix'!S4)</f>
        <v>190</v>
      </c>
      <c r="G139" s="20">
        <f>SUM('Brian Nix'!T4)</f>
        <v>13</v>
      </c>
      <c r="H139" s="20">
        <f>SUM('Brian Nix'!U4)</f>
        <v>4</v>
      </c>
      <c r="I139" s="19">
        <f>SUM('Brian Nix'!V4)</f>
        <v>194</v>
      </c>
    </row>
    <row r="140" spans="1:9" x14ac:dyDescent="0.25">
      <c r="A140" s="18">
        <f t="shared" si="2"/>
        <v>134</v>
      </c>
      <c r="B140" s="18" t="s">
        <v>12</v>
      </c>
      <c r="C140" s="68" t="s">
        <v>212</v>
      </c>
      <c r="D140" s="16">
        <f>SUM('Pit Connelly'!Q4)</f>
        <v>6</v>
      </c>
      <c r="E140" s="16">
        <f>SUM('Pit Connelly'!R4)</f>
        <v>1140</v>
      </c>
      <c r="F140" s="15">
        <f>SUM('Pit Connelly'!S4)</f>
        <v>190</v>
      </c>
      <c r="G140" s="16">
        <f>SUM('Pit Connelly'!T4)</f>
        <v>5</v>
      </c>
      <c r="H140" s="16">
        <f>SUM('Pit Connelly'!U4)</f>
        <v>4</v>
      </c>
      <c r="I140" s="15">
        <f>SUM('Pit Connelly'!V4)</f>
        <v>194</v>
      </c>
    </row>
    <row r="141" spans="1:9" x14ac:dyDescent="0.25">
      <c r="A141" s="18">
        <f t="shared" si="2"/>
        <v>135</v>
      </c>
      <c r="B141" s="18" t="s">
        <v>12</v>
      </c>
      <c r="C141" s="17" t="s">
        <v>119</v>
      </c>
      <c r="D141" s="20">
        <f>SUM('Bruce Badding'!Q4)</f>
        <v>4</v>
      </c>
      <c r="E141" s="20">
        <f>SUM('Bruce Badding'!R4)</f>
        <v>760</v>
      </c>
      <c r="F141" s="19">
        <f>SUM('Bruce Badding'!S4)</f>
        <v>190</v>
      </c>
      <c r="G141" s="20">
        <f>SUM('Bruce Badding'!T4)</f>
        <v>6</v>
      </c>
      <c r="H141" s="20">
        <f>SUM('Bruce Badding'!U4)</f>
        <v>4</v>
      </c>
      <c r="I141" s="19">
        <f>SUM('Bruce Badding'!V4)</f>
        <v>194</v>
      </c>
    </row>
    <row r="142" spans="1:9" x14ac:dyDescent="0.25">
      <c r="A142" s="18">
        <f t="shared" si="2"/>
        <v>136</v>
      </c>
      <c r="B142" s="18" t="s">
        <v>12</v>
      </c>
      <c r="C142" s="17" t="s">
        <v>191</v>
      </c>
      <c r="D142" s="20">
        <f>SUM('Matthew Campbell'!Q4)</f>
        <v>4</v>
      </c>
      <c r="E142" s="20">
        <f>SUM('Matthew Campbell'!R4)</f>
        <v>768</v>
      </c>
      <c r="F142" s="19">
        <f>SUM('Matthew Campbell'!S4)</f>
        <v>192</v>
      </c>
      <c r="G142" s="20">
        <f>SUM('Matthew Campbell'!T4)</f>
        <v>7</v>
      </c>
      <c r="H142" s="20">
        <f>SUM('Matthew Campbell'!U4)</f>
        <v>2</v>
      </c>
      <c r="I142" s="19">
        <f>SUM('Matthew Campbell'!V4)</f>
        <v>194</v>
      </c>
    </row>
    <row r="143" spans="1:9" x14ac:dyDescent="0.25">
      <c r="A143" s="18">
        <f t="shared" si="2"/>
        <v>137</v>
      </c>
      <c r="B143" s="18" t="s">
        <v>12</v>
      </c>
      <c r="C143" s="17" t="s">
        <v>243</v>
      </c>
      <c r="D143" s="20">
        <f>+'Gregg Pepper'!Q4</f>
        <v>4</v>
      </c>
      <c r="E143" s="20">
        <f>+'Gregg Pepper'!R4</f>
        <v>747.00099999999998</v>
      </c>
      <c r="F143" s="19">
        <f>+'Gregg Pepper'!S4</f>
        <v>186.75024999999999</v>
      </c>
      <c r="G143" s="20">
        <f>+'Gregg Pepper'!T4</f>
        <v>8</v>
      </c>
      <c r="H143" s="20">
        <f>+'Gregg Pepper'!U4</f>
        <v>7</v>
      </c>
      <c r="I143" s="19">
        <f>+'Gregg Pepper'!V4</f>
        <v>193.75024999999999</v>
      </c>
    </row>
    <row r="144" spans="1:9" x14ac:dyDescent="0.25">
      <c r="A144" s="18">
        <f t="shared" si="2"/>
        <v>138</v>
      </c>
      <c r="B144" s="18" t="s">
        <v>12</v>
      </c>
      <c r="C144" s="17" t="s">
        <v>183</v>
      </c>
      <c r="D144" s="20">
        <f>SUM('Shawn Hudson'!Q4)</f>
        <v>3</v>
      </c>
      <c r="E144" s="20">
        <f>SUM('Shawn Hudson'!R4)</f>
        <v>566</v>
      </c>
      <c r="F144" s="19">
        <f>SUM('Shawn Hudson'!S4)</f>
        <v>188.66666666666666</v>
      </c>
      <c r="G144" s="20">
        <f>SUM('Shawn Hudson'!T4)</f>
        <v>4</v>
      </c>
      <c r="H144" s="20">
        <f>SUM('Shawn Hudson'!U4)</f>
        <v>5</v>
      </c>
      <c r="I144" s="19">
        <f>SUM('Shawn Hudson'!V4)</f>
        <v>193.66666666666666</v>
      </c>
    </row>
    <row r="145" spans="1:9" x14ac:dyDescent="0.25">
      <c r="A145" s="18">
        <f t="shared" si="2"/>
        <v>139</v>
      </c>
      <c r="B145" s="18" t="s">
        <v>12</v>
      </c>
      <c r="C145" s="59" t="s">
        <v>197</v>
      </c>
      <c r="D145" s="20">
        <f>SUM('Carl Turner'!Q4)</f>
        <v>6</v>
      </c>
      <c r="E145" s="20">
        <f>SUM('Carl Turner'!R4)</f>
        <v>1135</v>
      </c>
      <c r="F145" s="19">
        <f>SUM('Carl Turner'!S4)</f>
        <v>189.16666666666666</v>
      </c>
      <c r="G145" s="20">
        <f>SUM('Carl Turner'!T4)</f>
        <v>5</v>
      </c>
      <c r="H145" s="20">
        <f>SUM('Carl Turner'!U4)</f>
        <v>4</v>
      </c>
      <c r="I145" s="19">
        <f>SUM('Carl Turner'!V4)</f>
        <v>193.16666666666666</v>
      </c>
    </row>
    <row r="146" spans="1:9" x14ac:dyDescent="0.25">
      <c r="A146" s="18">
        <f t="shared" ref="A146:A184" si="3">+A145+1</f>
        <v>140</v>
      </c>
      <c r="B146" s="18" t="s">
        <v>12</v>
      </c>
      <c r="C146" s="59" t="s">
        <v>133</v>
      </c>
      <c r="D146" s="20">
        <f>SUM('Dean Irvin'!Q4)</f>
        <v>6</v>
      </c>
      <c r="E146" s="20">
        <f>SUM('Dean Irvin'!R4)</f>
        <v>1130</v>
      </c>
      <c r="F146" s="19">
        <f>SUM('Dean Irvin'!S4)</f>
        <v>188.33333333333334</v>
      </c>
      <c r="G146" s="20">
        <f>SUM('Dean Irvin'!T4)</f>
        <v>10</v>
      </c>
      <c r="H146" s="20">
        <f>SUM('Dean Irvin'!U4)</f>
        <v>4</v>
      </c>
      <c r="I146" s="19">
        <f>SUM('Dean Irvin'!V4)</f>
        <v>192.33333333333334</v>
      </c>
    </row>
    <row r="147" spans="1:9" x14ac:dyDescent="0.25">
      <c r="A147" s="18">
        <f t="shared" si="3"/>
        <v>141</v>
      </c>
      <c r="B147" s="18" t="s">
        <v>12</v>
      </c>
      <c r="C147" s="59" t="s">
        <v>201</v>
      </c>
      <c r="D147" s="20">
        <f>SUM('Tom Downton Jr'!Q4)</f>
        <v>6</v>
      </c>
      <c r="E147" s="20">
        <f>SUM('Tom Downton Jr'!R4)</f>
        <v>1130</v>
      </c>
      <c r="F147" s="19">
        <f>SUM('Tom Downton Jr'!S4)</f>
        <v>188.33333333333334</v>
      </c>
      <c r="G147" s="20">
        <f>SUM('Tom Downton Jr'!T4)</f>
        <v>6</v>
      </c>
      <c r="H147" s="20">
        <f>SUM('Tom Downton Jr'!U4)</f>
        <v>4</v>
      </c>
      <c r="I147" s="19">
        <f>SUM('Tom Downton Jr'!V4)</f>
        <v>192.33333333333334</v>
      </c>
    </row>
    <row r="148" spans="1:9" x14ac:dyDescent="0.25">
      <c r="A148" s="18">
        <f t="shared" si="3"/>
        <v>142</v>
      </c>
      <c r="B148" s="18" t="s">
        <v>12</v>
      </c>
      <c r="C148" s="17" t="s">
        <v>147</v>
      </c>
      <c r="D148" s="20">
        <f>SUM('James Clarke'!Q5)</f>
        <v>8</v>
      </c>
      <c r="E148" s="20">
        <f>SUM('James Clarke'!R5)</f>
        <v>1448</v>
      </c>
      <c r="F148" s="19">
        <f>SUM('James Clarke'!S5)</f>
        <v>181</v>
      </c>
      <c r="G148" s="20">
        <f>SUM('James Clarke'!T5)</f>
        <v>11</v>
      </c>
      <c r="H148" s="20">
        <f>SUM('James Clarke'!U5)</f>
        <v>11</v>
      </c>
      <c r="I148" s="19">
        <f>SUM('James Clarke'!V5)</f>
        <v>192</v>
      </c>
    </row>
    <row r="149" spans="1:9" x14ac:dyDescent="0.25">
      <c r="A149" s="18">
        <f t="shared" si="3"/>
        <v>143</v>
      </c>
      <c r="B149" s="18" t="s">
        <v>12</v>
      </c>
      <c r="C149" s="17" t="s">
        <v>166</v>
      </c>
      <c r="D149" s="20">
        <f>SUM('Jordan Hicks'!Q7)</f>
        <v>12</v>
      </c>
      <c r="E149" s="20">
        <f>SUM('Jordan Hicks'!R7)</f>
        <v>2136</v>
      </c>
      <c r="F149" s="19">
        <f>SUM('Jordan Hicks'!S7)</f>
        <v>178</v>
      </c>
      <c r="G149" s="20">
        <f>SUM('Jordan Hicks'!T7)</f>
        <v>5</v>
      </c>
      <c r="H149" s="20">
        <f>SUM('Jordan Hicks'!U7)</f>
        <v>14</v>
      </c>
      <c r="I149" s="19">
        <f>SUM('Jordan Hicks'!V7)</f>
        <v>192</v>
      </c>
    </row>
    <row r="150" spans="1:9" x14ac:dyDescent="0.25">
      <c r="A150" s="18">
        <f t="shared" si="3"/>
        <v>144</v>
      </c>
      <c r="B150" s="18" t="s">
        <v>12</v>
      </c>
      <c r="C150" s="17" t="s">
        <v>94</v>
      </c>
      <c r="D150" s="20">
        <f>SUM('Raymond Stewart'!Q4)</f>
        <v>4</v>
      </c>
      <c r="E150" s="20">
        <f>SUM('Raymond Stewart'!R4)</f>
        <v>754</v>
      </c>
      <c r="F150" s="19">
        <f>SUM('Raymond Stewart'!S4)</f>
        <v>188.5</v>
      </c>
      <c r="G150" s="20">
        <f>SUM('Raymond Stewart'!T4)</f>
        <v>1</v>
      </c>
      <c r="H150" s="20">
        <f>SUM('Raymond Stewart'!U4)</f>
        <v>3</v>
      </c>
      <c r="I150" s="19">
        <f>SUM('Raymond Stewart'!V4)</f>
        <v>191.5</v>
      </c>
    </row>
    <row r="151" spans="1:9" x14ac:dyDescent="0.25">
      <c r="A151" s="18">
        <f t="shared" si="3"/>
        <v>145</v>
      </c>
      <c r="B151" s="18" t="s">
        <v>12</v>
      </c>
      <c r="C151" s="17" t="s">
        <v>230</v>
      </c>
      <c r="D151" s="20">
        <f>+'Eric Foust'!Q5</f>
        <v>7</v>
      </c>
      <c r="E151" s="20">
        <f>+'Eric Foust'!R5</f>
        <v>1300</v>
      </c>
      <c r="F151" s="19">
        <f>+'Eric Foust'!S5</f>
        <v>185.71428571428572</v>
      </c>
      <c r="G151" s="20">
        <f>+'Eric Foust'!T5</f>
        <v>4</v>
      </c>
      <c r="H151" s="20">
        <f>+'Eric Foust'!U5</f>
        <v>5</v>
      </c>
      <c r="I151" s="19">
        <f>+'Eric Foust'!V5</f>
        <v>190.71428571428572</v>
      </c>
    </row>
    <row r="152" spans="1:9" x14ac:dyDescent="0.25">
      <c r="A152" s="18">
        <f t="shared" si="3"/>
        <v>146</v>
      </c>
      <c r="B152" s="18" t="s">
        <v>12</v>
      </c>
      <c r="C152" s="17" t="s">
        <v>235</v>
      </c>
      <c r="D152" s="20">
        <f>+'Mark Steadman'!Q4</f>
        <v>4</v>
      </c>
      <c r="E152" s="20">
        <f>+'Mark Steadman'!R4</f>
        <v>751</v>
      </c>
      <c r="F152" s="19">
        <f>+'Mark Steadman'!S4</f>
        <v>187.75</v>
      </c>
      <c r="G152" s="20">
        <f>+'Mark Steadman'!T4</f>
        <v>2</v>
      </c>
      <c r="H152" s="20">
        <f>+'Mark Steadman'!U4</f>
        <v>2</v>
      </c>
      <c r="I152" s="19">
        <f>+'Mark Steadman'!V4</f>
        <v>189.75</v>
      </c>
    </row>
    <row r="153" spans="1:9" x14ac:dyDescent="0.25">
      <c r="A153" s="18">
        <f t="shared" si="3"/>
        <v>147</v>
      </c>
      <c r="B153" s="18" t="s">
        <v>12</v>
      </c>
      <c r="C153" s="17" t="s">
        <v>92</v>
      </c>
      <c r="D153" s="20">
        <f>SUM('Dave Eisenschmied'!Q5)</f>
        <v>8</v>
      </c>
      <c r="E153" s="20">
        <f>SUM('Dave Eisenschmied'!R5)</f>
        <v>1475</v>
      </c>
      <c r="F153" s="19">
        <f>SUM('Dave Eisenschmied'!S5)</f>
        <v>184.375</v>
      </c>
      <c r="G153" s="20">
        <f>SUM('Dave Eisenschmied'!T5)</f>
        <v>7</v>
      </c>
      <c r="H153" s="20">
        <f>SUM('Dave Eisenschmied'!U5)</f>
        <v>5</v>
      </c>
      <c r="I153" s="19">
        <f>SUM('Dave Eisenschmied'!V5)</f>
        <v>189.375</v>
      </c>
    </row>
    <row r="154" spans="1:9" x14ac:dyDescent="0.25">
      <c r="A154" s="18">
        <f t="shared" si="3"/>
        <v>148</v>
      </c>
      <c r="B154" s="18" t="s">
        <v>12</v>
      </c>
      <c r="C154" s="17" t="s">
        <v>234</v>
      </c>
      <c r="D154" s="20">
        <f>+'Alex McKay'!Q5</f>
        <v>8</v>
      </c>
      <c r="E154" s="20">
        <f>+'Alex McKay'!R5</f>
        <v>1433</v>
      </c>
      <c r="F154" s="19">
        <f>+'Alex McKay'!S5</f>
        <v>179.125</v>
      </c>
      <c r="G154" s="20">
        <f>+'Alex McKay'!T5</f>
        <v>6</v>
      </c>
      <c r="H154" s="20">
        <f>+'Alex McKay'!U5</f>
        <v>10</v>
      </c>
      <c r="I154" s="19">
        <f>+'Alex McKay'!V5</f>
        <v>189.125</v>
      </c>
    </row>
    <row r="155" spans="1:9" x14ac:dyDescent="0.25">
      <c r="A155" s="18">
        <f t="shared" si="3"/>
        <v>149</v>
      </c>
      <c r="B155" s="18" t="s">
        <v>12</v>
      </c>
      <c r="C155" s="17" t="s">
        <v>241</v>
      </c>
      <c r="D155" s="20">
        <f>+'Tim Neighbors'!Q4</f>
        <v>4</v>
      </c>
      <c r="E155" s="20">
        <f>+'Tim Neighbors'!R4</f>
        <v>748</v>
      </c>
      <c r="F155" s="19">
        <f>+'Tim Neighbors'!S4</f>
        <v>187</v>
      </c>
      <c r="G155" s="20">
        <f>+'Tim Neighbors'!T4</f>
        <v>4</v>
      </c>
      <c r="H155" s="20">
        <f>+'Tim Neighbors'!U4</f>
        <v>2</v>
      </c>
      <c r="I155" s="19">
        <f>+'Tim Neighbors'!V4</f>
        <v>189</v>
      </c>
    </row>
    <row r="156" spans="1:9" x14ac:dyDescent="0.25">
      <c r="A156" s="18">
        <f t="shared" si="3"/>
        <v>150</v>
      </c>
      <c r="B156" s="18" t="s">
        <v>12</v>
      </c>
      <c r="C156" s="17" t="s">
        <v>71</v>
      </c>
      <c r="D156" s="20">
        <f>SUM('Bill Cornwell'!Q5)</f>
        <v>8</v>
      </c>
      <c r="E156" s="20">
        <f>SUM('Bill Cornwell'!R5)</f>
        <v>1444</v>
      </c>
      <c r="F156" s="19">
        <f>SUM('Bill Cornwell'!S5)</f>
        <v>180.5</v>
      </c>
      <c r="G156" s="20">
        <f>SUM('Bill Cornwell'!T5)</f>
        <v>9</v>
      </c>
      <c r="H156" s="20">
        <f>SUM('Bill Cornwell'!U5)</f>
        <v>8</v>
      </c>
      <c r="I156" s="19">
        <f>SUM('Bill Cornwell'!V5)</f>
        <v>188.5</v>
      </c>
    </row>
    <row r="157" spans="1:9" x14ac:dyDescent="0.25">
      <c r="A157" s="18">
        <f t="shared" si="3"/>
        <v>151</v>
      </c>
      <c r="B157" s="18" t="s">
        <v>12</v>
      </c>
      <c r="C157" s="17" t="s">
        <v>151</v>
      </c>
      <c r="D157" s="20">
        <f>SUM('Scott Musick'!Q4)</f>
        <v>4</v>
      </c>
      <c r="E157" s="20">
        <f>SUM('Scott Musick'!R4)</f>
        <v>746</v>
      </c>
      <c r="F157" s="19">
        <f>SUM('Scott Musick'!S4)</f>
        <v>186.5</v>
      </c>
      <c r="G157" s="20">
        <f>SUM('Scott Musick'!T4)</f>
        <v>5</v>
      </c>
      <c r="H157" s="20">
        <f>SUM('Scott Musick'!U4)</f>
        <v>2</v>
      </c>
      <c r="I157" s="19">
        <f>SUM('Scott Musick'!V4)</f>
        <v>188.5</v>
      </c>
    </row>
    <row r="158" spans="1:9" x14ac:dyDescent="0.25">
      <c r="A158" s="18">
        <f t="shared" si="3"/>
        <v>152</v>
      </c>
      <c r="B158" s="18" t="s">
        <v>12</v>
      </c>
      <c r="C158" s="17" t="s">
        <v>179</v>
      </c>
      <c r="D158" s="20">
        <f>SUM('Zach Laugen'!Q4)</f>
        <v>4</v>
      </c>
      <c r="E158" s="20">
        <f>SUM('Zach Laugen'!R4)</f>
        <v>738</v>
      </c>
      <c r="F158" s="19">
        <f>SUM('Zach Laugen'!S4)</f>
        <v>184.5</v>
      </c>
      <c r="G158" s="20">
        <f>SUM('Zach Laugen'!T4)</f>
        <v>3</v>
      </c>
      <c r="H158" s="20">
        <f>SUM('Zach Laugen'!U4)</f>
        <v>4</v>
      </c>
      <c r="I158" s="19">
        <f>SUM('Zach Laugen'!V4)</f>
        <v>188.5</v>
      </c>
    </row>
    <row r="159" spans="1:9" x14ac:dyDescent="0.25">
      <c r="A159" s="18">
        <f t="shared" si="3"/>
        <v>153</v>
      </c>
      <c r="B159" s="18" t="s">
        <v>12</v>
      </c>
      <c r="C159" s="17" t="s">
        <v>123</v>
      </c>
      <c r="D159" s="20">
        <f>SUM('Marc Hanlon'!Q6)</f>
        <v>11</v>
      </c>
      <c r="E159" s="20">
        <f>SUM('Marc Hanlon'!R6)</f>
        <v>2004</v>
      </c>
      <c r="F159" s="19">
        <f>SUM('Marc Hanlon'!S6)</f>
        <v>182.18181818181819</v>
      </c>
      <c r="G159" s="20">
        <f>SUM('Marc Hanlon'!T6)</f>
        <v>7</v>
      </c>
      <c r="H159" s="20">
        <f>SUM('Marc Hanlon'!U6)</f>
        <v>6</v>
      </c>
      <c r="I159" s="19">
        <f>SUM('Marc Hanlon'!V6)</f>
        <v>188.18181818181819</v>
      </c>
    </row>
    <row r="160" spans="1:9" x14ac:dyDescent="0.25">
      <c r="A160" s="18">
        <f t="shared" si="3"/>
        <v>154</v>
      </c>
      <c r="B160" s="18" t="s">
        <v>12</v>
      </c>
      <c r="C160" s="59" t="s">
        <v>140</v>
      </c>
      <c r="D160" s="20">
        <f>SUM('Rod Patterson'!Q4)</f>
        <v>4</v>
      </c>
      <c r="E160" s="20">
        <f>SUM('Rod Patterson'!R4)</f>
        <v>744</v>
      </c>
      <c r="F160" s="19">
        <f>SUM('Rod Patterson'!S4)</f>
        <v>186</v>
      </c>
      <c r="G160" s="20">
        <f>SUM('Rod Patterson'!T4)</f>
        <v>1</v>
      </c>
      <c r="H160" s="20">
        <f>SUM('Rod Patterson'!U4)</f>
        <v>2</v>
      </c>
      <c r="I160" s="19">
        <f>SUM('Rod Patterson'!V4)</f>
        <v>188</v>
      </c>
    </row>
    <row r="161" spans="1:9" x14ac:dyDescent="0.25">
      <c r="A161" s="18">
        <f t="shared" si="3"/>
        <v>155</v>
      </c>
      <c r="B161" s="18" t="s">
        <v>12</v>
      </c>
      <c r="C161" s="17" t="s">
        <v>81</v>
      </c>
      <c r="D161" s="20">
        <f>SUM('Phil Nichols'!Q5)</f>
        <v>8</v>
      </c>
      <c r="E161" s="20">
        <f>SUM('Phil Nichols'!R5)</f>
        <v>1468</v>
      </c>
      <c r="F161" s="19">
        <f>SUM('Phil Nichols'!S5)</f>
        <v>183.5</v>
      </c>
      <c r="G161" s="20">
        <f>SUM('Phil Nichols'!T5)</f>
        <v>3</v>
      </c>
      <c r="H161" s="20">
        <f>SUM('Phil Nichols'!U5)</f>
        <v>4</v>
      </c>
      <c r="I161" s="19">
        <f>SUM('Phil Nichols'!V5)</f>
        <v>187.5</v>
      </c>
    </row>
    <row r="162" spans="1:9" x14ac:dyDescent="0.25">
      <c r="A162" s="18">
        <f t="shared" si="3"/>
        <v>156</v>
      </c>
      <c r="B162" s="18" t="s">
        <v>12</v>
      </c>
      <c r="C162" s="17" t="s">
        <v>247</v>
      </c>
      <c r="D162" s="20">
        <f>+'Kelvin Swilling'!Q4</f>
        <v>5</v>
      </c>
      <c r="E162" s="20">
        <f>+'Kelvin Swilling'!R4</f>
        <v>921</v>
      </c>
      <c r="F162" s="19">
        <f>+'Kelvin Swilling'!S4</f>
        <v>184.2</v>
      </c>
      <c r="G162" s="20">
        <f>+'Kelvin Swilling'!T4</f>
        <v>6</v>
      </c>
      <c r="H162" s="20">
        <f>+'Kelvin Swilling'!U4</f>
        <v>3</v>
      </c>
      <c r="I162" s="19">
        <f>+'Kelvin Swilling'!V4</f>
        <v>187.2</v>
      </c>
    </row>
    <row r="163" spans="1:9" x14ac:dyDescent="0.25">
      <c r="A163" s="18">
        <f t="shared" si="3"/>
        <v>157</v>
      </c>
      <c r="B163" s="18" t="s">
        <v>12</v>
      </c>
      <c r="C163" s="17" t="s">
        <v>240</v>
      </c>
      <c r="D163" s="20">
        <f>+'John Williams'!Q4</f>
        <v>3</v>
      </c>
      <c r="E163" s="20">
        <f>+'John Williams'!R4</f>
        <v>552</v>
      </c>
      <c r="F163" s="19">
        <f>+'John Williams'!S4</f>
        <v>184</v>
      </c>
      <c r="G163" s="20">
        <f>+'John Williams'!T4</f>
        <v>1</v>
      </c>
      <c r="H163" s="20">
        <f>+'John Williams'!U4</f>
        <v>3</v>
      </c>
      <c r="I163" s="19">
        <f>+'John Williams'!V4</f>
        <v>187</v>
      </c>
    </row>
    <row r="164" spans="1:9" x14ac:dyDescent="0.25">
      <c r="A164" s="18">
        <f t="shared" si="3"/>
        <v>158</v>
      </c>
      <c r="B164" s="18" t="s">
        <v>12</v>
      </c>
      <c r="C164" s="17" t="s">
        <v>111</v>
      </c>
      <c r="D164" s="20">
        <f>SUM('Joe Wells'!Q4)</f>
        <v>4</v>
      </c>
      <c r="E164" s="20">
        <f>SUM('Joe Wells'!R4)</f>
        <v>733</v>
      </c>
      <c r="F164" s="19">
        <f>SUM('Joe Wells'!S4)</f>
        <v>183.25</v>
      </c>
      <c r="G164" s="20">
        <f>SUM('Joe Wells'!T4)</f>
        <v>3</v>
      </c>
      <c r="H164" s="20">
        <f>SUM('Joe Wells'!U4)</f>
        <v>3</v>
      </c>
      <c r="I164" s="19">
        <f>SUM('Joe Wells'!V4)</f>
        <v>186.25</v>
      </c>
    </row>
    <row r="165" spans="1:9" x14ac:dyDescent="0.25">
      <c r="A165" s="18">
        <f t="shared" si="3"/>
        <v>159</v>
      </c>
      <c r="B165" s="18" t="s">
        <v>12</v>
      </c>
      <c r="C165" s="17" t="s">
        <v>182</v>
      </c>
      <c r="D165" s="20">
        <f>SUM('Raymond Osborne'!Q4)</f>
        <v>3</v>
      </c>
      <c r="E165" s="20">
        <f>SUM('Raymond Osborne'!R4)</f>
        <v>552</v>
      </c>
      <c r="F165" s="19">
        <f>SUM('Raymond Osborne'!S4)</f>
        <v>184</v>
      </c>
      <c r="G165" s="20">
        <f>SUM('Raymond Osborne'!T4)</f>
        <v>1</v>
      </c>
      <c r="H165" s="20">
        <f>SUM('Raymond Osborne'!U4)</f>
        <v>2</v>
      </c>
      <c r="I165" s="19">
        <f>SUM('Raymond Osborne'!V4)</f>
        <v>186</v>
      </c>
    </row>
    <row r="166" spans="1:9" x14ac:dyDescent="0.25">
      <c r="A166" s="18">
        <f t="shared" si="3"/>
        <v>160</v>
      </c>
      <c r="B166" s="18" t="s">
        <v>12</v>
      </c>
      <c r="C166" s="17" t="s">
        <v>181</v>
      </c>
      <c r="D166" s="20">
        <f>SUM('Bill Shaver'!Q4)</f>
        <v>5</v>
      </c>
      <c r="E166" s="20">
        <f>SUM('Bill Shaver'!R4)</f>
        <v>911</v>
      </c>
      <c r="F166" s="19">
        <f>SUM('Bill Shaver'!S4)</f>
        <v>182.2</v>
      </c>
      <c r="G166" s="20">
        <f>SUM('Bill Shaver'!T4)</f>
        <v>3</v>
      </c>
      <c r="H166" s="20">
        <f>SUM('Bill Shaver'!U4)</f>
        <v>3</v>
      </c>
      <c r="I166" s="19">
        <f>SUM('Bill Shaver'!V4)</f>
        <v>185.2</v>
      </c>
    </row>
    <row r="167" spans="1:9" x14ac:dyDescent="0.25">
      <c r="A167" s="18">
        <f t="shared" si="3"/>
        <v>161</v>
      </c>
      <c r="B167" s="18" t="s">
        <v>12</v>
      </c>
      <c r="C167" s="17" t="s">
        <v>77</v>
      </c>
      <c r="D167" s="20">
        <f>SUM('Brian Hanks'!Q5)</f>
        <v>4</v>
      </c>
      <c r="E167" s="20">
        <f>SUM('Brian Hanks'!R5)</f>
        <v>696</v>
      </c>
      <c r="F167" s="19">
        <f>SUM('Brian Hanks'!S5)</f>
        <v>174</v>
      </c>
      <c r="G167" s="20">
        <f>SUM('Brian Hanks'!T5)</f>
        <v>0</v>
      </c>
      <c r="H167" s="20">
        <f>SUM('Brian Hanks'!U5)</f>
        <v>11</v>
      </c>
      <c r="I167" s="19">
        <f>SUM('Brian Hanks'!V5)</f>
        <v>185</v>
      </c>
    </row>
    <row r="168" spans="1:9" x14ac:dyDescent="0.25">
      <c r="A168" s="18">
        <f t="shared" si="3"/>
        <v>162</v>
      </c>
      <c r="B168" s="18" t="s">
        <v>12</v>
      </c>
      <c r="C168" s="17" t="s">
        <v>225</v>
      </c>
      <c r="D168" s="20">
        <f>+'Ron Anderson'!Q5</f>
        <v>8</v>
      </c>
      <c r="E168" s="20">
        <f>+'Ron Anderson'!R5</f>
        <v>1447</v>
      </c>
      <c r="F168" s="19">
        <f>+'Ron Anderson'!S5</f>
        <v>180.875</v>
      </c>
      <c r="G168" s="20">
        <f>+'Ron Anderson'!T5</f>
        <v>10</v>
      </c>
      <c r="H168" s="20">
        <f>+'Ron Anderson'!U5</f>
        <v>4</v>
      </c>
      <c r="I168" s="19">
        <f>+'Ron Anderson'!V5</f>
        <v>184.875</v>
      </c>
    </row>
    <row r="169" spans="1:9" x14ac:dyDescent="0.25">
      <c r="A169" s="18">
        <f t="shared" si="3"/>
        <v>163</v>
      </c>
      <c r="B169" s="18" t="s">
        <v>12</v>
      </c>
      <c r="C169" s="17" t="s">
        <v>250</v>
      </c>
      <c r="D169" s="20">
        <f>+'Scott Dudley'!Q4</f>
        <v>5</v>
      </c>
      <c r="E169" s="20">
        <f>+'Scott Dudley'!R4</f>
        <v>901</v>
      </c>
      <c r="F169" s="19">
        <f>+'Scott Dudley'!S4</f>
        <v>180.2</v>
      </c>
      <c r="G169" s="20">
        <f>+'Scott Dudley'!T4</f>
        <v>1</v>
      </c>
      <c r="H169" s="20">
        <f>+'Scott Dudley'!U4</f>
        <v>2</v>
      </c>
      <c r="I169" s="19">
        <f>+'Scott Dudley'!V4</f>
        <v>182.2</v>
      </c>
    </row>
    <row r="170" spans="1:9" x14ac:dyDescent="0.25">
      <c r="A170" s="18">
        <f t="shared" si="3"/>
        <v>164</v>
      </c>
      <c r="B170" s="14" t="s">
        <v>12</v>
      </c>
      <c r="C170" s="59" t="s">
        <v>132</v>
      </c>
      <c r="D170" s="20">
        <f>SUM('David Durrant'!Q4)</f>
        <v>6</v>
      </c>
      <c r="E170" s="20">
        <f>SUM('David Durrant'!R4)</f>
        <v>1068</v>
      </c>
      <c r="F170" s="19">
        <f>SUM('David Durrant'!S4)</f>
        <v>178</v>
      </c>
      <c r="G170" s="20">
        <f>SUM('David Durrant'!T4)</f>
        <v>3</v>
      </c>
      <c r="H170" s="20">
        <f>SUM('David Durrant'!U4)</f>
        <v>4</v>
      </c>
      <c r="I170" s="19">
        <f>SUM('David Durrant'!V4)</f>
        <v>182</v>
      </c>
    </row>
    <row r="171" spans="1:9" x14ac:dyDescent="0.25">
      <c r="A171" s="18">
        <f t="shared" si="3"/>
        <v>165</v>
      </c>
      <c r="B171" s="14" t="s">
        <v>12</v>
      </c>
      <c r="C171" s="17" t="s">
        <v>164</v>
      </c>
      <c r="D171" s="20">
        <f>SUM('Damon Thomas'!Q4)</f>
        <v>4</v>
      </c>
      <c r="E171" s="20">
        <f>SUM('Damon Thomas'!R4)</f>
        <v>720</v>
      </c>
      <c r="F171" s="19">
        <f>SUM('Damon Thomas'!S4)</f>
        <v>180</v>
      </c>
      <c r="G171" s="20">
        <f>SUM('Damon Thomas'!T4)</f>
        <v>2</v>
      </c>
      <c r="H171" s="20">
        <f>SUM('Damon Thomas'!U4)</f>
        <v>2</v>
      </c>
      <c r="I171" s="19">
        <f>SUM('Damon Thomas'!V4)</f>
        <v>182</v>
      </c>
    </row>
    <row r="172" spans="1:9" x14ac:dyDescent="0.25">
      <c r="A172" s="18">
        <f t="shared" si="3"/>
        <v>166</v>
      </c>
      <c r="B172" s="14" t="s">
        <v>12</v>
      </c>
      <c r="C172" s="17" t="s">
        <v>242</v>
      </c>
      <c r="D172" s="20">
        <f>+'Tony Jonas'!Q4</f>
        <v>4</v>
      </c>
      <c r="E172" s="20">
        <f>+'Tony Jonas'!R4</f>
        <v>717</v>
      </c>
      <c r="F172" s="19">
        <f>+'Tony Jonas'!S4</f>
        <v>179.25</v>
      </c>
      <c r="G172" s="20">
        <f>+'Tony Jonas'!T4</f>
        <v>4</v>
      </c>
      <c r="H172" s="20">
        <f>+'Tony Jonas'!U4</f>
        <v>2</v>
      </c>
      <c r="I172" s="19">
        <f>+'Tony Jonas'!V4</f>
        <v>181.25</v>
      </c>
    </row>
    <row r="173" spans="1:9" x14ac:dyDescent="0.25">
      <c r="A173" s="18">
        <f t="shared" si="3"/>
        <v>167</v>
      </c>
      <c r="B173" s="14" t="s">
        <v>12</v>
      </c>
      <c r="C173" s="17" t="s">
        <v>161</v>
      </c>
      <c r="D173" s="20">
        <f>SUM('Mike Rorer'!Q5)</f>
        <v>8</v>
      </c>
      <c r="E173" s="20">
        <f>SUM('Mike Rorer'!R5)</f>
        <v>1408</v>
      </c>
      <c r="F173" s="19">
        <f>SUM('Mike Rorer'!S5)</f>
        <v>176</v>
      </c>
      <c r="G173" s="20">
        <f>SUM('Mike Rorer'!T5)</f>
        <v>6</v>
      </c>
      <c r="H173" s="20">
        <f>SUM('Mike Rorer'!U5)</f>
        <v>4</v>
      </c>
      <c r="I173" s="19">
        <f>SUM('Mike Rorer'!V5)</f>
        <v>180</v>
      </c>
    </row>
    <row r="174" spans="1:9" x14ac:dyDescent="0.25">
      <c r="A174" s="18">
        <f t="shared" si="3"/>
        <v>168</v>
      </c>
      <c r="B174" s="14" t="s">
        <v>12</v>
      </c>
      <c r="C174" s="17" t="s">
        <v>180</v>
      </c>
      <c r="D174" s="20">
        <f>SUM('Kenneth Eades'!Q4)</f>
        <v>4</v>
      </c>
      <c r="E174" s="20">
        <f>SUM('Kenneth Eades'!R4)</f>
        <v>710</v>
      </c>
      <c r="F174" s="19">
        <f>SUM('Kenneth Eades'!S4)</f>
        <v>177.5</v>
      </c>
      <c r="G174" s="20">
        <f>SUM('Kenneth Eades'!T4)</f>
        <v>2</v>
      </c>
      <c r="H174" s="20">
        <f>SUM('Kenneth Eades'!U4)</f>
        <v>2</v>
      </c>
      <c r="I174" s="19">
        <f>SUM('Kenneth Eades'!V4)</f>
        <v>179.5</v>
      </c>
    </row>
    <row r="175" spans="1:9" x14ac:dyDescent="0.25">
      <c r="A175" s="18">
        <f t="shared" si="3"/>
        <v>169</v>
      </c>
      <c r="B175" s="14" t="s">
        <v>12</v>
      </c>
      <c r="C175" s="17" t="s">
        <v>244</v>
      </c>
      <c r="D175" s="20">
        <f>+'Mark Graham'!Q4</f>
        <v>4</v>
      </c>
      <c r="E175" s="20">
        <f>+'Mark Graham'!R4</f>
        <v>710</v>
      </c>
      <c r="F175" s="19">
        <f>+'Mark Graham'!S4</f>
        <v>177.5</v>
      </c>
      <c r="G175" s="20">
        <f>+'Mark Graham'!T4</f>
        <v>3</v>
      </c>
      <c r="H175" s="20">
        <f>+'Mark Graham'!U4</f>
        <v>2</v>
      </c>
      <c r="I175" s="19">
        <f>+'Mark Graham'!V4</f>
        <v>179.5</v>
      </c>
    </row>
    <row r="176" spans="1:9" x14ac:dyDescent="0.25">
      <c r="A176" s="18">
        <f t="shared" si="3"/>
        <v>170</v>
      </c>
      <c r="B176" s="14" t="s">
        <v>12</v>
      </c>
      <c r="C176" s="17" t="s">
        <v>146</v>
      </c>
      <c r="D176" s="20">
        <f>SUM('Hunter Buice'!Q4)</f>
        <v>6</v>
      </c>
      <c r="E176" s="20">
        <f>SUM('Hunter Buice'!R4)</f>
        <v>1043</v>
      </c>
      <c r="F176" s="19">
        <f>SUM('Hunter Buice'!S4)</f>
        <v>173.83333333333334</v>
      </c>
      <c r="G176" s="20">
        <f>SUM('Hunter Buice'!T4)</f>
        <v>4</v>
      </c>
      <c r="H176" s="20">
        <f>SUM('Hunter Buice'!U4)</f>
        <v>4</v>
      </c>
      <c r="I176" s="19">
        <f>SUM('Hunter Buice'!V4)</f>
        <v>177.83333333333334</v>
      </c>
    </row>
    <row r="177" spans="1:9" x14ac:dyDescent="0.25">
      <c r="A177" s="18">
        <f t="shared" si="3"/>
        <v>171</v>
      </c>
      <c r="B177" s="14" t="s">
        <v>12</v>
      </c>
      <c r="C177" s="17" t="s">
        <v>37</v>
      </c>
      <c r="D177" s="20">
        <f>SUM('Joe Yanez'!Q4)</f>
        <v>4</v>
      </c>
      <c r="E177" s="20">
        <f>SUM('Joe Yanez'!R4)</f>
        <v>694</v>
      </c>
      <c r="F177" s="19">
        <f>SUM('Joe Yanez'!S4)</f>
        <v>173.5</v>
      </c>
      <c r="G177" s="20">
        <f>SUM('Joe Yanez'!T4)</f>
        <v>4</v>
      </c>
      <c r="H177" s="20">
        <f>SUM('Joe Yanez'!U4)</f>
        <v>4</v>
      </c>
      <c r="I177" s="19">
        <f>SUM('Joe Yanez'!V4)</f>
        <v>177.5</v>
      </c>
    </row>
    <row r="178" spans="1:9" x14ac:dyDescent="0.25">
      <c r="A178" s="18">
        <f t="shared" si="3"/>
        <v>172</v>
      </c>
      <c r="B178" s="14" t="s">
        <v>12</v>
      </c>
      <c r="C178" s="17" t="s">
        <v>112</v>
      </c>
      <c r="D178" s="20">
        <f>SUM('Tom Ballinger'!Q4)</f>
        <v>4</v>
      </c>
      <c r="E178" s="20">
        <f>SUM('Tom Ballinger'!R4)</f>
        <v>682</v>
      </c>
      <c r="F178" s="19">
        <f>SUM('Tom Ballinger'!S4)</f>
        <v>170.5</v>
      </c>
      <c r="G178" s="20">
        <f>SUM('Tom Ballinger'!T4)</f>
        <v>0</v>
      </c>
      <c r="H178" s="20">
        <f>SUM('Tom Ballinger'!U4)</f>
        <v>2</v>
      </c>
      <c r="I178" s="19">
        <f>SUM('Tom Ballinger'!V4)</f>
        <v>172.5</v>
      </c>
    </row>
    <row r="179" spans="1:9" x14ac:dyDescent="0.25">
      <c r="A179" s="18">
        <f t="shared" si="3"/>
        <v>173</v>
      </c>
      <c r="B179" s="14" t="s">
        <v>12</v>
      </c>
      <c r="C179" s="17" t="s">
        <v>175</v>
      </c>
      <c r="D179" s="20">
        <f>SUM('Brent Meadows'!Q6)</f>
        <v>12</v>
      </c>
      <c r="E179" s="20">
        <f>SUM('Brent Meadows'!R6)</f>
        <v>1982</v>
      </c>
      <c r="F179" s="19">
        <f>SUM('Brent Meadows'!S6)</f>
        <v>165.16666666666666</v>
      </c>
      <c r="G179" s="20">
        <f>SUM('Brent Meadows'!T6)</f>
        <v>6</v>
      </c>
      <c r="H179" s="20">
        <f>SUM('Brent Meadows'!U6)</f>
        <v>6</v>
      </c>
      <c r="I179" s="19">
        <f>SUM('Brent Meadows'!V6)</f>
        <v>171.16666666666666</v>
      </c>
    </row>
    <row r="180" spans="1:9" x14ac:dyDescent="0.25">
      <c r="A180" s="18">
        <f t="shared" si="3"/>
        <v>174</v>
      </c>
      <c r="B180" s="14" t="s">
        <v>12</v>
      </c>
      <c r="C180" s="59" t="s">
        <v>200</v>
      </c>
      <c r="D180" s="20">
        <f>SUM('Mike Urbas'!Q4)</f>
        <v>4</v>
      </c>
      <c r="E180" s="20">
        <f>SUM('Mike Urbas'!R4)</f>
        <v>616</v>
      </c>
      <c r="F180" s="19">
        <f>SUM('Mike Urbas'!S4)</f>
        <v>154</v>
      </c>
      <c r="G180" s="20">
        <f>SUM('Mike Urbas'!T4)</f>
        <v>1</v>
      </c>
      <c r="H180" s="20">
        <f>SUM('Mike Urbas'!U4)</f>
        <v>2</v>
      </c>
      <c r="I180" s="19">
        <f>SUM('Mike Urbas'!V4)</f>
        <v>156</v>
      </c>
    </row>
    <row r="181" spans="1:9" x14ac:dyDescent="0.25">
      <c r="A181" s="18">
        <f t="shared" si="3"/>
        <v>175</v>
      </c>
      <c r="B181" s="14" t="s">
        <v>12</v>
      </c>
      <c r="C181" s="17" t="s">
        <v>83</v>
      </c>
      <c r="D181" s="20">
        <f>SUM('Shannon Hanks'!Q5)</f>
        <v>4</v>
      </c>
      <c r="E181" s="20">
        <f>SUM('Shannon Hanks'!R5)</f>
        <v>598</v>
      </c>
      <c r="F181" s="19">
        <f>SUM('Shannon Hanks'!S5)</f>
        <v>149.5</v>
      </c>
      <c r="G181" s="20">
        <f>SUM('Shannon Hanks'!T5)</f>
        <v>2</v>
      </c>
      <c r="H181" s="20">
        <f>SUM('Shannon Hanks'!U5)</f>
        <v>5</v>
      </c>
      <c r="I181" s="19">
        <f>SUM('Shannon Hanks'!V5)</f>
        <v>154.5</v>
      </c>
    </row>
    <row r="182" spans="1:9" x14ac:dyDescent="0.25">
      <c r="A182" s="18">
        <f t="shared" si="3"/>
        <v>176</v>
      </c>
      <c r="B182" s="14" t="s">
        <v>12</v>
      </c>
      <c r="C182" s="17" t="s">
        <v>168</v>
      </c>
      <c r="D182" s="20">
        <f>SUM('Kurt Zeisler'!Q4)</f>
        <v>3</v>
      </c>
      <c r="E182" s="20">
        <f>SUM('Kurt Zeisler'!R4)</f>
        <v>440</v>
      </c>
      <c r="F182" s="19">
        <f>SUM('Kurt Zeisler'!S4)</f>
        <v>146.66666666666666</v>
      </c>
      <c r="G182" s="20">
        <f>SUM('Kurt Zeisler'!T4)</f>
        <v>0</v>
      </c>
      <c r="H182" s="20">
        <f>SUM('Kurt Zeisler'!U4)</f>
        <v>2</v>
      </c>
      <c r="I182" s="19">
        <f>SUM('Kurt Zeisler'!V4)</f>
        <v>148.66666666666666</v>
      </c>
    </row>
    <row r="183" spans="1:9" x14ac:dyDescent="0.25">
      <c r="A183" s="18">
        <f t="shared" si="3"/>
        <v>177</v>
      </c>
      <c r="B183" s="14" t="s">
        <v>12</v>
      </c>
      <c r="C183" s="17" t="s">
        <v>228</v>
      </c>
      <c r="D183" s="20">
        <f>+'Brett Higgins'!Q5</f>
        <v>10</v>
      </c>
      <c r="E183" s="20">
        <f>+'Brett Higgins'!R5</f>
        <v>1356</v>
      </c>
      <c r="F183" s="19">
        <f>+'Brett Higgins'!S5</f>
        <v>135.6</v>
      </c>
      <c r="G183" s="20">
        <f>+'Brett Higgins'!T5</f>
        <v>13</v>
      </c>
      <c r="H183" s="20">
        <f>+'Brett Higgins'!U5</f>
        <v>10</v>
      </c>
      <c r="I183" s="19">
        <f>+'Brett Higgins'!V5</f>
        <v>145.6</v>
      </c>
    </row>
    <row r="184" spans="1:9" x14ac:dyDescent="0.25">
      <c r="A184" s="18">
        <f t="shared" si="3"/>
        <v>178</v>
      </c>
      <c r="B184" s="14" t="s">
        <v>12</v>
      </c>
      <c r="C184" s="17" t="s">
        <v>176</v>
      </c>
      <c r="D184" s="20">
        <f>SUM('Matthew Meadows'!Q6)</f>
        <v>12</v>
      </c>
      <c r="E184" s="20">
        <f>SUM('Matthew Meadows'!R6)</f>
        <v>1589</v>
      </c>
      <c r="F184" s="19">
        <f>SUM('Matthew Meadows'!S6)</f>
        <v>132.41666666666666</v>
      </c>
      <c r="G184" s="20">
        <f>SUM('Matthew Meadows'!T6)</f>
        <v>15</v>
      </c>
      <c r="H184" s="20">
        <f>SUM('Matthew Meadows'!U6)</f>
        <v>10</v>
      </c>
      <c r="I184" s="19">
        <f>SUM('Matthew Meadows'!V6)</f>
        <v>142.41666666666666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C6:C70 C72:C169" name="Range1_9_1_1"/>
  </protectedRanges>
  <sortState ref="C80:I184">
    <sortCondition descending="1" ref="I6:I184"/>
  </sortState>
  <mergeCells count="2">
    <mergeCell ref="A2:I2"/>
    <mergeCell ref="A3:I3"/>
  </mergeCells>
  <hyperlinks>
    <hyperlink ref="C6" location="'Jamie Penton'!A1" display="Jamie Penton" xr:uid="{B8190515-DF1B-4676-9D75-814534C84944}"/>
    <hyperlink ref="C24" location="'David Hallman'!A1" display="David Hallman" xr:uid="{C43CECD1-7C10-45AD-8908-E001AA8FDD77}"/>
    <hyperlink ref="C34" location="'Glen Dawson'!A1" display="Glen Dawson" xr:uid="{CD182FC5-B693-42C7-8DD6-FA6EACDE0292}"/>
    <hyperlink ref="C121" location="'James Braddy'!A1" display="James Braddy" xr:uid="{DFC5640C-8870-4C61-A435-C7E5BFB9E110}"/>
    <hyperlink ref="C27" location="'Jesse Zwiebel'!A1" display="Jesse Zwiebel" xr:uid="{A4B70DF2-05D3-465C-B22E-F03F9EB200AA}"/>
    <hyperlink ref="C177" location="'Joe Yanez'!A1" display="Joe Yanez" xr:uid="{508349C6-BA2A-416A-94F5-850067591D6A}"/>
    <hyperlink ref="C100" location="'Louie Pinto'!A1" display="Louie Pinto" xr:uid="{71C23D4A-532F-409A-8768-FC3727D1A69B}"/>
    <hyperlink ref="C156" location="'Bill Cornwell'!A1" display="Bill Cornwell" xr:uid="{1FDDD053-3C7A-431E-94B4-936782437046}"/>
    <hyperlink ref="C10" location="'Juan Iracheta'!A1" display="Juan Iracheta" xr:uid="{818F9E9F-0BC0-4361-91E0-FC46E81A446D}"/>
    <hyperlink ref="C9" location="'Jim Mathews'!A1" display="Jim Mathews" xr:uid="{A74AF5B9-6AB4-4837-8D2B-28679BC86297}"/>
    <hyperlink ref="C167" location="'Brian Hanks'!A1" display="Brian Hanks" xr:uid="{A15DA376-F028-4464-B7BF-2E2E66B031C3}"/>
    <hyperlink ref="C106" location="'Casey Abell'!A1" display="Casey Abell" xr:uid="{11C5C952-A363-4ACC-A5F2-E9A76E5DD89C}"/>
    <hyperlink ref="C102" location="'Gerry Rodriguez'!A1" display="Gerry Rodriguez" xr:uid="{B536C6F7-F03D-40BF-91B6-7BD6BD034756}"/>
    <hyperlink ref="C93" location="'Landon Stone'!A1" display="Landon Stone" xr:uid="{DC53DE30-AC49-4122-8A37-5FA17BF9F9E9}"/>
    <hyperlink ref="C161" location="'Phil Nichols'!A1" display="Phil Nichols" xr:uid="{4E006BFF-7C2C-4E84-B613-115842094D64}"/>
    <hyperlink ref="C44" location="'Robert Benoit II'!A1" display="Robert Benoit II" xr:uid="{4BB78E1D-8472-4C4E-BAEF-464542FA59BF}"/>
    <hyperlink ref="C181" location="'Shannon Hanks'!A1" display="Shannon Hanks" xr:uid="{100C23B6-FEA5-484E-87F7-47D838E0AEC2}"/>
    <hyperlink ref="C116" location="'Traci Benoit'!A1" display="Traci Benoit" xr:uid="{585B1426-7B85-4F97-81EC-A6C900F57CA9}"/>
    <hyperlink ref="C13" location="'David Strother'!A1" display="David Strother" xr:uid="{F7B5C678-EC5B-4072-82CD-EB3442E721CE}"/>
    <hyperlink ref="C153" location="'Dave Eisenschmied'!A1" display="Dave Eisenschmied" xr:uid="{E6994D46-2F77-4095-9D32-06566466154E}"/>
    <hyperlink ref="C57" location="'Jeff Abernathy'!A1" display="Jeff Abernathy" xr:uid="{8FB0B953-973A-4057-9BB6-C9D898E08E9B}"/>
    <hyperlink ref="C150" location="'Raymond Stewart'!A1" display="Raymond Stewart" xr:uid="{C6770C74-FFB0-44F5-A59C-F4FBB40C68A8}"/>
    <hyperlink ref="C123" location="'Ron Glenn'!A1" display="Ron Glenn" xr:uid="{009F3351-6F8E-4A86-B9B1-ED62B350E3C4}"/>
    <hyperlink ref="C32" location="'Tony Kitchens'!A1" display="Tony Kitchens" xr:uid="{94CD6102-F4B7-42DE-B278-2450B7423FC0}"/>
    <hyperlink ref="C69" location="'David Keel'!A1" display="David Keel" xr:uid="{118FEE5A-50AB-4535-8D56-C98B8E360B72}"/>
    <hyperlink ref="C94" location="'Jon Landsaw'!A1" display="Jon Landsaw" xr:uid="{3AE12F20-FEF4-4A1E-8BA7-BBB452DDE5CC}"/>
    <hyperlink ref="C131" location="'Matt Parmenter'!A1" display="Matt Parmenter" xr:uid="{B62C6C19-61D8-4950-83FE-921C76563023}"/>
    <hyperlink ref="C97" location="'Roy Peabody'!A1" display="Roy Peabody" xr:uid="{E7C3B5A8-4FD7-4139-B3A7-488161C9C4C7}"/>
    <hyperlink ref="C88" location="'Wayne McMillen'!A1" display="Wayne McMillen" xr:uid="{84636F4A-7145-4396-8825-E501E860C4D5}"/>
    <hyperlink ref="C60" location="'William Cooper'!A1" display="William Cooper" xr:uid="{F6A4F447-EDA8-4CFF-B046-87B4F142C380}"/>
    <hyperlink ref="C134" location="'Andrew Bertrand'!A1" display="Andrew Bertrand" xr:uid="{54B5E4B5-9D16-42BE-A6AF-3701F6030FFC}"/>
    <hyperlink ref="C7" location="'Foster Arvin'!A1" display="Foster Arvin" xr:uid="{F68FDDCC-9D17-4950-9227-548670C5283F}"/>
    <hyperlink ref="C164" location="'Joe Wells'!A1" display="Joe Wells" xr:uid="{404FE426-23E0-4A76-A89B-AAF9AE234540}"/>
    <hyperlink ref="C178" location="'Tom Ballinger'!A1" display="Tom Ballinger" xr:uid="{06012971-3A97-485F-ABD4-65D3093A4952}"/>
    <hyperlink ref="C23" location="'John Mullins'!A1" display="John Mullins" xr:uid="{4266F059-6743-4536-954D-B1E551462C64}"/>
    <hyperlink ref="C115" location="'Connal Rowe'!A1" display="Connal Rowe" xr:uid="{CD0B2E7D-B8C4-4326-B247-42F301AAE619}"/>
    <hyperlink ref="C91" location="'Larry McGill'!A1" display="Larry McGill" xr:uid="{17D396A2-B76B-4E9D-AC66-2F8689BF5FB6}"/>
    <hyperlink ref="C12" location="'Robert Jackson'!A1" display="Robert Jackson" xr:uid="{4E8871DC-A282-4063-9E37-79968C7EEB81}"/>
    <hyperlink ref="C46" location="'Ed Simeral'!A1" display="Ed Simeral" xr:uid="{AEE30004-1B8A-4942-BA7E-166C347D8F92}"/>
    <hyperlink ref="C53" location="'Rick Korpi'!A1" display="Rick Korpi" xr:uid="{48506F9E-6701-4B4E-A606-A413309D442D}"/>
    <hyperlink ref="C30" location="'DJ Lemaster'!A1" display="DJ Lemaster" xr:uid="{5520F532-FEA9-4143-9978-AD6B52E017A5}"/>
    <hyperlink ref="C141" location="'Bruce Badding'!A1" display="Bruce Badding" xr:uid="{4BABB5A1-7101-49BD-8625-39B8729E99A8}"/>
    <hyperlink ref="C14" location="'Roger Snider'!A1" display="Roger Snider" xr:uid="{6A9C1EFA-5014-4AF5-B062-48CF43AC4F63}"/>
    <hyperlink ref="C17" location="'Greg Chesher'!A1" display="Greg Chesher" xr:uid="{61D00F79-6878-4668-9C71-91B960F8205C}"/>
    <hyperlink ref="C11" location="'Peter Wheeler'!A1" display="Peter Wheeler" xr:uid="{6F8E30FD-BAE2-4B0D-B5DE-534AD8B58A61}"/>
    <hyperlink ref="C15" location="'Jon Griffin'!A1" display="Jon Griffin" xr:uid="{79B8A627-4586-4DBD-A295-943BCEF14C54}"/>
    <hyperlink ref="C21" location="'Jerry Thompson'!A1" display="Jerry Thompson" xr:uid="{E269750B-225B-44D5-92F6-785C22263263}"/>
    <hyperlink ref="C47" location="'Claudette Joe'!A1" display="Claudette Joe" xr:uid="{E8213E52-1C71-4A80-9766-7AEFF1C69CB6}"/>
    <hyperlink ref="C137" location="'Craig Bailey'!A1" display="Craig Bailey" xr:uid="{10848AA1-3A0A-48E3-97C8-BFE18E7AA7D4}"/>
    <hyperlink ref="C104" location="'Heath Sexton'!A1" display="Heath Sexton" xr:uid="{11B639A9-2305-4693-9327-B4F4BB2EDB2C}"/>
    <hyperlink ref="C159" location="'Marc Hanlon'!A1" display="Marc Hanlon" xr:uid="{EABCEC47-1392-41F4-ABC6-54F8D4807A1E}"/>
    <hyperlink ref="C71" location="'Mildred Owings'!A1" display="Mildred Owings" xr:uid="{3C83BB55-216D-4F87-ACB7-E237293A86A0}"/>
    <hyperlink ref="C112" location="'Terry Reynolds'!A1" display="Terry Reynolds" xr:uid="{015A6D44-9560-4650-9588-149C1DFB41B0}"/>
    <hyperlink ref="C77" location="'Howard Wilson'!A1" display="Howard Wilson" xr:uid="{F4026F41-ACB2-489E-AF98-15772D8874DD}"/>
    <hyperlink ref="C81" location="'Gary Ladd'!A1" display="Gary Ladd" xr:uid="{042A8325-4C94-40B2-9007-7FA98B9F9945}"/>
    <hyperlink ref="C35" location="'Dennis Pruett'!A1" display="Dennis Pruett" xr:uid="{A0105D1B-D92F-4DF7-9B6D-E53A682B6AB3}"/>
    <hyperlink ref="C76" location="'John Hovan'!A1" display="John Hovan" xr:uid="{BB4C9E74-0C13-4C08-AF40-3E5CB9EA5E8D}"/>
    <hyperlink ref="C139" location="'Brian Nix'!A1" display="Brian Nix" xr:uid="{831D3127-23DE-4A85-911C-87D3694DEF4D}"/>
    <hyperlink ref="C132" location="'Bruce Dillinger'!A1" display="Bruce Dillinger" xr:uid="{10525D57-922F-4D2C-8D8C-D640DC8FCFCF}"/>
    <hyperlink ref="C126" location="'Charles Sentner'!A1" display="Charles Sentner" xr:uid="{CFC1EFA5-86B6-4CEC-9849-C9B9B5628712}"/>
    <hyperlink ref="C170" location="'David Durrant'!A1" display="David Durrant" xr:uid="{8C6D3856-811C-4691-8C08-6028D477376C}"/>
    <hyperlink ref="C146" location="'Dean Irvin'!A1" display="Dean Irvin" xr:uid="{B42843D8-BE9E-4209-9C99-BD58B2E490A0}"/>
    <hyperlink ref="C82" location="'Greg Smetanko'!A1" display="Greg Smetanko" xr:uid="{6E0D87A9-1683-45C7-8255-31CE463B0C6B}"/>
    <hyperlink ref="C124" location="'Jr Dillinger'!A1" display="Jr Dillinger" xr:uid="{F7619FB5-8775-4D40-B844-44F870285380}"/>
    <hyperlink ref="C119" location="'Mike Comas'!A1" display="Mike Comas" xr:uid="{53A293FF-FF9A-4A40-B7CA-203465F951CE}"/>
    <hyperlink ref="C110" location="'Rick Marsh'!A1" display="Rick Marsh" xr:uid="{D9E02FA5-1640-42F1-9F81-94E5632108A6}"/>
    <hyperlink ref="C160" location="'Rod Patterson'!A1" display="Rod Patterson" xr:uid="{E4A59567-8297-4AA4-B4EF-571E1689C994}"/>
    <hyperlink ref="C28" location="'Brandon Hayes'!A1" display="Brandon Hayes" xr:uid="{8720A5FB-B471-4346-9812-FB13A179F7A5}"/>
    <hyperlink ref="C33" location="'Jim Parnell'!A1" display="Jim Parnell" xr:uid="{85BAF843-CEFF-49B4-95E1-EDEFF8A1C022}"/>
    <hyperlink ref="C40" location="'BW Kennedy'!A1" display="BW Kennedy" xr:uid="{31E0122C-8E94-4875-9622-B97FFC4EF5D2}"/>
    <hyperlink ref="C58" location="'Brady Penton'!A1" display="Brady Penton" xr:uid="{AB0FDAC0-3293-4F9D-9F37-B9533246E171}"/>
    <hyperlink ref="C63" location="'Chip Laugen'!A1" display="Chip Laugen" xr:uid="{7DEA6168-DA8D-45D1-A7C7-BEC784AF8209}"/>
    <hyperlink ref="C176" location="'Hunter Buice'!A1" display="Hunter Buice" xr:uid="{0F221D4D-B7F8-490A-962C-FA0C1D42E2CD}"/>
    <hyperlink ref="C148" location="'James Clarke'!A1" display="James Clarke" xr:uid="{CB8E75A8-AF29-4746-9036-8B62E194C95C}"/>
    <hyperlink ref="C86" location="'Jud Denniston'!A1" display="Jud Denniston" xr:uid="{843C8D35-2A40-4A01-A0C6-10885E796BED}"/>
    <hyperlink ref="C101" location="'Nathan Jones'!A1" display="Nathan Jones" xr:uid="{348051A0-CC00-4AA8-BCF4-C28653197742}"/>
    <hyperlink ref="C114" location="'Ross Pope'!A1" display="Russ Pope" xr:uid="{EA4B3A50-36A3-45FD-A1B0-2A6F6D91D065}"/>
    <hyperlink ref="C157" location="'Scott Musick'!A1" display="Scott Musick" xr:uid="{D1A83030-521A-4EFF-8EDF-BF6D4A63A1A4}"/>
    <hyperlink ref="C8" location="'David Joe'!A1" display="David Joe" xr:uid="{4AD2DEE7-02AD-4462-B8B3-54321D70134D}"/>
    <hyperlink ref="C31" location="'Curtis Jenkins'!A1" display="Curtis Jenkins" xr:uid="{70DB7E11-672E-4B4A-810C-3E13C427FB59}"/>
    <hyperlink ref="C125" location="'Terry Boyd'!A1" display="Terry Boyd" xr:uid="{1077306F-71C5-4AC3-83C0-9FD310BE5704}"/>
    <hyperlink ref="C98" location="'Charlie Knight'!A1" display="Charlie Knight" xr:uid="{4F609AE8-6732-4E07-A141-4D0592935C43}"/>
    <hyperlink ref="C130" location="'Danny Ripley'!A1" display="Danny Ripley" xr:uid="{923F16AE-8A22-4E0F-A31E-CC2CB8283A17}"/>
    <hyperlink ref="C64" location="'Jan Marsh'!A1" display="Jan Marsh" xr:uid="{DCB6B458-3573-41B6-95E6-BAE0325093A8}"/>
    <hyperlink ref="C39" location="'Jim Peightal'!A1" display="Jim Peightal" xr:uid="{41B623BF-782B-4D31-9B6E-0C40EFF3F096}"/>
    <hyperlink ref="C70" location="'Jock Owings'!A1" display="Jock Owings" xr:uid="{3047DCC6-F6B3-4901-AB0D-647E180ADE1A}"/>
    <hyperlink ref="C173" location="'Mike Rorer'!A1" display="Mike Rorer" xr:uid="{09FDBE94-F52F-44DE-B241-7B1C6EBE5988}"/>
    <hyperlink ref="C80" location="'Steve Pennington'!A1" display="Steve Pennington" xr:uid="{96D83CFC-C336-49FF-8CFB-30E3534C8336}"/>
    <hyperlink ref="C52" location="'Tommy Fort'!A1" display="Tommy Fort" xr:uid="{2E0600AE-5A25-49E9-9A49-B5D7E79FC681}"/>
    <hyperlink ref="C171" location="'Damon Thomas'!A1" display="Damon Thomas" xr:uid="{1CAD5AEC-82E1-4E0A-B152-427C2D050260}"/>
    <hyperlink ref="C42" location="'Hank Topf'!A1" display="Hank Topf" xr:uid="{D6D37506-0BB5-4435-80DE-E265A8397C95}"/>
    <hyperlink ref="C149" location="'Jordan Hicks'!A1" display="Jordan Hicks" xr:uid="{601C3BCB-A2B3-41FA-B715-E73039E7012C}"/>
    <hyperlink ref="C84" location="'Keith Phillips'!A1" display="Keith Phillips" xr:uid="{163D8999-BF59-455F-ACAE-E516CCB886C3}"/>
    <hyperlink ref="C182" location="'Kurt Zeisler'!A1" display="Kurt Zeisler" xr:uid="{BB2F51EE-88E8-474E-B3C5-FC5B781A81F1}"/>
    <hyperlink ref="C128" location="'Royse Joe'!A1" display="Royse Joe" xr:uid="{55EDC41C-CF8E-44B8-8F77-18B204458E05}"/>
    <hyperlink ref="C18" location="'Jaymz Pogue'!A1" display="Jaymz Pogue" xr:uid="{DA8CD020-4CC4-499B-B045-BE77C34DFCE3}"/>
    <hyperlink ref="C45" location="'Charles Miller'!A1" display="Charles Miller" xr:uid="{C286B20A-B8E6-473E-A054-A364DBC798BE}"/>
    <hyperlink ref="C20" location="'Mark Harrison'!A1" display="Mark Harrison" xr:uid="{DDE2ADD4-938C-48DA-9890-A46F752C4045}"/>
    <hyperlink ref="C74" location="'Walter Smith'!A1" display="Walter Smith" xr:uid="{7A4FAF56-BCEF-4C7F-9C07-7FDFED6AC5D5}"/>
    <hyperlink ref="C90" location="'Bob Huth'!A1" display="Bob Huth" xr:uid="{EEB79324-D681-46B2-8887-68A3A106A8B0}"/>
    <hyperlink ref="C179" location="'Brent Meadows'!A1" display="Brent Meadows" xr:uid="{4CED7D61-F6C3-44C8-B2C2-3F750A16A20B}"/>
    <hyperlink ref="C184" location="'Matthew Meadows'!A1" display="Matthew Meadows" xr:uid="{E099E32B-687A-4686-9083-548F1C363647}"/>
    <hyperlink ref="C38" location="'Russell Whitfield'!A1" display="Russell Whitfield" xr:uid="{B8367532-0EF5-455D-B42F-7E8B874E06CC}"/>
    <hyperlink ref="C89" location="'Scott Spencer'!A1" display="Scott Spencer" xr:uid="{A16F52AE-FA1F-4342-8743-B5B8A51E93B6}"/>
    <hyperlink ref="C158" location="'Zach Laugen'!A1" display="Zach Laugen" xr:uid="{9D24814A-2321-4932-9F44-604D5E2640C7}"/>
    <hyperlink ref="C51" location="'Charles Spann'!A1" display="Charles Spann" xr:uid="{9FBDBE53-6033-4D7A-BC50-63C10B921352}"/>
    <hyperlink ref="C54" location="'Paul Hanlon'!A1" display="Paul Hanlon" xr:uid="{DF250C9E-F080-4B0A-ABAA-692C14C6F92A}"/>
    <hyperlink ref="C174" location="'Kenneth Eades'!A1" display="Kenneth Eades" xr:uid="{52A0A8F2-80B1-49BB-AD79-A0E23C20C302}"/>
    <hyperlink ref="C19" location="'Jason Salsman'!A1" display="Jason Slasman" xr:uid="{6A38AEE7-5FBE-48E3-8735-B0932FB3CA97}"/>
    <hyperlink ref="C61" location="'Todd Lyons'!A1" display="Todd Lyons" xr:uid="{E05A6CDC-6293-4BB6-9444-BB3D9D762980}"/>
    <hyperlink ref="C72" location="'Mike Case'!A1" display="Mike Case" xr:uid="{1862E7CA-90D9-4024-9947-4A3B63265C5A}"/>
    <hyperlink ref="C166" location="'Bill Shaver'!A1" display="Bill Shaver" xr:uid="{1E55F490-36BB-4510-9240-BBE119228791}"/>
    <hyperlink ref="C165" location="'Raymond Osborne'!A1" display="Raymond Osborne" xr:uid="{7823746A-1B6F-4781-B8C5-5F0827D032DB}"/>
    <hyperlink ref="C144" location="'Shawn Hudson'!A1" display="Shawn Hudson" xr:uid="{3D0BD909-0DB2-4909-A8E1-80C695CE59C7}"/>
    <hyperlink ref="C36" location="'Teddy Riffe'!A1" display="Teddy Riffe" xr:uid="{13F886E1-29AC-47F1-AD13-6443538930AE}"/>
    <hyperlink ref="C127" location="'Terry Whitt'!A1" display="Terry Whitt" xr:uid="{AD7DF562-A7D6-4C29-8762-9D366EAA9A17}"/>
    <hyperlink ref="C25" location="'Jake Radwanski'!A1" display="Jake Radwanski" xr:uid="{EBFE1666-903A-48A2-9CFF-C3078CA4687D}"/>
    <hyperlink ref="C22" location="'John Willoughby'!A1" display="John Willoughby" xr:uid="{2EDD3ED0-A841-4D5C-8993-3EE1D3966F72}"/>
    <hyperlink ref="C59" location="'Bob Kennedy'!A1" display="Bob Kennedy" xr:uid="{FAE01B26-6655-4BBA-B070-4B66BD99D75A}"/>
    <hyperlink ref="C55" location="'Ronald Borden'!A1" display="Ronald Borden" xr:uid="{1EAB523C-08B4-4747-8407-424DD55C160D}"/>
    <hyperlink ref="C65" location="'Jeff Ralls'!A1" display="Jeff Ralls" xr:uid="{19952312-B9A9-4DAB-99B4-B921A806233F}"/>
    <hyperlink ref="C29" location="'Mike Conley'!A1" display="Mike Conley" xr:uid="{17D0598D-427D-4B8B-AE4B-BA86E77F713F}"/>
    <hyperlink ref="C50" location="'James McAnelly'!A1" display="James McAnelly" xr:uid="{007A489D-0767-4062-AB78-003AF4A2221E}"/>
    <hyperlink ref="C136" location="'Ken Mix'!A1" display="Ken Mix" xr:uid="{50F6B947-52E4-4861-8D3E-414603C10489}"/>
    <hyperlink ref="C142" location="'Matthew Campbell'!A1" display="Matthew Campbell" xr:uid="{4391CA58-0701-44E2-92A0-04AE22B423DF}"/>
    <hyperlink ref="C87" location="'Randy Canter'!A1" display="Randy Canter" xr:uid="{05344742-2290-4709-AC66-F9CF92DBA7CE}"/>
    <hyperlink ref="C122" location="'Royce Armstrong'!A1" display="Royce Armstong" xr:uid="{7C1E8307-8912-4C74-92AA-21A7CAE1EC30}"/>
    <hyperlink ref="C26" location="'Stan Hall'!A1" display="Stan Hall" xr:uid="{AA56DCF4-7230-49D5-9ABE-457C90F7906F}"/>
    <hyperlink ref="C75" location="'Mike Burns'!A1" display="Mike Burns" xr:uid="{55B6C5F2-942A-4835-AFD5-255A7B8DD9B2}"/>
    <hyperlink ref="C48" location="'Claudia Escoto'!A1" display="Claudia Escoto" xr:uid="{F0B3F868-FC91-4EDC-A4FE-89C0370D62E9}"/>
    <hyperlink ref="C66" location="'Corey Muse'!A1" display="Corey Muse" xr:uid="{19FEFE77-7DD9-4743-8918-F721D07D7CCF}"/>
    <hyperlink ref="C43" location="'Randy Johnson'!A1" display="Randy Johnson" xr:uid="{873723E5-5B57-4B4B-AA87-687993D00B41}"/>
    <hyperlink ref="C68" location="'Tao Irtz'!A1" display="Tao Irtz" xr:uid="{1914A7F2-2175-4270-8B26-0A02D21E24A2}"/>
    <hyperlink ref="C145" location="'Carl Turner'!A1" display="Carl Turner" xr:uid="{DF596F94-620F-4395-9EDE-4DFA7FEC3028}"/>
    <hyperlink ref="C138" location="'Justin Lowe'!A1" display="Justin Lowe" xr:uid="{D251C426-A260-42F4-B327-7BAE74841472}"/>
    <hyperlink ref="C37" location="'Marvin Batliner'!A1" display="Marvin Batliner" xr:uid="{9B8751A7-BD85-428B-953D-3D54C1CA100A}"/>
    <hyperlink ref="C180" location="'Mike Urbas'!A1" display="Mike Urbas" xr:uid="{762EFA53-0D15-4930-A39C-38FCDF43D75F}"/>
    <hyperlink ref="C147" location="'Tom Downton Jr'!A1" display="Tom Downton Jr" xr:uid="{BA6F0B13-8C99-4229-9046-D031BBEA2EC8}"/>
    <hyperlink ref="C103" location="'Tony Kautz'!A1" display="Tony Kautz" xr:uid="{69766FE8-8184-4170-BAB1-A03E5B6377DB}"/>
    <hyperlink ref="C16" location="'Dennis DeMasters'!A1" display="Dennis DeMasters" xr:uid="{2AAEB255-7E49-41E8-AC31-1E1D7A99BB7F}"/>
    <hyperlink ref="C92" location="'Richard Taylor'!A1" display="Richard Taylor" xr:uid="{3291EBC2-9B44-4FB0-9CA4-B0B3371BFA6E}"/>
    <hyperlink ref="C67" location="'Dennis Cooper'!A1" display="Dennis Cooper" xr:uid="{B89657C3-2D14-4A7F-B6D0-0744FC7B942A}"/>
    <hyperlink ref="C105" location="'Jeff Clark'!A1" display="Jeff Clark" xr:uid="{15FA6A1E-C904-4ED4-B1F6-90743D73AC73}"/>
    <hyperlink ref="C118" location="'Patrick McPhee'!A1" display="Patrick McPhee" xr:uid="{D8FF6EF9-5092-456C-A97F-DDF556C00400}"/>
    <hyperlink ref="C95" location="'Tom Woebkenberg'!A1" display="Tom Woebkenberg" xr:uid="{E24429F1-D5E6-42E7-AC76-1E02034DE65E}"/>
    <hyperlink ref="C41" location="'Philip Beekley'!A1" display="Philip Beekley" xr:uid="{CBA905FB-9CDE-4BBA-B471-C72D5984FAA1}"/>
    <hyperlink ref="C49" location="'Dennis Cahill'!A1" display="Dennis Cahill" xr:uid="{43797137-66B8-48D5-85D1-8126BFA43E8D}"/>
    <hyperlink ref="C78" location="'Bill Marr'!A1" display="Bill Marr" xr:uid="{4C02741D-A633-481D-96EA-716015592360}"/>
    <hyperlink ref="C107" location="'Steve Kiemele'!A1" display="Steve Kiemele" xr:uid="{28436C5E-7C22-4686-ACA7-803D82CF6555}"/>
    <hyperlink ref="C140" location="'Pit Connelly'!A1" display="Pit Conlley" xr:uid="{3008AFB0-AC75-4E38-89F7-2C0AC5AA5292}"/>
    <hyperlink ref="C85" location="'Joshua Browning'!A1" display="Joshua Browning" xr:uid="{425FB4E2-A20C-4070-8E45-2C5858FDF37F}"/>
    <hyperlink ref="C73" location="'James Musgrove'!A1" display="James Musgrove" xr:uid="{26B73185-19FA-4E22-B467-F9C2804DDADD}"/>
    <hyperlink ref="C62" location="'Jeff Lee'!A1" display="Jeff Lee" xr:uid="{014AE046-8C9A-48FF-BC75-D40CCCDCF5E2}"/>
    <hyperlink ref="C111" location="'Jeff Velasquez'!A1" display="Jeff Velasquez" xr:uid="{A37B035B-5299-47A6-AF95-401F074FD6E1}"/>
    <hyperlink ref="C129" location="'Joe Stephens'!A1" display="Joe Stephens" xr:uid="{911A6FCB-DC31-47C3-A3FA-FF79410DA5F0}"/>
    <hyperlink ref="C56" location="'Freddy Geiselbreth'!A1" display="Freddy Geiselbreth" xr:uid="{BBAF5A75-14C6-4619-97A9-C89489BD9EE8}"/>
    <hyperlink ref="C135" location="'Scott Jackson'!A1" display="Scott Jackson" xr:uid="{5ED371FC-64BB-4620-95F6-EE29506D3F5F}"/>
    <hyperlink ref="C168" location="'Ron Anderson'!A1" display="Ron Anderson" xr:uid="{8BE6E410-BF38-41A1-87D7-059B832703C9}"/>
    <hyperlink ref="C109" location="'David Dockery'!A1" display="David Dockery" xr:uid="{08EED459-C524-417F-AAE4-A567A0C039D9}"/>
    <hyperlink ref="C183" location="'Brett Higgins'!A1" display="Brett Higgins" xr:uid="{329F71C9-06EB-4621-9A19-2F67800D42DF}"/>
    <hyperlink ref="C108" location="'Debbie Penton'!A1" display="Debbie Penton" xr:uid="{5144D7E0-6DE5-45B6-BBD6-2740C50C4A19}"/>
    <hyperlink ref="C151" location="'Eric Foust'!A1" display="Eric Foust" xr:uid="{CE5F380A-FC61-47C9-A12E-AFA923E9BCA2}"/>
    <hyperlink ref="C99" location="'Robert Taylor'!A1" display="Robert Taylor" xr:uid="{890888C9-04F4-495F-8972-A4398A67F128}"/>
    <hyperlink ref="C154" location="'Alex McKay'!A1" display="Alex McKay" xr:uid="{329AE464-13CB-4E17-8F7B-9B6A82F93DE0}"/>
    <hyperlink ref="C152" location="'Mark Steadman'!A1" display="Mark Steadman" xr:uid="{00D6DF9B-6205-4C41-B0B4-9D63C2013B73}"/>
    <hyperlink ref="C117" location="'Bud Stell'!A1" display="Bud Stell" xr:uid="{56DBFED0-425F-4516-B181-AC31B1ED0732}"/>
    <hyperlink ref="C113" location="'Don Holbrook'!A1" display="Don Holbrook" xr:uid="{C3F7C737-CB94-433F-AF21-3E5AE4CC3F0E}"/>
    <hyperlink ref="C96" location="'Jimmy Broussard'!A1" display="Jimmy Broussard" xr:uid="{0D90F018-7BB0-4320-87EA-D3EDE6BAB95B}"/>
    <hyperlink ref="C163" location="'John Williams'!A1" display="John Williams" xr:uid="{6DFE5555-B62D-412B-9206-57B6EE27BA67}"/>
    <hyperlink ref="C155" location="'Tim Neighbors'!A1" display="Tim Neighbors" xr:uid="{E1190239-6BAE-4880-BB76-BFF722BB89FD}"/>
    <hyperlink ref="C172" location="'Tony Jonas'!A1" display="Tony Jonas" xr:uid="{5B1CB5A3-7519-4CD0-801E-E8AEC4A3C211}"/>
    <hyperlink ref="C143" location="'Gregg Pepper'!A1" display="Gregg Pepper" xr:uid="{F3CD0344-59CF-4FC8-AE69-79185AFE80FD}"/>
    <hyperlink ref="C175" location="'Mark Graham'!A1" display="Mark Graham" xr:uid="{01B58334-2C1B-4584-8656-E5044A33A241}"/>
    <hyperlink ref="C133" location="'Randy Luster'!A1" display="Randy Luster" xr:uid="{340B690B-1ED1-44F1-A84A-55658D45E042}"/>
    <hyperlink ref="C83" location="'Evelio McDonald'!A1" display="Evelio McDonald" xr:uid="{565E0CB8-1D33-46E9-8445-126A21A56D96}"/>
    <hyperlink ref="C162" location="'Kelvin Swilling'!A1" display="Kelvin Swilling" xr:uid="{715DA581-6B90-463B-B46F-2E73AE6AD6C2}"/>
    <hyperlink ref="C120" location="'Melvin Ferguson'!A1" display="Melvin Ferguson" xr:uid="{14BE9868-40E3-4B8A-8AC6-EC62DB671530}"/>
    <hyperlink ref="C169" location="'Scott Dudley'!A1" display="Scott Dudley" xr:uid="{8C4F2193-2907-40B8-B202-88D9ECDC1DB1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7D79-FE1C-4953-BFDA-7F11F3299703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91</v>
      </c>
      <c r="C2" s="3">
        <v>45756</v>
      </c>
      <c r="D2" s="4" t="s">
        <v>42</v>
      </c>
      <c r="E2" s="24">
        <v>196</v>
      </c>
      <c r="F2" s="22">
        <v>1</v>
      </c>
      <c r="G2" s="24">
        <v>196</v>
      </c>
      <c r="H2" s="22">
        <v>7</v>
      </c>
      <c r="I2" s="5">
        <v>197.001</v>
      </c>
      <c r="J2" s="22">
        <v>3</v>
      </c>
      <c r="K2" s="25">
        <v>194</v>
      </c>
      <c r="L2" s="22">
        <v>2</v>
      </c>
      <c r="M2" s="25"/>
      <c r="N2" s="22"/>
      <c r="O2" s="5"/>
      <c r="P2" s="22"/>
      <c r="Q2" s="6">
        <v>4</v>
      </c>
      <c r="R2" s="6">
        <v>783.00099999999998</v>
      </c>
      <c r="S2" s="7">
        <v>195.75024999999999</v>
      </c>
      <c r="T2" s="38">
        <v>13</v>
      </c>
      <c r="U2" s="8">
        <v>11</v>
      </c>
      <c r="V2" s="9">
        <v>206.75024999999999</v>
      </c>
    </row>
    <row r="3" spans="1:24" x14ac:dyDescent="0.25">
      <c r="A3" s="1" t="s">
        <v>11</v>
      </c>
      <c r="B3" s="2" t="s">
        <v>91</v>
      </c>
      <c r="C3" s="3">
        <v>45777</v>
      </c>
      <c r="D3" s="4" t="s">
        <v>42</v>
      </c>
      <c r="E3" s="24">
        <v>199</v>
      </c>
      <c r="F3" s="22">
        <v>3</v>
      </c>
      <c r="G3" s="24">
        <v>196</v>
      </c>
      <c r="H3" s="22">
        <v>4</v>
      </c>
      <c r="I3" s="5">
        <v>198</v>
      </c>
      <c r="J3" s="22">
        <v>3</v>
      </c>
      <c r="K3" s="25">
        <v>193</v>
      </c>
      <c r="L3" s="22">
        <v>2</v>
      </c>
      <c r="M3" s="25"/>
      <c r="N3" s="22"/>
      <c r="O3" s="5"/>
      <c r="P3" s="22"/>
      <c r="Q3" s="6">
        <v>4</v>
      </c>
      <c r="R3" s="6">
        <v>786</v>
      </c>
      <c r="S3" s="7">
        <v>196.5</v>
      </c>
      <c r="T3" s="38">
        <v>12</v>
      </c>
      <c r="U3" s="8">
        <v>6</v>
      </c>
      <c r="V3" s="9">
        <v>202.5</v>
      </c>
    </row>
    <row r="4" spans="1:24" x14ac:dyDescent="0.25">
      <c r="A4" s="1" t="s">
        <v>11</v>
      </c>
      <c r="B4" s="2" t="s">
        <v>91</v>
      </c>
      <c r="C4" s="3">
        <v>45784</v>
      </c>
      <c r="D4" s="4" t="s">
        <v>42</v>
      </c>
      <c r="E4" s="24">
        <v>195</v>
      </c>
      <c r="F4" s="22">
        <v>2</v>
      </c>
      <c r="G4" s="24">
        <v>197</v>
      </c>
      <c r="H4" s="22">
        <v>5</v>
      </c>
      <c r="I4" s="5">
        <v>198</v>
      </c>
      <c r="J4" s="22">
        <v>4</v>
      </c>
      <c r="K4" s="25">
        <v>197</v>
      </c>
      <c r="L4" s="22"/>
      <c r="M4" s="25"/>
      <c r="N4" s="22"/>
      <c r="O4" s="5"/>
      <c r="P4" s="22"/>
      <c r="Q4" s="6">
        <v>4</v>
      </c>
      <c r="R4" s="6">
        <v>787</v>
      </c>
      <c r="S4" s="7">
        <v>196.75</v>
      </c>
      <c r="T4" s="38">
        <v>11</v>
      </c>
      <c r="U4" s="8">
        <v>7</v>
      </c>
      <c r="V4" s="9">
        <v>203.75</v>
      </c>
    </row>
    <row r="5" spans="1:24" x14ac:dyDescent="0.25">
      <c r="A5" s="1" t="s">
        <v>11</v>
      </c>
      <c r="B5" s="2" t="s">
        <v>91</v>
      </c>
      <c r="C5" s="3">
        <v>45791</v>
      </c>
      <c r="D5" s="4" t="s">
        <v>42</v>
      </c>
      <c r="E5" s="24">
        <v>198</v>
      </c>
      <c r="F5" s="22">
        <v>1</v>
      </c>
      <c r="G5" s="24">
        <v>196</v>
      </c>
      <c r="H5" s="22">
        <v>4</v>
      </c>
      <c r="I5" s="5">
        <v>197</v>
      </c>
      <c r="J5" s="22">
        <v>6</v>
      </c>
      <c r="K5" s="25">
        <v>197</v>
      </c>
      <c r="L5" s="22">
        <v>4</v>
      </c>
      <c r="M5" s="25"/>
      <c r="N5" s="22"/>
      <c r="O5" s="5"/>
      <c r="P5" s="22"/>
      <c r="Q5" s="6">
        <v>4</v>
      </c>
      <c r="R5" s="6">
        <v>788</v>
      </c>
      <c r="S5" s="7">
        <v>197</v>
      </c>
      <c r="T5" s="38">
        <v>15</v>
      </c>
      <c r="U5" s="8">
        <v>6</v>
      </c>
      <c r="V5" s="9">
        <v>203</v>
      </c>
    </row>
    <row r="6" spans="1:24" x14ac:dyDescent="0.25">
      <c r="A6" s="1" t="s">
        <v>11</v>
      </c>
      <c r="B6" s="2" t="s">
        <v>91</v>
      </c>
      <c r="C6" s="3">
        <v>45812</v>
      </c>
      <c r="D6" s="4" t="s">
        <v>42</v>
      </c>
      <c r="E6" s="24">
        <v>195</v>
      </c>
      <c r="F6" s="22">
        <v>3</v>
      </c>
      <c r="G6" s="24">
        <v>195</v>
      </c>
      <c r="H6" s="22">
        <v>4</v>
      </c>
      <c r="I6" s="5">
        <v>195</v>
      </c>
      <c r="J6" s="22">
        <v>6</v>
      </c>
      <c r="K6" s="25">
        <v>196</v>
      </c>
      <c r="L6" s="22">
        <v>1</v>
      </c>
      <c r="M6" s="25"/>
      <c r="N6" s="22"/>
      <c r="O6" s="5"/>
      <c r="P6" s="22"/>
      <c r="Q6" s="6">
        <v>4</v>
      </c>
      <c r="R6" s="6">
        <v>781</v>
      </c>
      <c r="S6" s="7">
        <v>195.25</v>
      </c>
      <c r="T6" s="38">
        <v>14</v>
      </c>
      <c r="U6" s="8">
        <v>4</v>
      </c>
      <c r="V6" s="9">
        <v>199.25</v>
      </c>
    </row>
    <row r="7" spans="1:24" x14ac:dyDescent="0.25">
      <c r="A7" s="1" t="s">
        <v>11</v>
      </c>
      <c r="B7" s="2" t="s">
        <v>91</v>
      </c>
      <c r="C7" s="3">
        <v>45819</v>
      </c>
      <c r="D7" s="4" t="s">
        <v>42</v>
      </c>
      <c r="E7" s="5">
        <v>197</v>
      </c>
      <c r="F7" s="22">
        <v>1</v>
      </c>
      <c r="G7" s="24">
        <v>196.001</v>
      </c>
      <c r="H7" s="22">
        <v>4</v>
      </c>
      <c r="I7" s="5">
        <v>198</v>
      </c>
      <c r="J7" s="22">
        <v>2</v>
      </c>
      <c r="K7" s="5">
        <v>199</v>
      </c>
      <c r="L7" s="22">
        <v>4</v>
      </c>
      <c r="M7" s="5"/>
      <c r="N7" s="22"/>
      <c r="O7" s="5"/>
      <c r="P7" s="22"/>
      <c r="Q7" s="6">
        <v>4</v>
      </c>
      <c r="R7" s="6">
        <v>790.00099999999998</v>
      </c>
      <c r="S7" s="7">
        <v>197.50024999999999</v>
      </c>
      <c r="T7" s="38">
        <v>11</v>
      </c>
      <c r="U7" s="8">
        <v>9</v>
      </c>
      <c r="V7" s="9">
        <v>206.50024999999999</v>
      </c>
    </row>
    <row r="8" spans="1:24" x14ac:dyDescent="0.25">
      <c r="A8" s="1" t="s">
        <v>11</v>
      </c>
      <c r="B8" s="2" t="s">
        <v>91</v>
      </c>
      <c r="C8" s="3">
        <v>45899</v>
      </c>
      <c r="D8" s="4" t="s">
        <v>209</v>
      </c>
      <c r="E8" s="5">
        <v>195</v>
      </c>
      <c r="F8" s="22">
        <v>2</v>
      </c>
      <c r="G8" s="24">
        <v>195</v>
      </c>
      <c r="H8" s="22">
        <v>5</v>
      </c>
      <c r="I8" s="5">
        <v>195</v>
      </c>
      <c r="J8" s="22">
        <v>1</v>
      </c>
      <c r="K8" s="5">
        <v>197</v>
      </c>
      <c r="L8" s="22">
        <v>4</v>
      </c>
      <c r="M8" s="5">
        <v>197</v>
      </c>
      <c r="N8" s="22">
        <v>3</v>
      </c>
      <c r="O8" s="5">
        <v>194</v>
      </c>
      <c r="P8" s="22">
        <v>1</v>
      </c>
      <c r="Q8" s="6">
        <v>6</v>
      </c>
      <c r="R8" s="6">
        <v>1173</v>
      </c>
      <c r="S8" s="7">
        <v>195.5</v>
      </c>
      <c r="T8" s="38">
        <v>16</v>
      </c>
      <c r="U8" s="8">
        <v>18</v>
      </c>
      <c r="V8" s="9">
        <v>213.5</v>
      </c>
    </row>
    <row r="9" spans="1:24" x14ac:dyDescent="0.25">
      <c r="A9" s="53" t="s">
        <v>11</v>
      </c>
      <c r="B9" s="2" t="s">
        <v>91</v>
      </c>
      <c r="C9" s="3">
        <v>45917</v>
      </c>
      <c r="D9" s="70" t="s">
        <v>42</v>
      </c>
      <c r="E9" s="5">
        <v>200</v>
      </c>
      <c r="F9" s="22">
        <v>3</v>
      </c>
      <c r="G9" s="24">
        <v>198</v>
      </c>
      <c r="H9" s="22">
        <v>3</v>
      </c>
      <c r="I9" s="5">
        <v>198.001</v>
      </c>
      <c r="J9" s="22">
        <v>5</v>
      </c>
      <c r="K9" s="5">
        <v>198</v>
      </c>
      <c r="L9" s="22">
        <v>8</v>
      </c>
      <c r="M9" s="5"/>
      <c r="N9" s="22"/>
      <c r="O9" s="5"/>
      <c r="P9" s="22"/>
      <c r="Q9" s="8">
        <v>4</v>
      </c>
      <c r="R9" s="8">
        <v>794.00099999999998</v>
      </c>
      <c r="S9" s="7">
        <v>198.50024999999999</v>
      </c>
      <c r="T9" s="38">
        <v>19</v>
      </c>
      <c r="U9" s="8">
        <v>11</v>
      </c>
      <c r="V9" s="7">
        <v>209.50024999999999</v>
      </c>
    </row>
    <row r="11" spans="1:24" x14ac:dyDescent="0.25">
      <c r="Q11" s="34">
        <f>SUM(Q2:Q10)</f>
        <v>34</v>
      </c>
      <c r="R11" s="34">
        <f>SUM(R2:R10)</f>
        <v>6682.0030000000006</v>
      </c>
      <c r="S11" s="35">
        <f>SUM(R11/Q11)</f>
        <v>196.52950000000001</v>
      </c>
      <c r="T11" s="34">
        <f>SUM(T2:T10)</f>
        <v>111</v>
      </c>
      <c r="U11" s="34">
        <f>SUM(U2:U10)</f>
        <v>72</v>
      </c>
      <c r="V11" s="36">
        <f>SUM(S11+U11)</f>
        <v>268.52949999999998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4 D5" name="Range1_1_4_1"/>
    <protectedRange algorithmName="SHA-512" hashValue="ON39YdpmFHfN9f47KpiRvqrKx0V9+erV1CNkpWzYhW/Qyc6aT8rEyCrvauWSYGZK2ia3o7vd3akF07acHAFpOA==" saltValue="yVW9XmDwTqEnmpSGai0KYg==" spinCount="100000" sqref="C4 C5" name="Range1_24_1"/>
    <protectedRange algorithmName="SHA-512" hashValue="ON39YdpmFHfN9f47KpiRvqrKx0V9+erV1CNkpWzYhW/Qyc6aT8rEyCrvauWSYGZK2ia3o7vd3akF07acHAFpOA==" saltValue="yVW9XmDwTqEnmpSGai0KYg==" spinCount="100000" sqref="B4 B5" name="Range1_25"/>
    <protectedRange algorithmName="SHA-512" hashValue="ON39YdpmFHfN9f47KpiRvqrKx0V9+erV1CNkpWzYhW/Qyc6aT8rEyCrvauWSYGZK2ia3o7vd3akF07acHAFpOA==" saltValue="yVW9XmDwTqEnmpSGai0KYg==" spinCount="100000" sqref="E4 G4:O4 G5:O5 E5" name="Range1_33_1_1"/>
    <protectedRange algorithmName="SHA-512" hashValue="ON39YdpmFHfN9f47KpiRvqrKx0V9+erV1CNkpWzYhW/Qyc6aT8rEyCrvauWSYGZK2ia3o7vd3akF07acHAFpOA==" saltValue="yVW9XmDwTqEnmpSGai0KYg==" spinCount="100000" sqref="T4 T5" name="Range1_3_5_1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 H6:L6 N6" name="Range1_1_2_19_1"/>
    <protectedRange algorithmName="SHA-512" hashValue="ON39YdpmFHfN9f47KpiRvqrKx0V9+erV1CNkpWzYhW/Qyc6aT8rEyCrvauWSYGZK2ia3o7vd3akF07acHAFpOA==" saltValue="yVW9XmDwTqEnmpSGai0KYg==" spinCount="100000" sqref="T6" name="Range1_3_5_1"/>
    <protectedRange sqref="B9:C9" name="Range1_13"/>
    <protectedRange sqref="D9" name="Range1_1_4"/>
    <protectedRange sqref="E9 H9:L9 N9" name="Range1_1_2_19_1_1"/>
    <protectedRange sqref="T9" name="Range1_3_5_4"/>
  </protectedRanges>
  <conditionalFormatting sqref="E9:P9">
    <cfRule type="cellIs" dxfId="1957" priority="1" operator="greaterThanOrEqual">
      <formula>200</formula>
    </cfRule>
  </conditionalFormatting>
  <conditionalFormatting sqref="E9">
    <cfRule type="top10" dxfId="1956" priority="2" rank="1"/>
  </conditionalFormatting>
  <conditionalFormatting sqref="G9">
    <cfRule type="top10" dxfId="1955" priority="3" rank="1"/>
  </conditionalFormatting>
  <conditionalFormatting sqref="I9">
    <cfRule type="top10" dxfId="1954" priority="4" rank="1"/>
  </conditionalFormatting>
  <conditionalFormatting sqref="K9">
    <cfRule type="top10" dxfId="1953" priority="5" rank="1"/>
  </conditionalFormatting>
  <conditionalFormatting sqref="M9">
    <cfRule type="top10" dxfId="1952" priority="6" rank="1"/>
  </conditionalFormatting>
  <conditionalFormatting sqref="O9">
    <cfRule type="top10" dxfId="1951" priority="7" rank="1"/>
  </conditionalFormatting>
  <hyperlinks>
    <hyperlink ref="X1" location="'OLL 2025'!A1" display="Return to Rankings" xr:uid="{C6551E2D-262B-45FC-9E36-EC25FBE8DC7A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9743-96AB-4A7C-8471-98810F88D016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167</v>
      </c>
      <c r="C2" s="3">
        <v>45829</v>
      </c>
      <c r="D2" s="4" t="s">
        <v>171</v>
      </c>
      <c r="E2" s="24">
        <v>194</v>
      </c>
      <c r="F2" s="22">
        <v>6</v>
      </c>
      <c r="G2" s="24">
        <v>196</v>
      </c>
      <c r="H2" s="22">
        <v>3</v>
      </c>
      <c r="I2" s="5">
        <v>192</v>
      </c>
      <c r="J2" s="22">
        <v>0</v>
      </c>
      <c r="K2" s="25"/>
      <c r="L2" s="22"/>
      <c r="M2" s="25"/>
      <c r="N2" s="22"/>
      <c r="O2" s="5"/>
      <c r="P2" s="22"/>
      <c r="Q2" s="6">
        <v>3</v>
      </c>
      <c r="R2" s="6">
        <v>582</v>
      </c>
      <c r="S2" s="7">
        <v>194</v>
      </c>
      <c r="T2" s="38">
        <v>9</v>
      </c>
      <c r="U2" s="8">
        <v>11</v>
      </c>
      <c r="V2" s="9">
        <v>205</v>
      </c>
    </row>
    <row r="3" spans="1:24" x14ac:dyDescent="0.25">
      <c r="A3" s="53" t="s">
        <v>11</v>
      </c>
      <c r="B3" s="2" t="s">
        <v>167</v>
      </c>
      <c r="C3" s="3">
        <v>45920</v>
      </c>
      <c r="D3" s="70" t="s">
        <v>171</v>
      </c>
      <c r="E3" s="5">
        <v>197</v>
      </c>
      <c r="F3" s="22">
        <v>5</v>
      </c>
      <c r="G3" s="24">
        <v>195</v>
      </c>
      <c r="H3" s="22">
        <v>4</v>
      </c>
      <c r="I3" s="5">
        <v>193</v>
      </c>
      <c r="J3" s="22">
        <v>3</v>
      </c>
      <c r="K3" s="5"/>
      <c r="L3" s="22"/>
      <c r="M3" s="5"/>
      <c r="N3" s="22"/>
      <c r="O3" s="5"/>
      <c r="P3" s="22"/>
      <c r="Q3" s="8">
        <v>3</v>
      </c>
      <c r="R3" s="8">
        <v>585</v>
      </c>
      <c r="S3" s="7">
        <v>195</v>
      </c>
      <c r="T3" s="38">
        <v>12</v>
      </c>
      <c r="U3" s="8">
        <v>11</v>
      </c>
      <c r="V3" s="7">
        <v>206</v>
      </c>
    </row>
    <row r="4" spans="1:24" x14ac:dyDescent="0.25">
      <c r="A4" s="53" t="s">
        <v>11</v>
      </c>
      <c r="B4" s="2" t="s">
        <v>167</v>
      </c>
      <c r="C4" s="3">
        <v>45969</v>
      </c>
      <c r="D4" s="70" t="s">
        <v>171</v>
      </c>
      <c r="E4" s="24">
        <v>195</v>
      </c>
      <c r="F4" s="22">
        <v>1</v>
      </c>
      <c r="G4" s="24">
        <v>195</v>
      </c>
      <c r="H4" s="22">
        <v>2</v>
      </c>
      <c r="I4" s="5">
        <v>190</v>
      </c>
      <c r="J4" s="22">
        <v>0</v>
      </c>
      <c r="K4" s="25"/>
      <c r="L4" s="22"/>
      <c r="M4" s="25"/>
      <c r="N4" s="22"/>
      <c r="O4" s="5"/>
      <c r="P4" s="22"/>
      <c r="Q4" s="8">
        <v>3</v>
      </c>
      <c r="R4" s="8">
        <v>580</v>
      </c>
      <c r="S4" s="7">
        <v>193.33333333333334</v>
      </c>
      <c r="T4" s="38">
        <v>3</v>
      </c>
      <c r="U4" s="8">
        <v>9</v>
      </c>
      <c r="V4" s="7">
        <v>202.33333333333334</v>
      </c>
    </row>
    <row r="6" spans="1:24" x14ac:dyDescent="0.25">
      <c r="Q6" s="34">
        <f>SUM(Q2:Q5)</f>
        <v>9</v>
      </c>
      <c r="R6" s="34">
        <f>SUM(R2:R5)</f>
        <v>1747</v>
      </c>
      <c r="S6" s="35">
        <f>SUM(R6/Q6)</f>
        <v>194.11111111111111</v>
      </c>
      <c r="T6" s="34">
        <f>SUM(T2:T5)</f>
        <v>24</v>
      </c>
      <c r="U6" s="34">
        <f>SUM(U2:U5)</f>
        <v>31</v>
      </c>
      <c r="V6" s="36">
        <f>SUM(S6+U6)</f>
        <v>225.11111111111111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2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2"/>
    <protectedRange algorithmName="SHA-512" hashValue="ON39YdpmFHfN9f47KpiRvqrKx0V9+erV1CNkpWzYhW/Qyc6aT8rEyCrvauWSYGZK2ia3o7vd3akF07acHAFpOA==" saltValue="yVW9XmDwTqEnmpSGai0KYg==" spinCount="100000" sqref="B4:C4" name="Range1_27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T4" name="Range1_3_5_17"/>
  </protectedRanges>
  <conditionalFormatting sqref="E3">
    <cfRule type="top10" dxfId="641" priority="9" rank="1"/>
  </conditionalFormatting>
  <conditionalFormatting sqref="E3:P3">
    <cfRule type="cellIs" dxfId="640" priority="8" operator="greaterThanOrEqual">
      <formula>200</formula>
    </cfRule>
  </conditionalFormatting>
  <conditionalFormatting sqref="G3">
    <cfRule type="top10" dxfId="639" priority="10" rank="1"/>
  </conditionalFormatting>
  <conditionalFormatting sqref="I3">
    <cfRule type="top10" dxfId="638" priority="11" rank="1"/>
  </conditionalFormatting>
  <conditionalFormatting sqref="K3">
    <cfRule type="top10" dxfId="637" priority="12" rank="1"/>
  </conditionalFormatting>
  <conditionalFormatting sqref="M3">
    <cfRule type="top10" dxfId="636" priority="13" rank="1"/>
  </conditionalFormatting>
  <conditionalFormatting sqref="O3">
    <cfRule type="top10" dxfId="635" priority="14" rank="1"/>
  </conditionalFormatting>
  <conditionalFormatting sqref="G4">
    <cfRule type="top10" dxfId="634" priority="7" rank="1"/>
  </conditionalFormatting>
  <conditionalFormatting sqref="I4">
    <cfRule type="top10" dxfId="633" priority="6" rank="1"/>
  </conditionalFormatting>
  <conditionalFormatting sqref="E4">
    <cfRule type="top10" dxfId="632" priority="5" rank="1"/>
  </conditionalFormatting>
  <conditionalFormatting sqref="M4">
    <cfRule type="top10" dxfId="631" priority="4" rank="1"/>
  </conditionalFormatting>
  <conditionalFormatting sqref="O4">
    <cfRule type="top10" dxfId="630" priority="3" rank="1"/>
  </conditionalFormatting>
  <conditionalFormatting sqref="E4:O4">
    <cfRule type="cellIs" dxfId="629" priority="2" operator="greaterThanOrEqual">
      <formula>200</formula>
    </cfRule>
  </conditionalFormatting>
  <conditionalFormatting sqref="K4">
    <cfRule type="top10" dxfId="628" priority="1" rank="1"/>
  </conditionalFormatting>
  <hyperlinks>
    <hyperlink ref="X1" location="'OLL 2025'!A1" display="Return to Rankings" xr:uid="{481533BD-1A4C-487A-A1AE-893B63CF4A9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D4 B4</xm:sqref>
        </x14:dataValidation>
      </x14:dataValidation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EA05-33DB-41F7-840C-6F6F3BBB435C}">
  <dimension ref="A1:X4"/>
  <sheetViews>
    <sheetView workbookViewId="0">
      <selection activeCell="B15" sqref="B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53" t="s">
        <v>11</v>
      </c>
      <c r="B2" s="2" t="s">
        <v>247</v>
      </c>
      <c r="C2" s="3">
        <v>45977</v>
      </c>
      <c r="D2" s="70" t="s">
        <v>49</v>
      </c>
      <c r="E2" s="5">
        <v>183</v>
      </c>
      <c r="F2" s="22">
        <v>2</v>
      </c>
      <c r="G2" s="24">
        <v>187</v>
      </c>
      <c r="H2" s="22">
        <v>1</v>
      </c>
      <c r="I2" s="5">
        <v>186</v>
      </c>
      <c r="J2" s="22">
        <v>1</v>
      </c>
      <c r="K2" s="5">
        <v>182</v>
      </c>
      <c r="L2" s="22">
        <v>1</v>
      </c>
      <c r="M2" s="5">
        <v>183</v>
      </c>
      <c r="N2" s="22">
        <v>1</v>
      </c>
      <c r="O2" s="5"/>
      <c r="P2" s="22"/>
      <c r="Q2" s="8">
        <v>5</v>
      </c>
      <c r="R2" s="8">
        <v>921</v>
      </c>
      <c r="S2" s="7">
        <v>184.2</v>
      </c>
      <c r="T2" s="38">
        <v>6</v>
      </c>
      <c r="U2" s="8">
        <v>3</v>
      </c>
      <c r="V2" s="7">
        <v>187.2</v>
      </c>
    </row>
    <row r="4" spans="1:24" x14ac:dyDescent="0.25">
      <c r="Q4" s="34">
        <f>SUM(Q2:Q3)</f>
        <v>5</v>
      </c>
      <c r="R4" s="34">
        <f>SUM(R2:R3)</f>
        <v>921</v>
      </c>
      <c r="S4" s="35">
        <f>SUM(R4/Q4)</f>
        <v>184.2</v>
      </c>
      <c r="T4" s="34">
        <f>SUM(T2:T3)</f>
        <v>6</v>
      </c>
      <c r="U4" s="34">
        <f>SUM(U2:U3)</f>
        <v>3</v>
      </c>
      <c r="V4" s="36">
        <f>SUM(S4+U4)</f>
        <v>187.2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"/>
    <protectedRange algorithmName="SHA-512" hashValue="ON39YdpmFHfN9f47KpiRvqrKx0V9+erV1CNkpWzYhW/Qyc6aT8rEyCrvauWSYGZK2ia3o7vd3akF07acHAFpOA==" saltValue="yVW9XmDwTqEnmpSGai0KYg==" spinCount="100000" sqref="D2" name="Range1_1_4_4"/>
    <protectedRange algorithmName="SHA-512" hashValue="ON39YdpmFHfN9f47KpiRvqrKx0V9+erV1CNkpWzYhW/Qyc6aT8rEyCrvauWSYGZK2ia3o7vd3akF07acHAFpOA==" saltValue="yVW9XmDwTqEnmpSGai0KYg==" spinCount="100000" sqref="T2 E2:P2" name="Range1_3_5_5_2"/>
  </protectedRanges>
  <conditionalFormatting sqref="E2">
    <cfRule type="top10" dxfId="627" priority="7" rank="1"/>
  </conditionalFormatting>
  <conditionalFormatting sqref="G2">
    <cfRule type="top10" dxfId="626" priority="6" rank="1"/>
  </conditionalFormatting>
  <conditionalFormatting sqref="E2:P2">
    <cfRule type="cellIs" dxfId="625" priority="5" operator="greaterThanOrEqual">
      <formula>200</formula>
    </cfRule>
  </conditionalFormatting>
  <conditionalFormatting sqref="I2">
    <cfRule type="top10" dxfId="624" priority="4" rank="1"/>
  </conditionalFormatting>
  <conditionalFormatting sqref="K2">
    <cfRule type="top10" dxfId="623" priority="3" rank="1"/>
  </conditionalFormatting>
  <conditionalFormatting sqref="M2">
    <cfRule type="top10" dxfId="622" priority="2" rank="1"/>
  </conditionalFormatting>
  <conditionalFormatting sqref="O2">
    <cfRule type="top10" dxfId="621" priority="1" rank="1"/>
  </conditionalFormatting>
  <hyperlinks>
    <hyperlink ref="X1" location="'OLL 2025'!A1" display="Return to Rankings" xr:uid="{8277465C-3296-421E-AED1-87BF2FB535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D2 B2</xm:sqref>
        </x14:dataValidation>
      </x14:dataValidation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4BB6-7C52-4109-BC04-6D50136618F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190</v>
      </c>
      <c r="C2" s="3">
        <v>45871</v>
      </c>
      <c r="D2" s="4" t="s">
        <v>57</v>
      </c>
      <c r="E2" s="24">
        <v>193</v>
      </c>
      <c r="F2" s="22">
        <v>2</v>
      </c>
      <c r="G2" s="24">
        <v>191</v>
      </c>
      <c r="H2" s="22">
        <v>0</v>
      </c>
      <c r="I2" s="5">
        <v>191</v>
      </c>
      <c r="J2" s="22">
        <v>3</v>
      </c>
      <c r="K2" s="25">
        <v>196</v>
      </c>
      <c r="L2" s="22">
        <v>1</v>
      </c>
      <c r="M2" s="25"/>
      <c r="N2" s="22"/>
      <c r="O2" s="5"/>
      <c r="P2" s="22"/>
      <c r="Q2" s="6">
        <v>4</v>
      </c>
      <c r="R2" s="6">
        <v>771</v>
      </c>
      <c r="S2" s="7">
        <v>192.75</v>
      </c>
      <c r="T2" s="38">
        <v>6</v>
      </c>
      <c r="U2" s="8">
        <v>2</v>
      </c>
      <c r="V2" s="9">
        <v>194.75</v>
      </c>
    </row>
    <row r="4" spans="1:24" x14ac:dyDescent="0.25">
      <c r="Q4" s="34">
        <f>SUM(Q2:Q3)</f>
        <v>4</v>
      </c>
      <c r="R4" s="34">
        <f>SUM(R2:R3)</f>
        <v>771</v>
      </c>
      <c r="S4" s="35">
        <f>SUM(R4/Q4)</f>
        <v>192.75</v>
      </c>
      <c r="T4" s="34">
        <f>SUM(T2:T3)</f>
        <v>6</v>
      </c>
      <c r="U4" s="34">
        <f>SUM(U2:U3)</f>
        <v>2</v>
      </c>
      <c r="V4" s="36">
        <f>SUM(S4+U4)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BF9EEF7-5160-4C70-AC96-7819031BAF82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77DC-532B-4269-B3F5-14FDF637FE4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180</v>
      </c>
      <c r="C2" s="3">
        <v>45850</v>
      </c>
      <c r="D2" s="4" t="s">
        <v>57</v>
      </c>
      <c r="E2" s="24">
        <v>175</v>
      </c>
      <c r="F2" s="22">
        <v>0</v>
      </c>
      <c r="G2" s="24">
        <v>186</v>
      </c>
      <c r="H2" s="22">
        <v>2</v>
      </c>
      <c r="I2" s="5">
        <v>175</v>
      </c>
      <c r="J2" s="22">
        <v>0</v>
      </c>
      <c r="K2" s="25">
        <v>174</v>
      </c>
      <c r="L2" s="22">
        <v>0</v>
      </c>
      <c r="M2" s="25"/>
      <c r="N2" s="22"/>
      <c r="O2" s="5"/>
      <c r="P2" s="22"/>
      <c r="Q2" s="6">
        <v>4</v>
      </c>
      <c r="R2" s="6">
        <v>710</v>
      </c>
      <c r="S2" s="7">
        <v>177.5</v>
      </c>
      <c r="T2" s="38">
        <v>2</v>
      </c>
      <c r="U2" s="8">
        <v>2</v>
      </c>
      <c r="V2" s="9">
        <v>179.5</v>
      </c>
    </row>
    <row r="4" spans="1:24" x14ac:dyDescent="0.25">
      <c r="Q4" s="34">
        <f>SUM(Q2:Q3)</f>
        <v>4</v>
      </c>
      <c r="R4" s="34">
        <f>SUM(R2:R3)</f>
        <v>710</v>
      </c>
      <c r="S4" s="35">
        <f>SUM(R4/Q4)</f>
        <v>177.5</v>
      </c>
      <c r="T4" s="34">
        <f>SUM(T2:T3)</f>
        <v>2</v>
      </c>
      <c r="U4" s="34">
        <f>SUM(U2:U3)</f>
        <v>2</v>
      </c>
      <c r="V4" s="36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5"/>
    <protectedRange sqref="D2" name="Range1_1_18"/>
    <protectedRange sqref="E2 G2:O2" name="Range1_33_1_3"/>
    <protectedRange sqref="T2" name="Range1_3_5_16"/>
  </protectedRanges>
  <hyperlinks>
    <hyperlink ref="X1" location="'OLL 2025'!A1" display="Return to Rankings" xr:uid="{46EA1209-A3FE-403B-B0F8-232DC5789DDC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C429-7DFF-4E64-BE51-F000C09C3234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168</v>
      </c>
      <c r="C2" s="3">
        <v>45829</v>
      </c>
      <c r="D2" s="4" t="s">
        <v>171</v>
      </c>
      <c r="E2" s="5">
        <v>151</v>
      </c>
      <c r="F2" s="22">
        <v>0</v>
      </c>
      <c r="G2" s="24">
        <v>154</v>
      </c>
      <c r="H2" s="22">
        <v>0</v>
      </c>
      <c r="I2" s="5">
        <v>135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440</v>
      </c>
      <c r="S2" s="7">
        <v>146.66666666666666</v>
      </c>
      <c r="T2" s="38">
        <v>0</v>
      </c>
      <c r="U2" s="8">
        <v>2</v>
      </c>
      <c r="V2" s="9">
        <v>148.66666666666666</v>
      </c>
    </row>
    <row r="4" spans="1:24" x14ac:dyDescent="0.25">
      <c r="Q4" s="34">
        <f>SUM(Q2:Q3)</f>
        <v>3</v>
      </c>
      <c r="R4" s="34">
        <f>SUM(R2:R3)</f>
        <v>440</v>
      </c>
      <c r="S4" s="35">
        <f>SUM(R4/Q4)</f>
        <v>146.66666666666666</v>
      </c>
      <c r="T4" s="34">
        <f>SUM(T2:T3)</f>
        <v>0</v>
      </c>
      <c r="U4" s="34">
        <f>SUM(U2:U3)</f>
        <v>2</v>
      </c>
      <c r="V4" s="36">
        <f>SUM(S4+U4)</f>
        <v>148.66666666666666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74927F9-2553-4D86-B4C1-CEDAED70258A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44DF-AB11-487E-973D-0CFADF6EECB5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80</v>
      </c>
      <c r="C2" s="3">
        <v>45745</v>
      </c>
      <c r="D2" s="4" t="s">
        <v>44</v>
      </c>
      <c r="E2" s="5">
        <v>191</v>
      </c>
      <c r="F2" s="22">
        <v>1</v>
      </c>
      <c r="G2" s="24">
        <v>187</v>
      </c>
      <c r="H2" s="22">
        <v>1</v>
      </c>
      <c r="I2" s="5">
        <v>192</v>
      </c>
      <c r="J2" s="22">
        <v>1</v>
      </c>
      <c r="K2" s="5">
        <v>185.001</v>
      </c>
      <c r="L2" s="22">
        <v>3</v>
      </c>
      <c r="M2" s="5">
        <v>187</v>
      </c>
      <c r="N2" s="22">
        <v>1</v>
      </c>
      <c r="O2" s="5">
        <v>192</v>
      </c>
      <c r="P2" s="22">
        <v>4</v>
      </c>
      <c r="Q2" s="6">
        <v>6</v>
      </c>
      <c r="R2" s="6">
        <v>1134.001</v>
      </c>
      <c r="S2" s="7">
        <v>189.00016666666667</v>
      </c>
      <c r="T2" s="38">
        <v>11</v>
      </c>
      <c r="U2" s="8">
        <v>22</v>
      </c>
      <c r="V2" s="9">
        <v>211.00016666666667</v>
      </c>
    </row>
    <row r="3" spans="1:24" ht="15" customHeight="1" x14ac:dyDescent="0.25">
      <c r="A3" s="1" t="s">
        <v>11</v>
      </c>
      <c r="B3" s="2" t="s">
        <v>80</v>
      </c>
      <c r="C3" s="3">
        <v>45773</v>
      </c>
      <c r="D3" s="4" t="s">
        <v>44</v>
      </c>
      <c r="E3" s="5">
        <v>189</v>
      </c>
      <c r="F3" s="22">
        <v>2</v>
      </c>
      <c r="G3" s="24">
        <v>188</v>
      </c>
      <c r="H3" s="22">
        <v>1</v>
      </c>
      <c r="I3" s="5">
        <v>187</v>
      </c>
      <c r="J3" s="22">
        <v>3</v>
      </c>
      <c r="K3" s="5">
        <v>192</v>
      </c>
      <c r="L3" s="22">
        <v>2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38">
        <v>8</v>
      </c>
      <c r="U3" s="8">
        <v>6</v>
      </c>
      <c r="V3" s="9">
        <v>195</v>
      </c>
    </row>
    <row r="5" spans="1:24" x14ac:dyDescent="0.25">
      <c r="Q5" s="34">
        <f>SUM(Q2:Q4)</f>
        <v>10</v>
      </c>
      <c r="R5" s="34">
        <f>SUM(R2:R4)</f>
        <v>1890.001</v>
      </c>
      <c r="S5" s="35">
        <f>SUM(R5/Q5)</f>
        <v>189.0001</v>
      </c>
      <c r="T5" s="34">
        <f>SUM(T2:T4)</f>
        <v>19</v>
      </c>
      <c r="U5" s="34">
        <f>SUM(U2:U4)</f>
        <v>28</v>
      </c>
      <c r="V5" s="36">
        <f>SUM(S5+U5)</f>
        <v>217.0001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95B815E1-CCFA-419E-A317-24D5C9B27BBE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E744-E9DF-4517-B45D-57730003A4A3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114</v>
      </c>
      <c r="C2" s="3">
        <v>45780</v>
      </c>
      <c r="D2" s="4" t="s">
        <v>90</v>
      </c>
      <c r="E2" s="24">
        <v>199</v>
      </c>
      <c r="F2" s="22">
        <v>2</v>
      </c>
      <c r="G2" s="24">
        <v>199</v>
      </c>
      <c r="H2" s="22">
        <v>1</v>
      </c>
      <c r="I2" s="5">
        <v>194</v>
      </c>
      <c r="J2" s="22">
        <v>1</v>
      </c>
      <c r="K2" s="25">
        <v>196</v>
      </c>
      <c r="L2" s="22">
        <v>1</v>
      </c>
      <c r="M2" s="25"/>
      <c r="N2" s="22"/>
      <c r="O2" s="5"/>
      <c r="P2" s="22"/>
      <c r="Q2" s="6">
        <v>4</v>
      </c>
      <c r="R2" s="6">
        <v>788</v>
      </c>
      <c r="S2" s="7">
        <v>197</v>
      </c>
      <c r="T2" s="38">
        <v>5</v>
      </c>
      <c r="U2" s="8">
        <v>6</v>
      </c>
      <c r="V2" s="9">
        <v>203</v>
      </c>
    </row>
    <row r="3" spans="1:24" x14ac:dyDescent="0.25">
      <c r="A3" s="1" t="s">
        <v>11</v>
      </c>
      <c r="B3" s="2" t="s">
        <v>214</v>
      </c>
      <c r="C3" s="3">
        <v>45899</v>
      </c>
      <c r="D3" s="4" t="s">
        <v>209</v>
      </c>
      <c r="E3" s="5">
        <v>199.001</v>
      </c>
      <c r="F3" s="22">
        <v>3</v>
      </c>
      <c r="G3" s="24">
        <v>195</v>
      </c>
      <c r="H3" s="22">
        <v>1</v>
      </c>
      <c r="I3" s="5">
        <v>198</v>
      </c>
      <c r="J3" s="22">
        <v>0</v>
      </c>
      <c r="K3" s="5">
        <v>188</v>
      </c>
      <c r="L3" s="22">
        <v>1</v>
      </c>
      <c r="M3" s="5">
        <v>194</v>
      </c>
      <c r="N3" s="22">
        <v>1</v>
      </c>
      <c r="O3" s="5">
        <v>197</v>
      </c>
      <c r="P3" s="22">
        <v>1</v>
      </c>
      <c r="Q3" s="6">
        <v>6</v>
      </c>
      <c r="R3" s="6">
        <v>1171.001</v>
      </c>
      <c r="S3" s="7">
        <v>195.16683333333333</v>
      </c>
      <c r="T3" s="38">
        <v>7</v>
      </c>
      <c r="U3" s="8">
        <v>16</v>
      </c>
      <c r="V3" s="9">
        <v>211.16683333333333</v>
      </c>
    </row>
    <row r="5" spans="1:24" x14ac:dyDescent="0.25">
      <c r="Q5" s="34">
        <f>SUM(Q2:Q4)</f>
        <v>10</v>
      </c>
      <c r="R5" s="34">
        <f>SUM(R2:R4)</f>
        <v>1959.001</v>
      </c>
      <c r="S5" s="35">
        <f>SUM(R5/Q5)</f>
        <v>195.90010000000001</v>
      </c>
      <c r="T5" s="34">
        <f>SUM(T2:T4)</f>
        <v>12</v>
      </c>
      <c r="U5" s="34">
        <f>SUM(U2:U4)</f>
        <v>22</v>
      </c>
      <c r="V5" s="36">
        <f>SUM(S5+U5)</f>
        <v>217.90010000000001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D5F4610-E4DB-4299-BAED-086DBC207993}"/>
  </hyperlinks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08AD-5671-4080-9F92-CBE2AB91BABA}"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39</v>
      </c>
      <c r="C2" s="3">
        <v>45696</v>
      </c>
      <c r="D2" s="4" t="s">
        <v>43</v>
      </c>
      <c r="E2" s="5">
        <v>191</v>
      </c>
      <c r="F2" s="22"/>
      <c r="G2" s="25">
        <v>192</v>
      </c>
      <c r="H2" s="22"/>
      <c r="I2" s="5">
        <v>186</v>
      </c>
      <c r="J2" s="22"/>
      <c r="K2" s="5">
        <v>188</v>
      </c>
      <c r="L2" s="22"/>
      <c r="M2" s="5"/>
      <c r="N2" s="22"/>
      <c r="O2" s="5"/>
      <c r="P2" s="22"/>
      <c r="Q2" s="6">
        <v>4</v>
      </c>
      <c r="R2" s="6">
        <v>757</v>
      </c>
      <c r="S2" s="7">
        <v>189.25</v>
      </c>
      <c r="T2" s="23">
        <v>0</v>
      </c>
      <c r="U2" s="8">
        <v>6</v>
      </c>
      <c r="V2" s="9">
        <v>195.25</v>
      </c>
    </row>
    <row r="3" spans="1:24" x14ac:dyDescent="0.25">
      <c r="A3" s="1" t="s">
        <v>11</v>
      </c>
      <c r="B3" s="2" t="s">
        <v>39</v>
      </c>
      <c r="C3" s="3">
        <v>45850</v>
      </c>
      <c r="D3" s="4" t="s">
        <v>43</v>
      </c>
      <c r="E3" s="5">
        <v>192</v>
      </c>
      <c r="F3" s="22">
        <v>1</v>
      </c>
      <c r="G3" s="24">
        <v>182</v>
      </c>
      <c r="H3" s="22">
        <v>1</v>
      </c>
      <c r="I3" s="5">
        <v>191.01</v>
      </c>
      <c r="J3" s="22">
        <v>1</v>
      </c>
      <c r="K3" s="5">
        <v>187</v>
      </c>
      <c r="L3" s="22">
        <v>0</v>
      </c>
      <c r="M3" s="5"/>
      <c r="N3" s="22"/>
      <c r="O3" s="5"/>
      <c r="P3" s="22"/>
      <c r="Q3" s="6">
        <v>4</v>
      </c>
      <c r="R3" s="6">
        <v>752.01</v>
      </c>
      <c r="S3" s="7">
        <v>188.0025</v>
      </c>
      <c r="T3" s="23">
        <v>3</v>
      </c>
      <c r="U3" s="8">
        <v>6</v>
      </c>
      <c r="V3" s="9">
        <v>194</v>
      </c>
    </row>
    <row r="4" spans="1:24" x14ac:dyDescent="0.25">
      <c r="A4" s="1" t="s">
        <v>11</v>
      </c>
      <c r="B4" s="2" t="s">
        <v>39</v>
      </c>
      <c r="C4" s="3">
        <v>45878</v>
      </c>
      <c r="D4" s="4" t="s">
        <v>43</v>
      </c>
      <c r="E4" s="5">
        <v>188</v>
      </c>
      <c r="F4" s="22">
        <v>1</v>
      </c>
      <c r="G4" s="24">
        <v>195</v>
      </c>
      <c r="H4" s="22">
        <v>4</v>
      </c>
      <c r="I4" s="5">
        <v>193</v>
      </c>
      <c r="J4" s="22">
        <v>2</v>
      </c>
      <c r="K4" s="5">
        <v>192</v>
      </c>
      <c r="L4" s="22">
        <v>0</v>
      </c>
      <c r="M4" s="5"/>
      <c r="N4" s="22"/>
      <c r="O4" s="5"/>
      <c r="P4" s="22"/>
      <c r="Q4" s="6">
        <v>4</v>
      </c>
      <c r="R4" s="6">
        <v>768</v>
      </c>
      <c r="S4" s="7">
        <v>192</v>
      </c>
      <c r="T4" s="38">
        <v>7</v>
      </c>
      <c r="U4" s="8">
        <v>6</v>
      </c>
      <c r="V4" s="9">
        <v>198</v>
      </c>
    </row>
    <row r="6" spans="1:24" x14ac:dyDescent="0.25">
      <c r="Q6" s="34">
        <f>SUM(Q2:Q5)</f>
        <v>12</v>
      </c>
      <c r="R6" s="34">
        <f>SUM(R2:R5)</f>
        <v>2277.0100000000002</v>
      </c>
      <c r="S6" s="35">
        <f>SUM(R6/Q6)</f>
        <v>189.75083333333336</v>
      </c>
      <c r="T6" s="34">
        <f>SUM(T2:T5)</f>
        <v>10</v>
      </c>
      <c r="U6" s="34">
        <f>SUM(U2:U5)</f>
        <v>18</v>
      </c>
      <c r="V6" s="36">
        <f>SUM(S6+U6)</f>
        <v>207.75083333333336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15"/>
    <protectedRange sqref="D3" name="Range1_1_18"/>
    <protectedRange sqref="E3 H3:L3 N3" name="Range1_1_2_19_1_3"/>
    <protectedRange sqref="T3" name="Range1_3_5_16"/>
    <protectedRange algorithmName="SHA-512" hashValue="ON39YdpmFHfN9f47KpiRvqrKx0V9+erV1CNkpWzYhW/Qyc6aT8rEyCrvauWSYGZK2ia3o7vd3akF07acHAFpOA==" saltValue="yVW9XmDwTqEnmpSGai0KYg==" spinCount="100000" sqref="B4:C4" name="Range1_17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E4 G4:O4" name="Range1_33_1_3"/>
    <protectedRange algorithmName="SHA-512" hashValue="ON39YdpmFHfN9f47KpiRvqrKx0V9+erV1CNkpWzYhW/Qyc6aT8rEyCrvauWSYGZK2ia3o7vd3akF07acHAFpOA==" saltValue="yVW9XmDwTqEnmpSGai0KYg==" spinCount="100000" sqref="T4" name="Range1_3_5_16_1"/>
  </protectedRanges>
  <hyperlinks>
    <hyperlink ref="X1" location="'OLL 2025'!A1" display="Return to Rankings" xr:uid="{EAA7470C-F366-45C1-BF7F-EFDB9959C07B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B1C4-358A-4A92-9385-BD97B5DF4845}"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123</v>
      </c>
      <c r="C2" s="3">
        <v>45791</v>
      </c>
      <c r="D2" s="4" t="s">
        <v>96</v>
      </c>
      <c r="E2" s="5">
        <v>183</v>
      </c>
      <c r="F2" s="22">
        <v>0</v>
      </c>
      <c r="G2" s="24">
        <v>191</v>
      </c>
      <c r="H2" s="22">
        <v>0</v>
      </c>
      <c r="I2" s="5">
        <v>188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562</v>
      </c>
      <c r="S2" s="7">
        <v>187.33333333333334</v>
      </c>
      <c r="T2" s="38">
        <v>5</v>
      </c>
      <c r="U2" s="8">
        <v>2</v>
      </c>
      <c r="V2" s="9">
        <v>189.33333333333334</v>
      </c>
    </row>
    <row r="3" spans="1:24" x14ac:dyDescent="0.25">
      <c r="A3" s="1" t="s">
        <v>11</v>
      </c>
      <c r="B3" s="2" t="s">
        <v>123</v>
      </c>
      <c r="C3" s="3">
        <v>45808</v>
      </c>
      <c r="D3" s="4" t="s">
        <v>69</v>
      </c>
      <c r="E3" s="24">
        <v>176</v>
      </c>
      <c r="F3" s="46">
        <v>0</v>
      </c>
      <c r="G3" s="24">
        <v>178</v>
      </c>
      <c r="H3" s="46">
        <v>1</v>
      </c>
      <c r="I3" s="46">
        <v>189</v>
      </c>
      <c r="J3" s="46">
        <v>1</v>
      </c>
      <c r="K3" s="24">
        <v>189</v>
      </c>
      <c r="L3" s="46">
        <v>0</v>
      </c>
      <c r="M3" s="25"/>
      <c r="N3" s="22"/>
      <c r="O3" s="5"/>
      <c r="P3" s="22"/>
      <c r="Q3" s="6">
        <v>4</v>
      </c>
      <c r="R3" s="6">
        <v>732</v>
      </c>
      <c r="S3" s="7">
        <v>183</v>
      </c>
      <c r="T3" s="38">
        <v>2</v>
      </c>
      <c r="U3" s="8">
        <v>2</v>
      </c>
      <c r="V3" s="9">
        <v>178</v>
      </c>
    </row>
    <row r="4" spans="1:24" x14ac:dyDescent="0.25">
      <c r="A4" s="1" t="s">
        <v>11</v>
      </c>
      <c r="B4" s="2" t="s">
        <v>123</v>
      </c>
      <c r="C4" s="3">
        <v>45829</v>
      </c>
      <c r="D4" s="4" t="s">
        <v>69</v>
      </c>
      <c r="E4" s="24">
        <v>191</v>
      </c>
      <c r="F4" s="22">
        <v>0</v>
      </c>
      <c r="G4" s="24">
        <v>181</v>
      </c>
      <c r="H4" s="22">
        <v>0</v>
      </c>
      <c r="I4" s="5">
        <v>160</v>
      </c>
      <c r="J4" s="22">
        <v>0</v>
      </c>
      <c r="K4" s="5">
        <v>178</v>
      </c>
      <c r="L4" s="22">
        <v>0</v>
      </c>
      <c r="M4" s="5"/>
      <c r="N4" s="22"/>
      <c r="O4" s="5"/>
      <c r="P4" s="22"/>
      <c r="Q4" s="6">
        <v>4</v>
      </c>
      <c r="R4" s="6">
        <v>710</v>
      </c>
      <c r="S4" s="7">
        <v>177.5</v>
      </c>
      <c r="T4" s="38">
        <v>0</v>
      </c>
      <c r="U4" s="8">
        <v>2</v>
      </c>
      <c r="V4" s="9">
        <v>179.5</v>
      </c>
    </row>
    <row r="6" spans="1:24" x14ac:dyDescent="0.25">
      <c r="Q6" s="34">
        <f>SUM(Q2:Q5)</f>
        <v>11</v>
      </c>
      <c r="R6" s="34">
        <f>SUM(R2:R5)</f>
        <v>2004</v>
      </c>
      <c r="S6" s="35">
        <f>SUM(R6/Q6)</f>
        <v>182.18181818181819</v>
      </c>
      <c r="T6" s="34">
        <f>SUM(T2:T5)</f>
        <v>7</v>
      </c>
      <c r="U6" s="34">
        <f>SUM(U2:U5)</f>
        <v>6</v>
      </c>
      <c r="V6" s="36">
        <f>SUM(S6+U6)</f>
        <v>188.18181818181819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64E6B02-5BB8-427F-A333-B3D57DE65EED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2331-F242-4C3E-93CF-E267EB65E7CD}">
  <dimension ref="A1:X4"/>
  <sheetViews>
    <sheetView workbookViewId="0">
      <selection activeCell="B12" sqref="B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244</v>
      </c>
      <c r="C2" s="3">
        <v>45970</v>
      </c>
      <c r="D2" s="70" t="s">
        <v>31</v>
      </c>
      <c r="E2" s="5">
        <v>174</v>
      </c>
      <c r="F2" s="22">
        <v>0</v>
      </c>
      <c r="G2" s="24">
        <v>179</v>
      </c>
      <c r="H2" s="22">
        <v>1</v>
      </c>
      <c r="I2" s="5">
        <v>176</v>
      </c>
      <c r="J2" s="22">
        <v>2</v>
      </c>
      <c r="K2" s="5">
        <v>181</v>
      </c>
      <c r="L2" s="22">
        <v>0</v>
      </c>
      <c r="M2" s="5"/>
      <c r="N2" s="22"/>
      <c r="O2" s="5"/>
      <c r="P2" s="22"/>
      <c r="Q2" s="8">
        <v>4</v>
      </c>
      <c r="R2" s="8">
        <v>710</v>
      </c>
      <c r="S2" s="7">
        <v>177.5</v>
      </c>
      <c r="T2" s="38">
        <v>3</v>
      </c>
      <c r="U2" s="8">
        <v>2</v>
      </c>
      <c r="V2" s="7">
        <v>179.5</v>
      </c>
    </row>
    <row r="4" spans="1:24" x14ac:dyDescent="0.25">
      <c r="Q4" s="34">
        <f>SUM(Q2:Q3)</f>
        <v>4</v>
      </c>
      <c r="R4" s="34">
        <f>SUM(R2:R3)</f>
        <v>710</v>
      </c>
      <c r="S4" s="35">
        <f>SUM(R4/Q4)</f>
        <v>177.5</v>
      </c>
      <c r="T4" s="34">
        <f>SUM(T2:T3)</f>
        <v>3</v>
      </c>
      <c r="U4" s="34">
        <f>SUM(U2:U3)</f>
        <v>2</v>
      </c>
      <c r="V4" s="36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31"/>
    <protectedRange algorithmName="SHA-512" hashValue="ON39YdpmFHfN9f47KpiRvqrKx0V9+erV1CNkpWzYhW/Qyc6aT8rEyCrvauWSYGZK2ia3o7vd3akF07acHAFpOA==" saltValue="yVW9XmDwTqEnmpSGai0KYg==" spinCount="100000" sqref="B2:C2" name="Range1_1_2_7"/>
    <protectedRange algorithmName="SHA-512" hashValue="ON39YdpmFHfN9f47KpiRvqrKx0V9+erV1CNkpWzYhW/Qyc6aT8rEyCrvauWSYGZK2ia3o7vd3akF07acHAFpOA==" saltValue="yVW9XmDwTqEnmpSGai0KYg==" spinCount="100000" sqref="D2" name="Range1_1_1_2_3"/>
    <protectedRange algorithmName="SHA-512" hashValue="ON39YdpmFHfN9f47KpiRvqrKx0V9+erV1CNkpWzYhW/Qyc6aT8rEyCrvauWSYGZK2ia3o7vd3akF07acHAFpOA==" saltValue="yVW9XmDwTqEnmpSGai0KYg==" spinCount="100000" sqref="T2" name="Range1_3_5_18"/>
  </protectedRanges>
  <conditionalFormatting sqref="G2">
    <cfRule type="top10" dxfId="620" priority="9" rank="1"/>
    <cfRule type="cellIs" dxfId="619" priority="12" operator="greaterThanOrEqual">
      <formula>193</formula>
    </cfRule>
  </conditionalFormatting>
  <conditionalFormatting sqref="E2">
    <cfRule type="top10" dxfId="618" priority="10" rank="1"/>
    <cfRule type="cellIs" dxfId="617" priority="11" operator="greaterThanOrEqual">
      <formula>193</formula>
    </cfRule>
  </conditionalFormatting>
  <conditionalFormatting sqref="I2">
    <cfRule type="top10" dxfId="616" priority="7" rank="1"/>
    <cfRule type="cellIs" dxfId="615" priority="8" operator="greaterThanOrEqual">
      <formula>193</formula>
    </cfRule>
  </conditionalFormatting>
  <conditionalFormatting sqref="K2">
    <cfRule type="top10" dxfId="614" priority="5" rank="1"/>
    <cfRule type="cellIs" dxfId="613" priority="6" operator="greaterThanOrEqual">
      <formula>193</formula>
    </cfRule>
  </conditionalFormatting>
  <conditionalFormatting sqref="M2">
    <cfRule type="cellIs" dxfId="612" priority="3" operator="greaterThanOrEqual">
      <formula>193</formula>
    </cfRule>
    <cfRule type="top10" dxfId="611" priority="4" rank="1"/>
  </conditionalFormatting>
  <conditionalFormatting sqref="O2">
    <cfRule type="top10" dxfId="610" priority="1" rank="1"/>
    <cfRule type="cellIs" dxfId="609" priority="2" operator="greaterThanOrEqual">
      <formula>193</formula>
    </cfRule>
  </conditionalFormatting>
  <hyperlinks>
    <hyperlink ref="X1" location="'OLL 2025'!A1" display="Return to Rankings" xr:uid="{AF9BE95D-95F5-4837-9927-12C7215C9C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D2 B2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2DEEB-757B-458E-A703-9521D7FE0475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175</v>
      </c>
      <c r="C2" s="3">
        <v>45843</v>
      </c>
      <c r="D2" s="4" t="s">
        <v>65</v>
      </c>
      <c r="E2" s="5">
        <v>111</v>
      </c>
      <c r="F2" s="22">
        <v>0</v>
      </c>
      <c r="G2" s="24">
        <v>126</v>
      </c>
      <c r="H2" s="22">
        <v>0</v>
      </c>
      <c r="I2" s="5">
        <v>137</v>
      </c>
      <c r="J2" s="22">
        <v>0</v>
      </c>
      <c r="K2" s="5">
        <v>129</v>
      </c>
      <c r="L2" s="22">
        <v>0</v>
      </c>
      <c r="M2" s="5"/>
      <c r="N2" s="22"/>
      <c r="O2" s="5"/>
      <c r="P2" s="22"/>
      <c r="Q2" s="6">
        <v>4</v>
      </c>
      <c r="R2" s="6">
        <v>503</v>
      </c>
      <c r="S2" s="7">
        <v>125.75</v>
      </c>
      <c r="T2" s="38">
        <v>0</v>
      </c>
      <c r="U2" s="8">
        <v>2</v>
      </c>
      <c r="V2" s="9">
        <v>127.75</v>
      </c>
    </row>
    <row r="3" spans="1:24" x14ac:dyDescent="0.25">
      <c r="A3" s="53" t="s">
        <v>11</v>
      </c>
      <c r="B3" s="2" t="s">
        <v>175</v>
      </c>
      <c r="C3" s="3">
        <v>45934</v>
      </c>
      <c r="D3" s="70" t="s">
        <v>65</v>
      </c>
      <c r="E3" s="5">
        <v>188</v>
      </c>
      <c r="F3" s="22">
        <v>1</v>
      </c>
      <c r="G3" s="24">
        <v>175</v>
      </c>
      <c r="H3" s="22">
        <v>1</v>
      </c>
      <c r="I3" s="5">
        <v>181</v>
      </c>
      <c r="J3" s="22">
        <v>0</v>
      </c>
      <c r="K3" s="5">
        <v>190</v>
      </c>
      <c r="L3" s="22">
        <v>1</v>
      </c>
      <c r="M3" s="5"/>
      <c r="N3" s="22"/>
      <c r="O3" s="5"/>
      <c r="P3" s="22"/>
      <c r="Q3" s="8">
        <v>4</v>
      </c>
      <c r="R3" s="8">
        <v>734</v>
      </c>
      <c r="S3" s="7">
        <v>183.5</v>
      </c>
      <c r="T3" s="38">
        <v>3</v>
      </c>
      <c r="U3" s="8">
        <v>2</v>
      </c>
      <c r="V3" s="7">
        <v>185.5</v>
      </c>
    </row>
    <row r="4" spans="1:24" x14ac:dyDescent="0.25">
      <c r="A4" s="53" t="s">
        <v>11</v>
      </c>
      <c r="B4" s="2" t="s">
        <v>175</v>
      </c>
      <c r="C4" s="3">
        <v>45962</v>
      </c>
      <c r="D4" s="70" t="s">
        <v>65</v>
      </c>
      <c r="E4" s="5">
        <v>183</v>
      </c>
      <c r="F4" s="22">
        <v>0</v>
      </c>
      <c r="G4" s="24">
        <v>185</v>
      </c>
      <c r="H4" s="22">
        <v>0</v>
      </c>
      <c r="I4" s="5">
        <v>188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8">
        <v>4</v>
      </c>
      <c r="R4" s="8">
        <v>745</v>
      </c>
      <c r="S4" s="7">
        <v>186.25</v>
      </c>
      <c r="T4" s="38">
        <v>3</v>
      </c>
      <c r="U4" s="8">
        <v>2</v>
      </c>
      <c r="V4" s="7">
        <v>188.25</v>
      </c>
    </row>
    <row r="6" spans="1:24" x14ac:dyDescent="0.25">
      <c r="Q6" s="34">
        <f>SUM(Q2:Q5)</f>
        <v>12</v>
      </c>
      <c r="R6" s="34">
        <f>SUM(R2:R5)</f>
        <v>1982</v>
      </c>
      <c r="S6" s="35">
        <f>SUM(R6/Q6)</f>
        <v>165.16666666666666</v>
      </c>
      <c r="T6" s="34">
        <f>SUM(T2:T5)</f>
        <v>6</v>
      </c>
      <c r="U6" s="34">
        <f>SUM(U2:U5)</f>
        <v>6</v>
      </c>
      <c r="V6" s="36">
        <f>SUM(S6+U6)</f>
        <v>171.16666666666666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4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3_5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 E4:P4" name="Range1_3_5_9_1"/>
  </protectedRanges>
  <conditionalFormatting sqref="E3">
    <cfRule type="top10" dxfId="1950" priority="14" rank="1"/>
  </conditionalFormatting>
  <conditionalFormatting sqref="G3">
    <cfRule type="top10" dxfId="1949" priority="13" rank="1"/>
  </conditionalFormatting>
  <conditionalFormatting sqref="I3">
    <cfRule type="top10" dxfId="1948" priority="12" rank="1"/>
  </conditionalFormatting>
  <conditionalFormatting sqref="K3">
    <cfRule type="top10" dxfId="1947" priority="11" rank="1"/>
  </conditionalFormatting>
  <conditionalFormatting sqref="M3">
    <cfRule type="top10" dxfId="1946" priority="10" rank="1"/>
  </conditionalFormatting>
  <conditionalFormatting sqref="O3">
    <cfRule type="top10" dxfId="1945" priority="9" rank="1"/>
  </conditionalFormatting>
  <conditionalFormatting sqref="E3:P3">
    <cfRule type="cellIs" dxfId="1944" priority="8" operator="greaterThanOrEqual">
      <formula>200</formula>
    </cfRule>
  </conditionalFormatting>
  <conditionalFormatting sqref="E4:P4">
    <cfRule type="cellIs" dxfId="1943" priority="1" operator="greaterThanOrEqual">
      <formula>200</formula>
    </cfRule>
  </conditionalFormatting>
  <conditionalFormatting sqref="E4">
    <cfRule type="top10" dxfId="1942" priority="2" rank="1"/>
  </conditionalFormatting>
  <conditionalFormatting sqref="G4">
    <cfRule type="top10" dxfId="1941" priority="3" rank="1"/>
  </conditionalFormatting>
  <conditionalFormatting sqref="I4">
    <cfRule type="top10" dxfId="1940" priority="4" rank="1"/>
  </conditionalFormatting>
  <conditionalFormatting sqref="K4">
    <cfRule type="top10" dxfId="1939" priority="5" rank="1"/>
  </conditionalFormatting>
  <conditionalFormatting sqref="M4">
    <cfRule type="top10" dxfId="1938" priority="6" rank="1"/>
  </conditionalFormatting>
  <conditionalFormatting sqref="O4">
    <cfRule type="top10" dxfId="1937" priority="7" rank="1"/>
  </conditionalFormatting>
  <hyperlinks>
    <hyperlink ref="X1" location="'OLL 2025'!A1" display="Return to Rankings" xr:uid="{DF2BD868-4D6D-42DF-99EF-5ACE0E430F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B4 D4</xm:sqref>
        </x14:dataValidation>
      </x14:dataValidations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EC41-4DC6-482A-B8AA-E987EDAC2CD8}">
  <dimension ref="A1:X19"/>
  <sheetViews>
    <sheetView workbookViewId="0">
      <selection activeCell="A16" sqref="A16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3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137</v>
      </c>
      <c r="C2" s="3">
        <v>45808</v>
      </c>
      <c r="D2" s="4" t="s">
        <v>75</v>
      </c>
      <c r="E2" s="5">
        <v>190</v>
      </c>
      <c r="F2" s="22">
        <v>1</v>
      </c>
      <c r="G2" s="24">
        <v>189</v>
      </c>
      <c r="H2" s="22">
        <v>1</v>
      </c>
      <c r="I2" s="5">
        <v>192</v>
      </c>
      <c r="J2" s="22">
        <v>1</v>
      </c>
      <c r="K2" s="5">
        <v>190</v>
      </c>
      <c r="L2" s="22">
        <v>1</v>
      </c>
      <c r="M2" s="5">
        <v>196</v>
      </c>
      <c r="N2" s="22">
        <v>3</v>
      </c>
      <c r="O2" s="5">
        <v>191</v>
      </c>
      <c r="P2" s="22"/>
      <c r="Q2" s="6">
        <v>6</v>
      </c>
      <c r="R2" s="6">
        <v>1148</v>
      </c>
      <c r="S2" s="7">
        <v>191.33333333333334</v>
      </c>
      <c r="T2" s="38">
        <v>7</v>
      </c>
      <c r="U2" s="8">
        <v>10</v>
      </c>
      <c r="V2" s="9">
        <v>201.33333333333334</v>
      </c>
    </row>
    <row r="3" spans="1:24" ht="15" customHeight="1" x14ac:dyDescent="0.25">
      <c r="A3" s="1" t="s">
        <v>11</v>
      </c>
      <c r="B3" s="2" t="s">
        <v>137</v>
      </c>
      <c r="C3" s="3">
        <v>45809</v>
      </c>
      <c r="D3" s="4" t="s">
        <v>75</v>
      </c>
      <c r="E3" s="5">
        <v>189</v>
      </c>
      <c r="F3" s="22">
        <v>4</v>
      </c>
      <c r="G3" s="24">
        <v>190</v>
      </c>
      <c r="H3" s="22">
        <v>5</v>
      </c>
      <c r="I3" s="5">
        <v>192</v>
      </c>
      <c r="J3" s="22">
        <v>1</v>
      </c>
      <c r="K3" s="5">
        <v>189</v>
      </c>
      <c r="L3" s="22">
        <v>2</v>
      </c>
      <c r="M3" s="5"/>
      <c r="N3" s="22"/>
      <c r="O3" s="5"/>
      <c r="P3" s="22"/>
      <c r="Q3" s="6">
        <v>4</v>
      </c>
      <c r="R3" s="6">
        <v>760</v>
      </c>
      <c r="S3" s="7">
        <v>190</v>
      </c>
      <c r="T3" s="38">
        <v>12</v>
      </c>
      <c r="U3" s="8">
        <v>8</v>
      </c>
      <c r="V3" s="9">
        <v>198</v>
      </c>
    </row>
    <row r="4" spans="1:24" ht="15" customHeight="1" x14ac:dyDescent="0.25">
      <c r="A4" s="1" t="s">
        <v>11</v>
      </c>
      <c r="B4" s="2" t="s">
        <v>137</v>
      </c>
      <c r="C4" s="3">
        <v>45836</v>
      </c>
      <c r="D4" s="4" t="s">
        <v>75</v>
      </c>
      <c r="E4" s="5">
        <v>193</v>
      </c>
      <c r="F4" s="22"/>
      <c r="G4" s="24">
        <v>190</v>
      </c>
      <c r="H4" s="22">
        <v>3</v>
      </c>
      <c r="I4" s="5">
        <v>189</v>
      </c>
      <c r="J4" s="22">
        <v>1</v>
      </c>
      <c r="K4" s="5">
        <v>196</v>
      </c>
      <c r="L4" s="22"/>
      <c r="M4" s="5">
        <v>195</v>
      </c>
      <c r="N4" s="22">
        <v>1</v>
      </c>
      <c r="O4" s="5">
        <v>197</v>
      </c>
      <c r="P4" s="22">
        <v>3</v>
      </c>
      <c r="Q4" s="6">
        <v>6</v>
      </c>
      <c r="R4" s="6">
        <v>1160</v>
      </c>
      <c r="S4" s="7">
        <v>193.33333333333334</v>
      </c>
      <c r="T4" s="38">
        <v>8</v>
      </c>
      <c r="U4" s="8">
        <v>14</v>
      </c>
      <c r="V4" s="9">
        <v>207.33333333333334</v>
      </c>
    </row>
    <row r="5" spans="1:24" ht="15" customHeight="1" x14ac:dyDescent="0.25">
      <c r="A5" s="1" t="s">
        <v>11</v>
      </c>
      <c r="B5" s="2" t="s">
        <v>137</v>
      </c>
      <c r="C5" s="3">
        <v>45837</v>
      </c>
      <c r="D5" s="4" t="s">
        <v>75</v>
      </c>
      <c r="E5" s="5">
        <v>195.001</v>
      </c>
      <c r="F5" s="22">
        <v>3</v>
      </c>
      <c r="G5" s="24">
        <v>196</v>
      </c>
      <c r="H5" s="22">
        <v>3</v>
      </c>
      <c r="I5" s="5">
        <v>194</v>
      </c>
      <c r="J5" s="22">
        <v>3</v>
      </c>
      <c r="K5" s="5">
        <v>191</v>
      </c>
      <c r="L5" s="22">
        <v>1</v>
      </c>
      <c r="M5" s="5"/>
      <c r="N5" s="22"/>
      <c r="O5" s="5"/>
      <c r="P5" s="22"/>
      <c r="Q5" s="6">
        <v>4</v>
      </c>
      <c r="R5" s="6">
        <v>776.00099999999998</v>
      </c>
      <c r="S5" s="7">
        <v>194.00024999999999</v>
      </c>
      <c r="T5" s="38">
        <v>10</v>
      </c>
      <c r="U5" s="8">
        <v>6</v>
      </c>
      <c r="V5" s="9">
        <v>200.00024999999999</v>
      </c>
    </row>
    <row r="6" spans="1:24" x14ac:dyDescent="0.25">
      <c r="A6" s="1" t="s">
        <v>11</v>
      </c>
      <c r="B6" s="2" t="s">
        <v>137</v>
      </c>
      <c r="C6" s="3">
        <v>45857</v>
      </c>
      <c r="D6" s="4" t="s">
        <v>108</v>
      </c>
      <c r="E6" s="24">
        <v>189</v>
      </c>
      <c r="F6" s="22">
        <v>0</v>
      </c>
      <c r="G6" s="24">
        <v>192</v>
      </c>
      <c r="H6" s="22">
        <v>1</v>
      </c>
      <c r="I6" s="5">
        <v>188</v>
      </c>
      <c r="J6" s="22">
        <v>2</v>
      </c>
      <c r="K6" s="25">
        <v>187</v>
      </c>
      <c r="L6" s="22">
        <v>0</v>
      </c>
      <c r="M6" s="25"/>
      <c r="N6" s="22"/>
      <c r="O6" s="5"/>
      <c r="P6" s="22"/>
      <c r="Q6" s="6">
        <v>4</v>
      </c>
      <c r="R6" s="6">
        <v>756</v>
      </c>
      <c r="S6" s="7">
        <v>189</v>
      </c>
      <c r="T6" s="38">
        <v>3</v>
      </c>
      <c r="U6" s="8">
        <v>6</v>
      </c>
      <c r="V6" s="9">
        <v>195</v>
      </c>
    </row>
    <row r="7" spans="1:24" x14ac:dyDescent="0.25">
      <c r="A7" s="1" t="s">
        <v>11</v>
      </c>
      <c r="B7" s="2" t="s">
        <v>137</v>
      </c>
      <c r="C7" s="3">
        <v>45871</v>
      </c>
      <c r="D7" s="4" t="s">
        <v>108</v>
      </c>
      <c r="E7" s="24">
        <v>191</v>
      </c>
      <c r="F7" s="22">
        <v>2</v>
      </c>
      <c r="G7" s="24">
        <v>188</v>
      </c>
      <c r="H7" s="22">
        <v>3</v>
      </c>
      <c r="I7" s="5">
        <v>195</v>
      </c>
      <c r="J7" s="22">
        <v>2</v>
      </c>
      <c r="K7" s="25">
        <v>196</v>
      </c>
      <c r="L7" s="22">
        <v>2</v>
      </c>
      <c r="M7" s="25"/>
      <c r="N7" s="22"/>
      <c r="O7" s="5"/>
      <c r="P7" s="22"/>
      <c r="Q7" s="6">
        <v>4</v>
      </c>
      <c r="R7" s="6">
        <v>770</v>
      </c>
      <c r="S7" s="7">
        <v>192.5</v>
      </c>
      <c r="T7" s="38">
        <v>9</v>
      </c>
      <c r="U7" s="8">
        <v>3</v>
      </c>
      <c r="V7" s="9">
        <v>195.5</v>
      </c>
    </row>
    <row r="8" spans="1:24" x14ac:dyDescent="0.25">
      <c r="A8" s="1" t="s">
        <v>11</v>
      </c>
      <c r="B8" s="2" t="s">
        <v>187</v>
      </c>
      <c r="C8" s="3">
        <v>45864</v>
      </c>
      <c r="D8" s="4" t="s">
        <v>75</v>
      </c>
      <c r="E8" s="24">
        <v>193</v>
      </c>
      <c r="F8" s="22">
        <v>0</v>
      </c>
      <c r="G8" s="24">
        <v>192</v>
      </c>
      <c r="H8" s="22">
        <v>2</v>
      </c>
      <c r="I8" s="5">
        <v>186</v>
      </c>
      <c r="J8" s="22">
        <v>1</v>
      </c>
      <c r="K8" s="25">
        <v>192</v>
      </c>
      <c r="L8" s="22">
        <v>2</v>
      </c>
      <c r="M8" s="25">
        <v>187</v>
      </c>
      <c r="N8" s="22">
        <v>1</v>
      </c>
      <c r="O8" s="5">
        <v>189</v>
      </c>
      <c r="P8" s="22">
        <v>1</v>
      </c>
      <c r="Q8" s="6">
        <v>6</v>
      </c>
      <c r="R8" s="6">
        <v>1139</v>
      </c>
      <c r="S8" s="7">
        <v>189.83333333333334</v>
      </c>
      <c r="T8" s="38">
        <v>7</v>
      </c>
      <c r="U8" s="8">
        <v>10</v>
      </c>
      <c r="V8" s="9">
        <v>199.83333333333334</v>
      </c>
    </row>
    <row r="9" spans="1:24" x14ac:dyDescent="0.25">
      <c r="A9" s="1" t="s">
        <v>11</v>
      </c>
      <c r="B9" s="2" t="s">
        <v>187</v>
      </c>
      <c r="C9" s="3">
        <v>45865</v>
      </c>
      <c r="D9" s="4" t="s">
        <v>75</v>
      </c>
      <c r="E9" s="5">
        <v>193</v>
      </c>
      <c r="F9" s="22">
        <v>1</v>
      </c>
      <c r="G9" s="24">
        <v>193</v>
      </c>
      <c r="H9" s="22">
        <v>3</v>
      </c>
      <c r="I9" s="5">
        <v>189</v>
      </c>
      <c r="J9" s="22">
        <v>2</v>
      </c>
      <c r="K9" s="5">
        <v>195</v>
      </c>
      <c r="L9" s="22">
        <v>2</v>
      </c>
      <c r="M9" s="5"/>
      <c r="N9" s="22"/>
      <c r="O9" s="5"/>
      <c r="P9" s="22"/>
      <c r="Q9" s="6">
        <v>4</v>
      </c>
      <c r="R9" s="6">
        <v>770</v>
      </c>
      <c r="S9" s="7">
        <v>192.5</v>
      </c>
      <c r="T9" s="38">
        <v>8</v>
      </c>
      <c r="U9" s="8">
        <v>6</v>
      </c>
      <c r="V9" s="9">
        <v>198.5</v>
      </c>
    </row>
    <row r="10" spans="1:24" x14ac:dyDescent="0.25">
      <c r="A10" s="1" t="s">
        <v>11</v>
      </c>
      <c r="B10" s="2" t="s">
        <v>137</v>
      </c>
      <c r="C10" s="3">
        <v>45892</v>
      </c>
      <c r="D10" s="4" t="s">
        <v>75</v>
      </c>
      <c r="E10" s="5">
        <v>194</v>
      </c>
      <c r="F10" s="22">
        <v>2</v>
      </c>
      <c r="G10" s="24">
        <v>194</v>
      </c>
      <c r="H10" s="22">
        <v>0</v>
      </c>
      <c r="I10" s="5">
        <v>194</v>
      </c>
      <c r="J10" s="22">
        <v>0</v>
      </c>
      <c r="K10" s="5">
        <v>195</v>
      </c>
      <c r="L10" s="22">
        <v>3</v>
      </c>
      <c r="M10" s="5"/>
      <c r="N10" s="22"/>
      <c r="O10" s="5"/>
      <c r="P10" s="22"/>
      <c r="Q10" s="6">
        <v>4</v>
      </c>
      <c r="R10" s="6">
        <v>777</v>
      </c>
      <c r="S10" s="7">
        <v>194.25</v>
      </c>
      <c r="T10" s="38">
        <v>5</v>
      </c>
      <c r="U10" s="8">
        <v>11</v>
      </c>
      <c r="V10" s="9">
        <v>205.25</v>
      </c>
    </row>
    <row r="11" spans="1:24" x14ac:dyDescent="0.25">
      <c r="A11" s="1" t="s">
        <v>11</v>
      </c>
      <c r="B11" s="2" t="s">
        <v>137</v>
      </c>
      <c r="C11" s="3">
        <v>45893</v>
      </c>
      <c r="D11" s="4" t="s">
        <v>75</v>
      </c>
      <c r="E11" s="24">
        <v>192</v>
      </c>
      <c r="F11" s="22">
        <v>4</v>
      </c>
      <c r="G11" s="24">
        <v>190</v>
      </c>
      <c r="H11" s="22">
        <v>1</v>
      </c>
      <c r="I11" s="5">
        <v>192</v>
      </c>
      <c r="J11" s="22">
        <v>1</v>
      </c>
      <c r="K11" s="5">
        <v>189</v>
      </c>
      <c r="L11" s="22">
        <v>0</v>
      </c>
      <c r="M11" s="5"/>
      <c r="N11" s="22"/>
      <c r="O11" s="5"/>
      <c r="P11" s="22"/>
      <c r="Q11" s="6">
        <v>4</v>
      </c>
      <c r="R11" s="6">
        <v>763</v>
      </c>
      <c r="S11" s="7">
        <v>190.75</v>
      </c>
      <c r="T11" s="38">
        <v>6</v>
      </c>
      <c r="U11" s="8">
        <v>3</v>
      </c>
      <c r="V11" s="9">
        <v>193.75</v>
      </c>
    </row>
    <row r="12" spans="1:24" x14ac:dyDescent="0.25">
      <c r="A12" s="60" t="s">
        <v>11</v>
      </c>
      <c r="B12" s="60" t="s">
        <v>137</v>
      </c>
      <c r="C12" s="61">
        <v>45906</v>
      </c>
      <c r="D12" s="60" t="s">
        <v>108</v>
      </c>
      <c r="E12" s="60">
        <v>189</v>
      </c>
      <c r="F12" s="60">
        <v>2</v>
      </c>
      <c r="G12" s="60">
        <v>190</v>
      </c>
      <c r="H12" s="60">
        <v>2</v>
      </c>
      <c r="I12" s="60">
        <v>189</v>
      </c>
      <c r="J12" s="60">
        <v>3</v>
      </c>
      <c r="K12" s="60">
        <v>191</v>
      </c>
      <c r="L12" s="60">
        <v>1</v>
      </c>
      <c r="M12" s="60"/>
      <c r="N12" s="60"/>
      <c r="O12" s="60"/>
      <c r="P12" s="60"/>
      <c r="Q12" s="60">
        <v>4</v>
      </c>
      <c r="R12" s="60">
        <v>759</v>
      </c>
      <c r="S12" s="60">
        <v>189.75</v>
      </c>
      <c r="T12" s="60">
        <v>8</v>
      </c>
      <c r="U12" s="60">
        <v>2</v>
      </c>
      <c r="V12" s="60">
        <v>191.75</v>
      </c>
    </row>
    <row r="13" spans="1:24" x14ac:dyDescent="0.25">
      <c r="A13" s="53" t="s">
        <v>11</v>
      </c>
      <c r="B13" s="2" t="s">
        <v>137</v>
      </c>
      <c r="C13" s="3">
        <v>45920</v>
      </c>
      <c r="D13" s="70" t="s">
        <v>75</v>
      </c>
      <c r="E13" s="5">
        <v>195</v>
      </c>
      <c r="F13" s="22">
        <v>2</v>
      </c>
      <c r="G13" s="24">
        <v>197</v>
      </c>
      <c r="H13" s="22">
        <v>2</v>
      </c>
      <c r="I13" s="5">
        <v>198</v>
      </c>
      <c r="J13" s="22">
        <v>5</v>
      </c>
      <c r="K13" s="5">
        <v>195</v>
      </c>
      <c r="L13" s="22">
        <v>7</v>
      </c>
      <c r="M13" s="5"/>
      <c r="N13" s="22"/>
      <c r="O13" s="5"/>
      <c r="P13" s="22"/>
      <c r="Q13" s="8">
        <v>4</v>
      </c>
      <c r="R13" s="8">
        <v>785</v>
      </c>
      <c r="S13" s="7">
        <v>196.25</v>
      </c>
      <c r="T13" s="38">
        <v>16</v>
      </c>
      <c r="U13" s="8">
        <v>5</v>
      </c>
      <c r="V13" s="7">
        <v>201.25</v>
      </c>
    </row>
    <row r="14" spans="1:24" x14ac:dyDescent="0.25">
      <c r="A14" s="53" t="s">
        <v>11</v>
      </c>
      <c r="B14" s="2" t="s">
        <v>137</v>
      </c>
      <c r="C14" s="3">
        <v>45921</v>
      </c>
      <c r="D14" s="70" t="s">
        <v>75</v>
      </c>
      <c r="E14" s="24">
        <v>186</v>
      </c>
      <c r="F14" s="22"/>
      <c r="G14" s="24">
        <v>188</v>
      </c>
      <c r="H14" s="22">
        <v>1</v>
      </c>
      <c r="I14" s="5">
        <v>190</v>
      </c>
      <c r="J14" s="22">
        <v>2</v>
      </c>
      <c r="K14" s="25">
        <v>191</v>
      </c>
      <c r="L14" s="22">
        <v>3</v>
      </c>
      <c r="M14" s="25"/>
      <c r="N14" s="22"/>
      <c r="O14" s="5"/>
      <c r="P14" s="22"/>
      <c r="Q14" s="8">
        <v>4</v>
      </c>
      <c r="R14" s="8">
        <v>755</v>
      </c>
      <c r="S14" s="7">
        <v>188.75</v>
      </c>
      <c r="T14" s="38">
        <v>6</v>
      </c>
      <c r="U14" s="8">
        <v>4</v>
      </c>
      <c r="V14" s="7">
        <v>192.75</v>
      </c>
    </row>
    <row r="15" spans="1:24" x14ac:dyDescent="0.25">
      <c r="A15" s="53" t="s">
        <v>11</v>
      </c>
      <c r="B15" s="2" t="s">
        <v>137</v>
      </c>
      <c r="C15" s="3">
        <v>45948</v>
      </c>
      <c r="D15" s="70" t="s">
        <v>108</v>
      </c>
      <c r="E15" s="5">
        <v>190</v>
      </c>
      <c r="F15" s="22">
        <v>2</v>
      </c>
      <c r="G15" s="24">
        <v>195</v>
      </c>
      <c r="H15" s="22">
        <v>3</v>
      </c>
      <c r="I15" s="5">
        <v>188</v>
      </c>
      <c r="J15" s="22">
        <v>2</v>
      </c>
      <c r="K15" s="5">
        <v>183</v>
      </c>
      <c r="L15" s="22">
        <v>1</v>
      </c>
      <c r="M15" s="5"/>
      <c r="N15" s="22"/>
      <c r="O15" s="5"/>
      <c r="P15" s="22"/>
      <c r="Q15" s="8">
        <v>4</v>
      </c>
      <c r="R15" s="8">
        <v>756</v>
      </c>
      <c r="S15" s="7">
        <v>189</v>
      </c>
      <c r="T15" s="38">
        <v>8</v>
      </c>
      <c r="U15" s="8">
        <v>5</v>
      </c>
      <c r="V15" s="7">
        <v>194</v>
      </c>
    </row>
    <row r="16" spans="1:24" x14ac:dyDescent="0.25">
      <c r="A16" s="53" t="s">
        <v>11</v>
      </c>
      <c r="B16" s="2" t="s">
        <v>137</v>
      </c>
      <c r="C16" s="3">
        <v>45955</v>
      </c>
      <c r="D16" s="70" t="s">
        <v>75</v>
      </c>
      <c r="E16" s="5">
        <v>196</v>
      </c>
      <c r="F16" s="22">
        <v>4</v>
      </c>
      <c r="G16" s="24">
        <v>197</v>
      </c>
      <c r="H16" s="22">
        <v>6</v>
      </c>
      <c r="I16" s="5">
        <v>193</v>
      </c>
      <c r="J16" s="22"/>
      <c r="K16" s="5">
        <v>197</v>
      </c>
      <c r="L16" s="22">
        <v>3</v>
      </c>
      <c r="M16" s="5"/>
      <c r="N16" s="22"/>
      <c r="O16" s="5"/>
      <c r="P16" s="22"/>
      <c r="Q16" s="8">
        <v>4</v>
      </c>
      <c r="R16" s="8">
        <v>783</v>
      </c>
      <c r="S16" s="7">
        <v>195.75</v>
      </c>
      <c r="T16" s="38">
        <v>13</v>
      </c>
      <c r="U16" s="8">
        <v>13</v>
      </c>
      <c r="V16" s="7">
        <v>208.75</v>
      </c>
    </row>
    <row r="17" spans="1:22" x14ac:dyDescent="0.25">
      <c r="A17" s="53" t="s">
        <v>11</v>
      </c>
      <c r="B17" s="2" t="s">
        <v>137</v>
      </c>
      <c r="C17" s="3">
        <v>45956</v>
      </c>
      <c r="D17" s="70" t="s">
        <v>75</v>
      </c>
      <c r="E17" s="24">
        <v>190</v>
      </c>
      <c r="F17" s="22">
        <v>6</v>
      </c>
      <c r="G17" s="24">
        <v>193</v>
      </c>
      <c r="H17" s="22">
        <v>2</v>
      </c>
      <c r="I17" s="5">
        <v>188</v>
      </c>
      <c r="J17" s="22"/>
      <c r="K17" s="25">
        <v>191</v>
      </c>
      <c r="L17" s="22">
        <v>3</v>
      </c>
      <c r="M17" s="25"/>
      <c r="N17" s="22"/>
      <c r="O17" s="5"/>
      <c r="P17" s="22"/>
      <c r="Q17" s="8">
        <v>4</v>
      </c>
      <c r="R17" s="8">
        <v>762</v>
      </c>
      <c r="S17" s="7">
        <v>190.5</v>
      </c>
      <c r="T17" s="38">
        <v>11</v>
      </c>
      <c r="U17" s="8">
        <v>4</v>
      </c>
      <c r="V17" s="7">
        <v>194.5</v>
      </c>
    </row>
    <row r="19" spans="1:22" x14ac:dyDescent="0.25">
      <c r="Q19" s="34">
        <f>SUM(Q2:Q18)</f>
        <v>70</v>
      </c>
      <c r="R19" s="34">
        <f>SUM(R2:R18)</f>
        <v>13419.001</v>
      </c>
      <c r="S19" s="35">
        <f>SUM(R19/Q19)</f>
        <v>191.70001428571427</v>
      </c>
      <c r="T19" s="34">
        <f>SUM(T2:T18)</f>
        <v>137</v>
      </c>
      <c r="U19" s="34">
        <f>SUM(U2:U18)</f>
        <v>110</v>
      </c>
      <c r="V19" s="36">
        <f>SUM(S19+U19)</f>
        <v>301.70001428571425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4:C5" name="Range1_9_2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E5 G5:O5" name="Range1_33_1_2_2"/>
    <protectedRange algorithmName="SHA-512" hashValue="ON39YdpmFHfN9f47KpiRvqrKx0V9+erV1CNkpWzYhW/Qyc6aT8rEyCrvauWSYGZK2ia3o7vd3akF07acHAFpOA==" saltValue="yVW9XmDwTqEnmpSGai0KYg==" spinCount="100000" sqref="T4:T5" name="Range1_3_5_6_3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E13 G13:O13" name="Range1_33_1_4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E14 N14 B14:C14 H14:L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B15:C15" name="Range1_3_8"/>
    <protectedRange algorithmName="SHA-512" hashValue="ON39YdpmFHfN9f47KpiRvqrKx0V9+erV1CNkpWzYhW/Qyc6aT8rEyCrvauWSYGZK2ia3o7vd3akF07acHAFpOA==" saltValue="yVW9XmDwTqEnmpSGai0KYg==" spinCount="100000" sqref="D15" name="Range1_1_6_6"/>
    <protectedRange algorithmName="SHA-512" hashValue="ON39YdpmFHfN9f47KpiRvqrKx0V9+erV1CNkpWzYhW/Qyc6aT8rEyCrvauWSYGZK2ia3o7vd3akF07acHAFpOA==" saltValue="yVW9XmDwTqEnmpSGai0KYg==" spinCount="100000" sqref="E15:P15 T15" name="Range1_3_5_5_6"/>
    <protectedRange algorithmName="SHA-512" hashValue="ON39YdpmFHfN9f47KpiRvqrKx0V9+erV1CNkpWzYhW/Qyc6aT8rEyCrvauWSYGZK2ia3o7vd3akF07acHAFpOA==" saltValue="yVW9XmDwTqEnmpSGai0KYg==" spinCount="100000" sqref="B16:C17" name="Range1_12_4"/>
    <protectedRange algorithmName="SHA-512" hashValue="ON39YdpmFHfN9f47KpiRvqrKx0V9+erV1CNkpWzYhW/Qyc6aT8rEyCrvauWSYGZK2ia3o7vd3akF07acHAFpOA==" saltValue="yVW9XmDwTqEnmpSGai0KYg==" spinCount="100000" sqref="D16:D17" name="Range1_1_3_4"/>
    <protectedRange algorithmName="SHA-512" hashValue="ON39YdpmFHfN9f47KpiRvqrKx0V9+erV1CNkpWzYhW/Qyc6aT8rEyCrvauWSYGZK2ia3o7vd3akF07acHAFpOA==" saltValue="yVW9XmDwTqEnmpSGai0KYg==" spinCount="100000" sqref="E16:P17 T16:T17" name="Range1_3_5_3_4"/>
  </protectedRanges>
  <conditionalFormatting sqref="E13:P13">
    <cfRule type="cellIs" dxfId="608" priority="22" operator="greaterThanOrEqual">
      <formula>200</formula>
    </cfRule>
  </conditionalFormatting>
  <conditionalFormatting sqref="E13">
    <cfRule type="top10" dxfId="607" priority="23" rank="1"/>
  </conditionalFormatting>
  <conditionalFormatting sqref="G13">
    <cfRule type="top10" dxfId="606" priority="24" rank="1"/>
  </conditionalFormatting>
  <conditionalFormatting sqref="I13">
    <cfRule type="top10" dxfId="605" priority="25" rank="1"/>
  </conditionalFormatting>
  <conditionalFormatting sqref="K13">
    <cfRule type="top10" dxfId="604" priority="26" rank="1"/>
  </conditionalFormatting>
  <conditionalFormatting sqref="M13">
    <cfRule type="top10" dxfId="603" priority="27" rank="1"/>
  </conditionalFormatting>
  <conditionalFormatting sqref="O13">
    <cfRule type="top10" dxfId="602" priority="28" rank="1"/>
  </conditionalFormatting>
  <conditionalFormatting sqref="E14:P14">
    <cfRule type="cellIs" dxfId="601" priority="15" operator="greaterThanOrEqual">
      <formula>200</formula>
    </cfRule>
  </conditionalFormatting>
  <conditionalFormatting sqref="E14">
    <cfRule type="top10" dxfId="600" priority="16" rank="1"/>
  </conditionalFormatting>
  <conditionalFormatting sqref="G14">
    <cfRule type="top10" dxfId="599" priority="17" rank="1"/>
  </conditionalFormatting>
  <conditionalFormatting sqref="I14">
    <cfRule type="top10" dxfId="598" priority="18" rank="1"/>
  </conditionalFormatting>
  <conditionalFormatting sqref="K14">
    <cfRule type="top10" dxfId="597" priority="19" rank="1"/>
  </conditionalFormatting>
  <conditionalFormatting sqref="M14">
    <cfRule type="top10" dxfId="596" priority="20" rank="1"/>
  </conditionalFormatting>
  <conditionalFormatting sqref="O14">
    <cfRule type="top10" dxfId="595" priority="21" rank="1"/>
  </conditionalFormatting>
  <conditionalFormatting sqref="E15">
    <cfRule type="top10" dxfId="594" priority="14" rank="1"/>
  </conditionalFormatting>
  <conditionalFormatting sqref="G15">
    <cfRule type="top10" dxfId="593" priority="13" rank="1"/>
  </conditionalFormatting>
  <conditionalFormatting sqref="E15:P15">
    <cfRule type="cellIs" dxfId="592" priority="12" operator="greaterThanOrEqual">
      <formula>200</formula>
    </cfRule>
  </conditionalFormatting>
  <conditionalFormatting sqref="I15">
    <cfRule type="top10" dxfId="591" priority="11" rank="1"/>
  </conditionalFormatting>
  <conditionalFormatting sqref="K15">
    <cfRule type="top10" dxfId="590" priority="10" rank="1"/>
  </conditionalFormatting>
  <conditionalFormatting sqref="M15">
    <cfRule type="top10" dxfId="589" priority="9" rank="1"/>
  </conditionalFormatting>
  <conditionalFormatting sqref="O15">
    <cfRule type="top10" dxfId="588" priority="8" rank="1"/>
  </conditionalFormatting>
  <conditionalFormatting sqref="E16:E17">
    <cfRule type="top10" dxfId="587" priority="7" rank="1"/>
  </conditionalFormatting>
  <conditionalFormatting sqref="G16:G17">
    <cfRule type="top10" dxfId="586" priority="6" rank="1"/>
  </conditionalFormatting>
  <conditionalFormatting sqref="E16:P17">
    <cfRule type="cellIs" dxfId="585" priority="5" operator="greaterThanOrEqual">
      <formula>200</formula>
    </cfRule>
  </conditionalFormatting>
  <conditionalFormatting sqref="I16:I17">
    <cfRule type="top10" dxfId="584" priority="4" rank="1"/>
  </conditionalFormatting>
  <conditionalFormatting sqref="K16:K17">
    <cfRule type="top10" dxfId="583" priority="3" rank="1"/>
  </conditionalFormatting>
  <conditionalFormatting sqref="M16:M17">
    <cfRule type="top10" dxfId="582" priority="2" rank="1"/>
  </conditionalFormatting>
  <conditionalFormatting sqref="O16:O17">
    <cfRule type="top10" dxfId="581" priority="1" rank="1"/>
  </conditionalFormatting>
  <hyperlinks>
    <hyperlink ref="X1" location="'OLL 2025'!A1" display="Return to Rankings" xr:uid="{BBA75406-EDF6-43E6-9931-2AF69D3B0D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B15 D15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D16:D17 B16:B17</xm:sqref>
        </x14:dataValidation>
      </x14:dataValidation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C7E8-36D3-4858-8D0F-A02254654EE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235</v>
      </c>
      <c r="C2" s="3">
        <v>45934</v>
      </c>
      <c r="D2" s="70" t="s">
        <v>65</v>
      </c>
      <c r="E2" s="5">
        <v>191</v>
      </c>
      <c r="F2" s="22">
        <v>0</v>
      </c>
      <c r="G2" s="24">
        <v>184</v>
      </c>
      <c r="H2" s="22">
        <v>1</v>
      </c>
      <c r="I2" s="5">
        <v>189</v>
      </c>
      <c r="J2" s="22">
        <v>0</v>
      </c>
      <c r="K2" s="5">
        <v>187</v>
      </c>
      <c r="L2" s="22">
        <v>1</v>
      </c>
      <c r="M2" s="5"/>
      <c r="N2" s="22"/>
      <c r="O2" s="5"/>
      <c r="P2" s="22"/>
      <c r="Q2" s="8">
        <v>4</v>
      </c>
      <c r="R2" s="8">
        <v>751</v>
      </c>
      <c r="S2" s="7">
        <v>187.75</v>
      </c>
      <c r="T2" s="38">
        <v>2</v>
      </c>
      <c r="U2" s="8">
        <v>2</v>
      </c>
      <c r="V2" s="7">
        <v>189.75</v>
      </c>
    </row>
    <row r="4" spans="1:24" x14ac:dyDescent="0.25">
      <c r="Q4" s="34">
        <f>SUM(Q2:Q3)</f>
        <v>4</v>
      </c>
      <c r="R4" s="34">
        <f>SUM(R2:R3)</f>
        <v>751</v>
      </c>
      <c r="S4" s="35">
        <f>SUM(R4/Q4)</f>
        <v>187.75</v>
      </c>
      <c r="T4" s="34">
        <f>SUM(T2:T3)</f>
        <v>2</v>
      </c>
      <c r="U4" s="34">
        <f>SUM(U2:U3)</f>
        <v>2</v>
      </c>
      <c r="V4" s="36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4"/>
    <protectedRange algorithmName="SHA-512" hashValue="ON39YdpmFHfN9f47KpiRvqrKx0V9+erV1CNkpWzYhW/Qyc6aT8rEyCrvauWSYGZK2ia3o7vd3akF07acHAFpOA==" saltValue="yVW9XmDwTqEnmpSGai0KYg==" spinCount="100000" sqref="T2 E2:P2" name="Range1_3_5_3_6"/>
  </protectedRanges>
  <conditionalFormatting sqref="I2">
    <cfRule type="top10" dxfId="580" priority="4" rank="1"/>
  </conditionalFormatting>
  <conditionalFormatting sqref="M2">
    <cfRule type="top10" dxfId="579" priority="2" rank="1"/>
  </conditionalFormatting>
  <conditionalFormatting sqref="O2">
    <cfRule type="top10" dxfId="578" priority="1" rank="1"/>
  </conditionalFormatting>
  <conditionalFormatting sqref="E2">
    <cfRule type="top10" dxfId="577" priority="7" rank="1"/>
  </conditionalFormatting>
  <conditionalFormatting sqref="G2">
    <cfRule type="top10" dxfId="576" priority="6" rank="1"/>
  </conditionalFormatting>
  <conditionalFormatting sqref="E2:P2">
    <cfRule type="cellIs" dxfId="575" priority="5" operator="greaterThanOrEqual">
      <formula>200</formula>
    </cfRule>
  </conditionalFormatting>
  <conditionalFormatting sqref="K2">
    <cfRule type="top10" dxfId="574" priority="3" rank="1"/>
  </conditionalFormatting>
  <hyperlinks>
    <hyperlink ref="X1" location="'OLL 2025'!A1" display="Return to Rankings" xr:uid="{EC5002E8-97EE-4308-B6A2-C8BCEA606431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6BD4-01F5-45F1-A66E-AC80B0E89C33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199</v>
      </c>
      <c r="C2" s="3">
        <v>45879</v>
      </c>
      <c r="D2" s="4" t="s">
        <v>42</v>
      </c>
      <c r="E2" s="24">
        <v>199</v>
      </c>
      <c r="F2" s="22">
        <v>4</v>
      </c>
      <c r="G2" s="24">
        <v>198</v>
      </c>
      <c r="H2" s="22">
        <v>5</v>
      </c>
      <c r="I2" s="5">
        <v>195</v>
      </c>
      <c r="J2" s="22">
        <v>1</v>
      </c>
      <c r="K2" s="25">
        <v>196</v>
      </c>
      <c r="L2" s="22">
        <v>5</v>
      </c>
      <c r="M2" s="25">
        <v>192</v>
      </c>
      <c r="N2" s="22">
        <v>2</v>
      </c>
      <c r="O2" s="5">
        <v>197</v>
      </c>
      <c r="P2" s="22">
        <v>3</v>
      </c>
      <c r="Q2" s="6">
        <v>6</v>
      </c>
      <c r="R2" s="6">
        <v>1177</v>
      </c>
      <c r="S2" s="7">
        <v>196.16666666666666</v>
      </c>
      <c r="T2" s="38">
        <v>20</v>
      </c>
      <c r="U2" s="8">
        <v>12</v>
      </c>
      <c r="V2" s="9">
        <v>208.16666666666666</v>
      </c>
    </row>
    <row r="3" spans="1:24" x14ac:dyDescent="0.25">
      <c r="A3" s="62" t="s">
        <v>11</v>
      </c>
      <c r="B3" s="62" t="s">
        <v>199</v>
      </c>
      <c r="C3" s="63">
        <v>45907</v>
      </c>
      <c r="D3" s="62" t="s">
        <v>42</v>
      </c>
      <c r="E3" s="65">
        <v>199</v>
      </c>
      <c r="F3" s="64">
        <v>5</v>
      </c>
      <c r="G3" s="67">
        <v>200</v>
      </c>
      <c r="H3" s="64">
        <v>7</v>
      </c>
      <c r="I3" s="62">
        <v>196</v>
      </c>
      <c r="J3" s="64">
        <v>4</v>
      </c>
      <c r="K3" s="62">
        <v>199</v>
      </c>
      <c r="L3" s="64">
        <v>1</v>
      </c>
      <c r="M3" s="62">
        <v>193</v>
      </c>
      <c r="N3" s="64">
        <v>4</v>
      </c>
      <c r="O3" s="62">
        <v>198</v>
      </c>
      <c r="P3" s="64">
        <v>4</v>
      </c>
      <c r="Q3" s="62">
        <v>6</v>
      </c>
      <c r="R3" s="62">
        <v>1185</v>
      </c>
      <c r="S3" s="62">
        <v>197.5</v>
      </c>
      <c r="T3" s="64">
        <v>25</v>
      </c>
      <c r="U3" s="62">
        <v>26</v>
      </c>
      <c r="V3" s="62">
        <v>223.5</v>
      </c>
    </row>
    <row r="4" spans="1:24" x14ac:dyDescent="0.25">
      <c r="A4" s="1" t="s">
        <v>11</v>
      </c>
      <c r="B4" s="2" t="s">
        <v>199</v>
      </c>
      <c r="C4" s="3">
        <v>45899</v>
      </c>
      <c r="D4" s="4" t="s">
        <v>209</v>
      </c>
      <c r="E4" s="24">
        <v>198</v>
      </c>
      <c r="F4" s="22">
        <v>1</v>
      </c>
      <c r="G4" s="24">
        <v>196</v>
      </c>
      <c r="H4" s="22">
        <v>2</v>
      </c>
      <c r="I4" s="5">
        <v>192</v>
      </c>
      <c r="J4" s="22">
        <v>1</v>
      </c>
      <c r="K4" s="24">
        <v>195</v>
      </c>
      <c r="L4" s="22">
        <v>1</v>
      </c>
      <c r="M4" s="25">
        <v>190</v>
      </c>
      <c r="N4" s="22">
        <v>2</v>
      </c>
      <c r="O4" s="5">
        <v>197</v>
      </c>
      <c r="P4" s="22">
        <v>2</v>
      </c>
      <c r="Q4" s="6">
        <v>6</v>
      </c>
      <c r="R4" s="6">
        <v>1168</v>
      </c>
      <c r="S4" s="7">
        <v>194.66666666666666</v>
      </c>
      <c r="T4" s="38">
        <v>9</v>
      </c>
      <c r="U4" s="8">
        <v>4</v>
      </c>
      <c r="V4" s="9">
        <v>198.66666666666666</v>
      </c>
    </row>
    <row r="5" spans="1:24" x14ac:dyDescent="0.25">
      <c r="A5" s="53" t="s">
        <v>11</v>
      </c>
      <c r="B5" s="2" t="s">
        <v>199</v>
      </c>
      <c r="C5" s="3">
        <v>45920</v>
      </c>
      <c r="D5" s="70" t="s">
        <v>69</v>
      </c>
      <c r="E5" s="24">
        <v>196</v>
      </c>
      <c r="F5" s="46">
        <v>3</v>
      </c>
      <c r="G5" s="24">
        <v>196</v>
      </c>
      <c r="H5" s="46">
        <v>2</v>
      </c>
      <c r="I5" s="46">
        <v>198</v>
      </c>
      <c r="J5" s="46">
        <v>3</v>
      </c>
      <c r="K5" s="24">
        <v>198</v>
      </c>
      <c r="L5" s="46">
        <v>2</v>
      </c>
      <c r="M5" s="25"/>
      <c r="N5" s="22"/>
      <c r="O5" s="5"/>
      <c r="P5" s="22"/>
      <c r="Q5" s="8">
        <v>4</v>
      </c>
      <c r="R5" s="8">
        <v>788</v>
      </c>
      <c r="S5" s="7">
        <v>197</v>
      </c>
      <c r="T5" s="38">
        <v>10</v>
      </c>
      <c r="U5" s="8">
        <v>11</v>
      </c>
      <c r="V5" s="7">
        <v>208</v>
      </c>
    </row>
    <row r="7" spans="1:24" x14ac:dyDescent="0.25">
      <c r="Q7" s="34">
        <f>SUM(Q2:Q6)</f>
        <v>22</v>
      </c>
      <c r="R7" s="34">
        <f>SUM(R2:R6)</f>
        <v>4318</v>
      </c>
      <c r="S7" s="35">
        <f>SUM(R7/Q7)</f>
        <v>196.27272727272728</v>
      </c>
      <c r="T7" s="34">
        <f>SUM(T2:T6)</f>
        <v>64</v>
      </c>
      <c r="U7" s="34">
        <f>SUM(U2:U6)</f>
        <v>53</v>
      </c>
      <c r="V7" s="36">
        <f>SUM(S7+U7)</f>
        <v>249.27272727272728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 H2:L2 N2" name="Range1_1_2_19_1_2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T5" name="Range1_3_5_8_2"/>
  </protectedRanges>
  <conditionalFormatting sqref="E5">
    <cfRule type="top10" dxfId="573" priority="7" rank="1"/>
  </conditionalFormatting>
  <conditionalFormatting sqref="G5">
    <cfRule type="top10" dxfId="572" priority="6" rank="1"/>
  </conditionalFormatting>
  <conditionalFormatting sqref="I5">
    <cfRule type="top10" dxfId="571" priority="5" rank="1"/>
  </conditionalFormatting>
  <conditionalFormatting sqref="K5">
    <cfRule type="top10" dxfId="570" priority="4" rank="1"/>
  </conditionalFormatting>
  <conditionalFormatting sqref="M5">
    <cfRule type="top10" dxfId="569" priority="3" rank="1"/>
  </conditionalFormatting>
  <conditionalFormatting sqref="O5">
    <cfRule type="top10" dxfId="568" priority="2" rank="1"/>
  </conditionalFormatting>
  <conditionalFormatting sqref="E5:P5">
    <cfRule type="cellIs" dxfId="567" priority="1" operator="greaterThanOrEqual">
      <formula>200</formula>
    </cfRule>
  </conditionalFormatting>
  <hyperlinks>
    <hyperlink ref="X1" location="'OLL 2025'!A1" display="Return to Rankings" xr:uid="{F217E399-ED6E-474C-8ECC-FC58EFD36B58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4F94-3138-468B-BA5E-C9755FEA318C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102</v>
      </c>
      <c r="C2" s="3">
        <v>45766</v>
      </c>
      <c r="D2" s="4" t="s">
        <v>69</v>
      </c>
      <c r="E2" s="5">
        <v>185</v>
      </c>
      <c r="F2" s="22">
        <v>2</v>
      </c>
      <c r="G2" s="24">
        <v>186</v>
      </c>
      <c r="H2" s="22">
        <v>1</v>
      </c>
      <c r="I2" s="5">
        <v>188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747</v>
      </c>
      <c r="S2" s="7">
        <v>186.75</v>
      </c>
      <c r="T2" s="38">
        <v>5</v>
      </c>
      <c r="U2" s="8">
        <v>6</v>
      </c>
      <c r="V2" s="9">
        <v>192.75</v>
      </c>
    </row>
    <row r="3" spans="1:24" x14ac:dyDescent="0.25">
      <c r="A3" s="1" t="s">
        <v>11</v>
      </c>
      <c r="B3" s="2" t="s">
        <v>102</v>
      </c>
      <c r="C3" s="3">
        <v>45808</v>
      </c>
      <c r="D3" s="4" t="s">
        <v>69</v>
      </c>
      <c r="E3" s="46">
        <v>185</v>
      </c>
      <c r="F3" s="46">
        <v>1</v>
      </c>
      <c r="G3" s="24">
        <v>191</v>
      </c>
      <c r="H3" s="46">
        <v>0</v>
      </c>
      <c r="I3" s="46">
        <v>187</v>
      </c>
      <c r="J3" s="46">
        <v>1</v>
      </c>
      <c r="K3" s="46">
        <v>189</v>
      </c>
      <c r="L3" s="46">
        <v>1</v>
      </c>
      <c r="M3" s="5"/>
      <c r="N3" s="22"/>
      <c r="O3" s="5"/>
      <c r="P3" s="22"/>
      <c r="Q3" s="6">
        <v>4</v>
      </c>
      <c r="R3" s="6">
        <v>752</v>
      </c>
      <c r="S3" s="7">
        <v>188</v>
      </c>
      <c r="T3" s="38">
        <v>3</v>
      </c>
      <c r="U3" s="8">
        <v>2</v>
      </c>
      <c r="V3" s="9">
        <v>188</v>
      </c>
    </row>
    <row r="5" spans="1:24" x14ac:dyDescent="0.25">
      <c r="Q5" s="34">
        <f>SUM(Q2:Q4)</f>
        <v>8</v>
      </c>
      <c r="R5" s="34">
        <f>SUM(R2:R4)</f>
        <v>1499</v>
      </c>
      <c r="S5" s="35">
        <f>SUM(R5/Q5)</f>
        <v>187.375</v>
      </c>
      <c r="T5" s="34">
        <f>SUM(T2:T4)</f>
        <v>8</v>
      </c>
      <c r="U5" s="34">
        <f>SUM(U2:U4)</f>
        <v>8</v>
      </c>
      <c r="V5" s="36">
        <f>SUM(S5+U5)</f>
        <v>195.375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88CC99-3ADE-4F20-84D0-21732A6B26D9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7081-2AFF-4930-9499-068EBF6BE56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191</v>
      </c>
      <c r="C2" s="3">
        <v>45871</v>
      </c>
      <c r="D2" s="4" t="s">
        <v>108</v>
      </c>
      <c r="E2" s="5">
        <v>194</v>
      </c>
      <c r="F2" s="22">
        <v>4</v>
      </c>
      <c r="G2" s="24">
        <v>192</v>
      </c>
      <c r="H2" s="22">
        <v>1</v>
      </c>
      <c r="I2" s="5">
        <v>190</v>
      </c>
      <c r="J2" s="22">
        <v>1</v>
      </c>
      <c r="K2" s="5">
        <v>192</v>
      </c>
      <c r="L2" s="22">
        <v>1</v>
      </c>
      <c r="M2" s="5"/>
      <c r="N2" s="22"/>
      <c r="O2" s="5"/>
      <c r="P2" s="22"/>
      <c r="Q2" s="6">
        <v>4</v>
      </c>
      <c r="R2" s="6">
        <v>768</v>
      </c>
      <c r="S2" s="7">
        <v>192</v>
      </c>
      <c r="T2" s="38">
        <v>7</v>
      </c>
      <c r="U2" s="8">
        <v>2</v>
      </c>
      <c r="V2" s="9">
        <v>194</v>
      </c>
    </row>
    <row r="4" spans="1:24" x14ac:dyDescent="0.25">
      <c r="Q4" s="34">
        <f>SUM(Q2:Q3)</f>
        <v>4</v>
      </c>
      <c r="R4" s="34">
        <f>SUM(R2:R3)</f>
        <v>768</v>
      </c>
      <c r="S4" s="35">
        <f>SUM(R4/Q4)</f>
        <v>192</v>
      </c>
      <c r="T4" s="34">
        <f>SUM(T2:T3)</f>
        <v>7</v>
      </c>
      <c r="U4" s="34">
        <f>SUM(U2:U3)</f>
        <v>2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106C54C-F3FE-46C0-8946-03441849F128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52D7-3C09-409A-A08F-277353B2DB3E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176</v>
      </c>
      <c r="C2" s="3">
        <v>45843</v>
      </c>
      <c r="D2" s="4" t="s">
        <v>65</v>
      </c>
      <c r="E2" s="24">
        <v>96</v>
      </c>
      <c r="F2" s="22">
        <v>0</v>
      </c>
      <c r="G2" s="24">
        <v>0</v>
      </c>
      <c r="H2" s="22">
        <v>0</v>
      </c>
      <c r="I2" s="5">
        <v>0</v>
      </c>
      <c r="J2" s="22">
        <v>0</v>
      </c>
      <c r="K2" s="25">
        <v>0</v>
      </c>
      <c r="L2" s="22">
        <v>0</v>
      </c>
      <c r="M2" s="25"/>
      <c r="N2" s="22"/>
      <c r="O2" s="5"/>
      <c r="P2" s="22"/>
      <c r="Q2" s="6">
        <v>4</v>
      </c>
      <c r="R2" s="6">
        <v>96</v>
      </c>
      <c r="S2" s="7">
        <v>24</v>
      </c>
      <c r="T2" s="38">
        <v>0</v>
      </c>
      <c r="U2" s="8">
        <v>2</v>
      </c>
      <c r="V2" s="9">
        <v>26</v>
      </c>
    </row>
    <row r="3" spans="1:24" x14ac:dyDescent="0.25">
      <c r="A3" s="53" t="s">
        <v>11</v>
      </c>
      <c r="B3" s="2" t="s">
        <v>176</v>
      </c>
      <c r="C3" s="3">
        <v>45934</v>
      </c>
      <c r="D3" s="70" t="s">
        <v>65</v>
      </c>
      <c r="E3" s="24">
        <v>179</v>
      </c>
      <c r="F3" s="22">
        <v>2</v>
      </c>
      <c r="G3" s="24">
        <v>184</v>
      </c>
      <c r="H3" s="22">
        <v>0</v>
      </c>
      <c r="I3" s="5">
        <v>183</v>
      </c>
      <c r="J3" s="22">
        <v>0</v>
      </c>
      <c r="K3" s="24">
        <v>194</v>
      </c>
      <c r="L3" s="22">
        <v>3</v>
      </c>
      <c r="M3" s="25"/>
      <c r="N3" s="22"/>
      <c r="O3" s="5"/>
      <c r="P3" s="22"/>
      <c r="Q3" s="8">
        <v>4</v>
      </c>
      <c r="R3" s="8">
        <v>740</v>
      </c>
      <c r="S3" s="7">
        <v>185</v>
      </c>
      <c r="T3" s="38">
        <v>5</v>
      </c>
      <c r="U3" s="8">
        <v>2</v>
      </c>
      <c r="V3" s="7">
        <v>187</v>
      </c>
    </row>
    <row r="4" spans="1:24" x14ac:dyDescent="0.25">
      <c r="A4" s="53" t="s">
        <v>11</v>
      </c>
      <c r="B4" s="2" t="s">
        <v>176</v>
      </c>
      <c r="C4" s="3">
        <v>45962</v>
      </c>
      <c r="D4" s="70" t="s">
        <v>65</v>
      </c>
      <c r="E4" s="5">
        <v>187</v>
      </c>
      <c r="F4" s="22">
        <v>3</v>
      </c>
      <c r="G4" s="24">
        <v>185</v>
      </c>
      <c r="H4" s="22">
        <v>5</v>
      </c>
      <c r="I4" s="5">
        <v>194</v>
      </c>
      <c r="J4" s="22">
        <v>2</v>
      </c>
      <c r="K4" s="5">
        <v>187</v>
      </c>
      <c r="L4" s="22">
        <v>0</v>
      </c>
      <c r="M4" s="5"/>
      <c r="N4" s="22"/>
      <c r="O4" s="5"/>
      <c r="P4" s="22"/>
      <c r="Q4" s="8">
        <v>4</v>
      </c>
      <c r="R4" s="8">
        <v>753</v>
      </c>
      <c r="S4" s="7">
        <v>188.25</v>
      </c>
      <c r="T4" s="38">
        <v>10</v>
      </c>
      <c r="U4" s="8">
        <v>6</v>
      </c>
      <c r="V4" s="7">
        <v>194.25</v>
      </c>
    </row>
    <row r="6" spans="1:24" x14ac:dyDescent="0.25">
      <c r="Q6" s="34">
        <f>SUM(Q2:Q5)</f>
        <v>12</v>
      </c>
      <c r="R6" s="34">
        <f>SUM(R2:R5)</f>
        <v>1589</v>
      </c>
      <c r="S6" s="35">
        <f>SUM(R6/Q6)</f>
        <v>132.41666666666666</v>
      </c>
      <c r="T6" s="34">
        <f>SUM(T2:T5)</f>
        <v>15</v>
      </c>
      <c r="U6" s="34">
        <f>SUM(U2:U5)</f>
        <v>10</v>
      </c>
      <c r="V6" s="36">
        <f>SUM(S6+U6)</f>
        <v>142.41666666666666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2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E2 H2:L2 N2" name="Range1_1_2_19_1_1_2"/>
    <protectedRange algorithmName="SHA-512" hashValue="ON39YdpmFHfN9f47KpiRvqrKx0V9+erV1CNkpWzYhW/Qyc6aT8rEyCrvauWSYGZK2ia3o7vd3akF07acHAFpOA==" saltValue="yVW9XmDwTqEnmpSGai0KYg==" spinCount="100000" sqref="T2" name="Range1_3_5_6_3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3">
    <cfRule type="top10" dxfId="566" priority="14" rank="1"/>
  </conditionalFormatting>
  <conditionalFormatting sqref="G3">
    <cfRule type="top10" dxfId="565" priority="13" rank="1"/>
  </conditionalFormatting>
  <conditionalFormatting sqref="E3:P3">
    <cfRule type="cellIs" dxfId="564" priority="12" operator="greaterThanOrEqual">
      <formula>200</formula>
    </cfRule>
  </conditionalFormatting>
  <conditionalFormatting sqref="I3">
    <cfRule type="top10" dxfId="563" priority="11" rank="1"/>
  </conditionalFormatting>
  <conditionalFormatting sqref="K3">
    <cfRule type="top10" dxfId="562" priority="10" rank="1"/>
  </conditionalFormatting>
  <conditionalFormatting sqref="M3">
    <cfRule type="top10" dxfId="561" priority="9" rank="1"/>
  </conditionalFormatting>
  <conditionalFormatting sqref="O3">
    <cfRule type="top10" dxfId="560" priority="8" rank="1"/>
  </conditionalFormatting>
  <conditionalFormatting sqref="E4">
    <cfRule type="top10" dxfId="559" priority="2" rank="1"/>
  </conditionalFormatting>
  <conditionalFormatting sqref="E4:P4">
    <cfRule type="cellIs" dxfId="558" priority="1" operator="greaterThanOrEqual">
      <formula>200</formula>
    </cfRule>
  </conditionalFormatting>
  <conditionalFormatting sqref="G4">
    <cfRule type="top10" dxfId="557" priority="3" rank="1"/>
  </conditionalFormatting>
  <conditionalFormatting sqref="I4">
    <cfRule type="top10" dxfId="556" priority="4" rank="1"/>
  </conditionalFormatting>
  <conditionalFormatting sqref="K4">
    <cfRule type="top10" dxfId="555" priority="5" rank="1"/>
  </conditionalFormatting>
  <conditionalFormatting sqref="M4">
    <cfRule type="top10" dxfId="554" priority="6" rank="1"/>
  </conditionalFormatting>
  <conditionalFormatting sqref="O4">
    <cfRule type="top10" dxfId="553" priority="7" rank="1"/>
  </conditionalFormatting>
  <hyperlinks>
    <hyperlink ref="X1" location="'OLL 2025'!A1" display="Return to Rankings" xr:uid="{9F8B1178-8D91-4990-AB4B-3F349EC89C9D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32E0-51FF-40A4-BD39-3DFE2D97C964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53" t="s">
        <v>11</v>
      </c>
      <c r="B2" s="2" t="s">
        <v>248</v>
      </c>
      <c r="C2" s="3">
        <v>45977</v>
      </c>
      <c r="D2" s="70" t="s">
        <v>49</v>
      </c>
      <c r="E2" s="24">
        <v>191.001</v>
      </c>
      <c r="F2" s="22">
        <v>1</v>
      </c>
      <c r="G2" s="24">
        <v>190</v>
      </c>
      <c r="H2" s="22">
        <v>2</v>
      </c>
      <c r="I2" s="5">
        <v>185</v>
      </c>
      <c r="J2" s="22">
        <v>0</v>
      </c>
      <c r="K2" s="25">
        <v>191</v>
      </c>
      <c r="L2" s="22">
        <v>1</v>
      </c>
      <c r="M2" s="25">
        <v>187</v>
      </c>
      <c r="N2" s="22">
        <v>1</v>
      </c>
      <c r="O2" s="5"/>
      <c r="P2" s="22"/>
      <c r="Q2" s="8">
        <v>5</v>
      </c>
      <c r="R2" s="8">
        <v>944.00099999999998</v>
      </c>
      <c r="S2" s="7">
        <v>188.80019999999999</v>
      </c>
      <c r="T2" s="38">
        <v>5</v>
      </c>
      <c r="U2" s="8">
        <v>10</v>
      </c>
      <c r="V2" s="7">
        <v>198.80019999999999</v>
      </c>
    </row>
    <row r="4" spans="1:24" x14ac:dyDescent="0.25">
      <c r="Q4" s="34">
        <f>SUM(Q2:Q3)</f>
        <v>5</v>
      </c>
      <c r="R4" s="34">
        <f>SUM(R2:R3)</f>
        <v>944.00099999999998</v>
      </c>
      <c r="S4" s="35">
        <f>SUM(R4/Q4)</f>
        <v>188.80019999999999</v>
      </c>
      <c r="T4" s="34">
        <f>SUM(T2:T3)</f>
        <v>5</v>
      </c>
      <c r="U4" s="34">
        <f>SUM(U2:U3)</f>
        <v>10</v>
      </c>
      <c r="V4" s="36">
        <f>SUM(S4+U4)</f>
        <v>198.80019999999999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_1"/>
    <protectedRange algorithmName="SHA-512" hashValue="ON39YdpmFHfN9f47KpiRvqrKx0V9+erV1CNkpWzYhW/Qyc6aT8rEyCrvauWSYGZK2ia3o7vd3akF07acHAFpOA==" saltValue="yVW9XmDwTqEnmpSGai0KYg==" spinCount="100000" sqref="D2" name="Range1_1_4_4_1"/>
    <protectedRange algorithmName="SHA-512" hashValue="ON39YdpmFHfN9f47KpiRvqrKx0V9+erV1CNkpWzYhW/Qyc6aT8rEyCrvauWSYGZK2ia3o7vd3akF07acHAFpOA==" saltValue="yVW9XmDwTqEnmpSGai0KYg==" spinCount="100000" sqref="E2:P2 T2" name="Range1_3_5_5_2_1"/>
  </protectedRanges>
  <conditionalFormatting sqref="E2">
    <cfRule type="top10" dxfId="552" priority="7" rank="1"/>
  </conditionalFormatting>
  <conditionalFormatting sqref="G2">
    <cfRule type="top10" dxfId="551" priority="6" rank="1"/>
  </conditionalFormatting>
  <conditionalFormatting sqref="E2:P2">
    <cfRule type="cellIs" dxfId="550" priority="5" operator="greaterThanOrEqual">
      <formula>200</formula>
    </cfRule>
  </conditionalFormatting>
  <conditionalFormatting sqref="I2">
    <cfRule type="top10" dxfId="549" priority="4" rank="1"/>
  </conditionalFormatting>
  <conditionalFormatting sqref="K2">
    <cfRule type="top10" dxfId="548" priority="3" rank="1"/>
  </conditionalFormatting>
  <conditionalFormatting sqref="M2">
    <cfRule type="top10" dxfId="547" priority="2" rank="1"/>
  </conditionalFormatting>
  <conditionalFormatting sqref="O2">
    <cfRule type="top10" dxfId="546" priority="1" rank="1"/>
  </conditionalFormatting>
  <hyperlinks>
    <hyperlink ref="X1" location="'OLL 2025'!A1" display="Return to Rankings" xr:uid="{6B1B050C-806B-4C8D-93D8-6A922DC64CB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2DABDC-EFCF-43DC-A71E-C83CBE15D4A7}">
          <x14:formula1>
            <xm:f>'C:\Users\jmfg1\Downloads\[11-15.xlsm]DATA'!#REF!</xm:f>
          </x14:formula1>
          <xm:sqref>D2 B2</xm:sqref>
        </x14:dataValidation>
      </x14:dataValidation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6595-52FA-40AF-831D-989E98C6FA4D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89</v>
      </c>
      <c r="C2" s="3">
        <v>45752</v>
      </c>
      <c r="D2" s="4" t="s">
        <v>90</v>
      </c>
      <c r="E2" s="24">
        <v>186</v>
      </c>
      <c r="F2" s="22">
        <v>0</v>
      </c>
      <c r="G2" s="24">
        <v>182</v>
      </c>
      <c r="H2" s="22">
        <v>0</v>
      </c>
      <c r="I2" s="5">
        <v>187</v>
      </c>
      <c r="J2" s="22">
        <v>2</v>
      </c>
      <c r="K2" s="25">
        <v>191</v>
      </c>
      <c r="L2" s="22">
        <v>4</v>
      </c>
      <c r="M2" s="25"/>
      <c r="N2" s="22"/>
      <c r="O2" s="5"/>
      <c r="P2" s="22"/>
      <c r="Q2" s="6">
        <v>4</v>
      </c>
      <c r="R2" s="6">
        <v>746</v>
      </c>
      <c r="S2" s="7">
        <v>186.5</v>
      </c>
      <c r="T2" s="38">
        <v>6</v>
      </c>
      <c r="U2" s="8">
        <v>5</v>
      </c>
      <c r="V2" s="9">
        <v>191.5</v>
      </c>
    </row>
    <row r="4" spans="1:24" x14ac:dyDescent="0.25">
      <c r="Q4" s="34">
        <f>SUM(Q2:Q3)</f>
        <v>4</v>
      </c>
      <c r="R4" s="34">
        <f>SUM(R2:R3)</f>
        <v>746</v>
      </c>
      <c r="S4" s="35">
        <f>SUM(R4/Q4)</f>
        <v>186.5</v>
      </c>
      <c r="T4" s="34">
        <f>SUM(T2:T3)</f>
        <v>6</v>
      </c>
      <c r="U4" s="34">
        <f>SUM(U2:U3)</f>
        <v>5</v>
      </c>
      <c r="V4" s="36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7E5C80A-51C0-4868-835C-414D584AD242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BE9B-9246-4DED-BDC9-74A781D93E90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115</v>
      </c>
      <c r="C2" s="3">
        <v>45780</v>
      </c>
      <c r="D2" s="4" t="s">
        <v>90</v>
      </c>
      <c r="E2" s="5">
        <v>177</v>
      </c>
      <c r="F2" s="22">
        <v>1</v>
      </c>
      <c r="G2" s="24">
        <v>191</v>
      </c>
      <c r="H2" s="22">
        <v>1</v>
      </c>
      <c r="I2" s="5">
        <v>167</v>
      </c>
      <c r="J2" s="22">
        <v>0</v>
      </c>
      <c r="K2" s="5">
        <v>0</v>
      </c>
      <c r="L2" s="22">
        <v>0</v>
      </c>
      <c r="M2" s="5"/>
      <c r="N2" s="22"/>
      <c r="O2" s="5"/>
      <c r="P2" s="22"/>
      <c r="Q2" s="6">
        <v>4</v>
      </c>
      <c r="R2" s="6">
        <v>535</v>
      </c>
      <c r="S2" s="7">
        <v>133.75</v>
      </c>
      <c r="T2" s="38">
        <v>2</v>
      </c>
      <c r="U2" s="8">
        <v>2</v>
      </c>
      <c r="V2" s="9">
        <v>135.75</v>
      </c>
    </row>
    <row r="3" spans="1:24" x14ac:dyDescent="0.25">
      <c r="A3" s="1" t="s">
        <v>11</v>
      </c>
      <c r="B3" s="2" t="s">
        <v>115</v>
      </c>
      <c r="C3" s="3">
        <v>45801</v>
      </c>
      <c r="D3" s="4" t="s">
        <v>24</v>
      </c>
      <c r="E3" s="24">
        <v>189</v>
      </c>
      <c r="F3" s="22">
        <v>1</v>
      </c>
      <c r="G3" s="24">
        <v>186</v>
      </c>
      <c r="H3" s="22">
        <v>0</v>
      </c>
      <c r="I3" s="5">
        <v>188</v>
      </c>
      <c r="J3" s="22">
        <v>1</v>
      </c>
      <c r="K3" s="25">
        <v>189</v>
      </c>
      <c r="L3" s="22">
        <v>1</v>
      </c>
      <c r="M3" s="25"/>
      <c r="N3" s="22"/>
      <c r="O3" s="5"/>
      <c r="P3" s="22"/>
      <c r="Q3" s="6">
        <v>4</v>
      </c>
      <c r="R3" s="6">
        <v>752</v>
      </c>
      <c r="S3" s="7">
        <v>188</v>
      </c>
      <c r="T3" s="38">
        <v>3</v>
      </c>
      <c r="U3" s="8">
        <v>4</v>
      </c>
      <c r="V3" s="9">
        <v>192</v>
      </c>
    </row>
    <row r="4" spans="1:24" x14ac:dyDescent="0.25">
      <c r="A4" s="1" t="s">
        <v>11</v>
      </c>
      <c r="B4" s="2" t="s">
        <v>115</v>
      </c>
      <c r="C4" s="3">
        <v>45808</v>
      </c>
      <c r="D4" s="4" t="s">
        <v>24</v>
      </c>
      <c r="E4" s="24">
        <v>191</v>
      </c>
      <c r="F4" s="22">
        <v>1</v>
      </c>
      <c r="G4" s="24">
        <v>192</v>
      </c>
      <c r="H4" s="22">
        <v>1</v>
      </c>
      <c r="I4" s="5">
        <v>192</v>
      </c>
      <c r="J4" s="22">
        <v>1</v>
      </c>
      <c r="K4" s="25">
        <v>185</v>
      </c>
      <c r="L4" s="22">
        <v>2</v>
      </c>
      <c r="M4" s="25">
        <v>189</v>
      </c>
      <c r="N4" s="22">
        <v>2</v>
      </c>
      <c r="O4" s="5">
        <v>189</v>
      </c>
      <c r="P4" s="22">
        <v>0</v>
      </c>
      <c r="Q4" s="6">
        <v>6</v>
      </c>
      <c r="R4" s="6">
        <v>1138</v>
      </c>
      <c r="S4" s="7">
        <v>189.66666666666666</v>
      </c>
      <c r="T4" s="38">
        <v>7</v>
      </c>
      <c r="U4" s="8">
        <v>12</v>
      </c>
      <c r="V4" s="9">
        <v>201.66666666666666</v>
      </c>
    </row>
    <row r="5" spans="1:24" x14ac:dyDescent="0.25">
      <c r="A5" s="1" t="s">
        <v>11</v>
      </c>
      <c r="B5" s="2" t="s">
        <v>115</v>
      </c>
      <c r="C5" s="3">
        <v>45857</v>
      </c>
      <c r="D5" s="4" t="s">
        <v>24</v>
      </c>
      <c r="E5" s="5">
        <v>0</v>
      </c>
      <c r="F5" s="22">
        <v>0</v>
      </c>
      <c r="G5" s="24">
        <v>136</v>
      </c>
      <c r="H5" s="22">
        <v>0</v>
      </c>
      <c r="I5" s="5">
        <v>0</v>
      </c>
      <c r="J5" s="22">
        <v>0</v>
      </c>
      <c r="K5" s="5">
        <v>0</v>
      </c>
      <c r="L5" s="22">
        <v>0</v>
      </c>
      <c r="M5" s="5"/>
      <c r="N5" s="22"/>
      <c r="O5" s="5"/>
      <c r="P5" s="22"/>
      <c r="Q5" s="6">
        <v>4</v>
      </c>
      <c r="R5" s="6">
        <v>136</v>
      </c>
      <c r="S5" s="7">
        <v>34</v>
      </c>
      <c r="T5" s="38">
        <v>0</v>
      </c>
      <c r="U5" s="8">
        <v>4</v>
      </c>
      <c r="V5" s="9">
        <v>38</v>
      </c>
    </row>
    <row r="6" spans="1:24" x14ac:dyDescent="0.25">
      <c r="A6" s="1" t="s">
        <v>11</v>
      </c>
      <c r="B6" s="2" t="s">
        <v>115</v>
      </c>
      <c r="C6" s="3">
        <v>45871</v>
      </c>
      <c r="D6" s="4" t="s">
        <v>90</v>
      </c>
      <c r="E6" s="24">
        <v>198</v>
      </c>
      <c r="F6" s="22">
        <v>0</v>
      </c>
      <c r="G6" s="24">
        <v>199</v>
      </c>
      <c r="H6" s="22">
        <v>4</v>
      </c>
      <c r="I6" s="5">
        <v>197</v>
      </c>
      <c r="J6" s="22">
        <v>3</v>
      </c>
      <c r="K6" s="25">
        <v>196</v>
      </c>
      <c r="L6" s="22">
        <v>2</v>
      </c>
      <c r="M6" s="25"/>
      <c r="N6" s="22"/>
      <c r="O6" s="5"/>
      <c r="P6" s="22"/>
      <c r="Q6" s="6">
        <v>4</v>
      </c>
      <c r="R6" s="6">
        <v>790</v>
      </c>
      <c r="S6" s="7">
        <v>197.5</v>
      </c>
      <c r="T6" s="38">
        <v>9</v>
      </c>
      <c r="U6" s="8">
        <v>5</v>
      </c>
      <c r="V6" s="9">
        <v>202.5</v>
      </c>
    </row>
    <row r="7" spans="1:24" x14ac:dyDescent="0.25">
      <c r="A7" s="62" t="s">
        <v>11</v>
      </c>
      <c r="B7" s="62" t="s">
        <v>115</v>
      </c>
      <c r="C7" s="63">
        <v>45906</v>
      </c>
      <c r="D7" s="62" t="s">
        <v>90</v>
      </c>
      <c r="E7" s="65">
        <v>195</v>
      </c>
      <c r="F7" s="64">
        <v>2</v>
      </c>
      <c r="G7" s="65">
        <v>198</v>
      </c>
      <c r="H7" s="64">
        <v>3</v>
      </c>
      <c r="I7" s="62">
        <v>194</v>
      </c>
      <c r="J7" s="64">
        <v>3</v>
      </c>
      <c r="K7" s="62">
        <v>196</v>
      </c>
      <c r="L7" s="64">
        <v>1</v>
      </c>
      <c r="M7" s="66"/>
      <c r="N7" s="66"/>
      <c r="O7" s="66"/>
      <c r="P7" s="66"/>
      <c r="Q7" s="62">
        <v>4</v>
      </c>
      <c r="R7" s="62">
        <v>783</v>
      </c>
      <c r="S7" s="62">
        <v>195.75</v>
      </c>
      <c r="T7" s="64">
        <v>9</v>
      </c>
      <c r="U7" s="62">
        <v>5</v>
      </c>
      <c r="V7" s="62">
        <v>200.75</v>
      </c>
    </row>
    <row r="9" spans="1:24" x14ac:dyDescent="0.25">
      <c r="Q9" s="34">
        <f>SUM(Q2:Q8)</f>
        <v>26</v>
      </c>
      <c r="R9" s="34">
        <f>SUM(R2:R8)</f>
        <v>4134</v>
      </c>
      <c r="S9" s="35">
        <f>SUM(R9/Q9)</f>
        <v>159</v>
      </c>
      <c r="T9" s="34">
        <f>SUM(T2:T8)</f>
        <v>30</v>
      </c>
      <c r="U9" s="34">
        <f>SUM(U2:U8)</f>
        <v>32</v>
      </c>
      <c r="V9" s="36">
        <f>SUM(S9+U9)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N5 H5:L5 E5" name="Range1_1_2_19_1_6"/>
    <protectedRange algorithmName="SHA-512" hashValue="ON39YdpmFHfN9f47KpiRvqrKx0V9+erV1CNkpWzYhW/Qyc6aT8rEyCrvauWSYGZK2ia3o7vd3akF07acHAFpOA==" saltValue="yVW9XmDwTqEnmpSGai0KYg==" spinCount="100000" sqref="T5" name="Range1_3_5_23"/>
    <protectedRange sqref="B6:C6" name="Range1_26"/>
    <protectedRange sqref="D6" name="Range1_1_27"/>
    <protectedRange sqref="E6 G6:O6" name="Range1_33_1_5"/>
    <protectedRange sqref="T6" name="Range1_3_5_25_1"/>
    <protectedRange sqref="H7:P7 E7:F7 B7:C7" name="Range1_15_1"/>
    <protectedRange sqref="D7" name="Range1_1_13_1"/>
    <protectedRange sqref="T7" name="Range1_3_5_8_2_2"/>
  </protectedRanges>
  <conditionalFormatting sqref="L6:P6">
    <cfRule type="cellIs" dxfId="545" priority="1" operator="greaterThanOrEqual">
      <formula>200</formula>
    </cfRule>
  </conditionalFormatting>
  <conditionalFormatting sqref="M6">
    <cfRule type="top10" dxfId="544" priority="3" rank="1"/>
  </conditionalFormatting>
  <conditionalFormatting sqref="O6">
    <cfRule type="top10" dxfId="543" priority="2" rank="1"/>
  </conditionalFormatting>
  <hyperlinks>
    <hyperlink ref="X1" location="'OLL 2025'!A1" display="Return to Rankings" xr:uid="{75D0A5CA-9FCD-4AB5-8CD2-6DBA56B19F0D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B8B3-63AB-4FBD-9F20-447A3965E154}">
  <dimension ref="A1:X9"/>
  <sheetViews>
    <sheetView workbookViewId="0">
      <selection activeCell="Q10" sqref="Q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153</v>
      </c>
      <c r="C2" s="3">
        <v>45818</v>
      </c>
      <c r="D2" s="4" t="s">
        <v>49</v>
      </c>
      <c r="E2" s="24">
        <v>177</v>
      </c>
      <c r="F2" s="22">
        <v>0</v>
      </c>
      <c r="G2" s="24">
        <v>174</v>
      </c>
      <c r="H2" s="22">
        <v>1</v>
      </c>
      <c r="I2" s="5">
        <v>166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517</v>
      </c>
      <c r="S2" s="7">
        <v>172.33333333333334</v>
      </c>
      <c r="T2" s="38">
        <v>2</v>
      </c>
      <c r="U2" s="8">
        <v>3</v>
      </c>
      <c r="V2" s="9">
        <v>175.33333333333334</v>
      </c>
    </row>
    <row r="3" spans="1:24" x14ac:dyDescent="0.25">
      <c r="A3" s="1" t="s">
        <v>11</v>
      </c>
      <c r="B3" s="2" t="s">
        <v>153</v>
      </c>
      <c r="C3" s="3">
        <v>45829</v>
      </c>
      <c r="D3" s="4" t="s">
        <v>49</v>
      </c>
      <c r="E3" s="5">
        <v>177</v>
      </c>
      <c r="F3" s="22">
        <v>0</v>
      </c>
      <c r="G3" s="24">
        <v>153</v>
      </c>
      <c r="H3" s="22">
        <v>1</v>
      </c>
      <c r="I3" s="5">
        <v>178</v>
      </c>
      <c r="J3" s="22">
        <v>0</v>
      </c>
      <c r="K3" s="5">
        <v>174</v>
      </c>
      <c r="L3" s="22">
        <v>0</v>
      </c>
      <c r="M3" s="5">
        <v>179</v>
      </c>
      <c r="N3" s="22">
        <v>1</v>
      </c>
      <c r="O3" s="5"/>
      <c r="P3" s="22"/>
      <c r="Q3" s="6">
        <v>5</v>
      </c>
      <c r="R3" s="6">
        <v>861</v>
      </c>
      <c r="S3" s="7">
        <v>172.2</v>
      </c>
      <c r="T3" s="38">
        <v>2</v>
      </c>
      <c r="U3" s="8">
        <v>2</v>
      </c>
      <c r="V3" s="9">
        <v>174.2</v>
      </c>
    </row>
    <row r="4" spans="1:24" x14ac:dyDescent="0.25">
      <c r="A4" s="1" t="s">
        <v>11</v>
      </c>
      <c r="B4" s="2" t="s">
        <v>153</v>
      </c>
      <c r="C4" s="3">
        <v>45830</v>
      </c>
      <c r="D4" s="4" t="s">
        <v>49</v>
      </c>
      <c r="E4" s="24">
        <v>179</v>
      </c>
      <c r="F4" s="22">
        <v>0</v>
      </c>
      <c r="G4" s="24">
        <v>176</v>
      </c>
      <c r="H4" s="22">
        <v>0</v>
      </c>
      <c r="I4" s="5">
        <v>180</v>
      </c>
      <c r="J4" s="22">
        <v>1</v>
      </c>
      <c r="K4" s="25">
        <v>180</v>
      </c>
      <c r="L4" s="22">
        <v>0</v>
      </c>
      <c r="M4" s="25">
        <v>178</v>
      </c>
      <c r="N4" s="22">
        <v>0</v>
      </c>
      <c r="O4" s="5"/>
      <c r="P4" s="22"/>
      <c r="Q4" s="6">
        <v>5</v>
      </c>
      <c r="R4" s="6">
        <v>893</v>
      </c>
      <c r="S4" s="7">
        <v>178.6</v>
      </c>
      <c r="T4" s="38">
        <v>1</v>
      </c>
      <c r="U4" s="8">
        <v>3</v>
      </c>
      <c r="V4" s="9">
        <v>181.6</v>
      </c>
    </row>
    <row r="5" spans="1:24" x14ac:dyDescent="0.25">
      <c r="A5" s="1" t="s">
        <v>11</v>
      </c>
      <c r="B5" s="2" t="s">
        <v>153</v>
      </c>
      <c r="C5" s="3">
        <v>45832</v>
      </c>
      <c r="D5" s="4" t="s">
        <v>49</v>
      </c>
      <c r="E5" s="24">
        <v>178</v>
      </c>
      <c r="F5" s="22">
        <v>0</v>
      </c>
      <c r="G5" s="24">
        <v>183</v>
      </c>
      <c r="H5" s="22">
        <v>1</v>
      </c>
      <c r="I5" s="5">
        <v>187</v>
      </c>
      <c r="J5" s="22">
        <v>0</v>
      </c>
      <c r="K5" s="25">
        <v>186</v>
      </c>
      <c r="L5" s="22">
        <v>1</v>
      </c>
      <c r="M5" s="25"/>
      <c r="N5" s="22"/>
      <c r="O5" s="5"/>
      <c r="P5" s="22"/>
      <c r="Q5" s="6">
        <v>4</v>
      </c>
      <c r="R5" s="6">
        <v>734</v>
      </c>
      <c r="S5" s="7">
        <v>183.5</v>
      </c>
      <c r="T5" s="38">
        <v>2</v>
      </c>
      <c r="U5" s="8">
        <v>5</v>
      </c>
      <c r="V5" s="9">
        <v>188.5</v>
      </c>
    </row>
    <row r="6" spans="1:24" x14ac:dyDescent="0.25">
      <c r="A6" s="1" t="s">
        <v>11</v>
      </c>
      <c r="B6" s="2" t="s">
        <v>153</v>
      </c>
      <c r="C6" s="3">
        <v>45857</v>
      </c>
      <c r="D6" s="4" t="s">
        <v>49</v>
      </c>
      <c r="E6" s="24">
        <v>185</v>
      </c>
      <c r="F6" s="22">
        <v>0</v>
      </c>
      <c r="G6" s="24">
        <v>187</v>
      </c>
      <c r="H6" s="22">
        <v>0</v>
      </c>
      <c r="I6" s="5">
        <v>179</v>
      </c>
      <c r="J6" s="22">
        <v>0</v>
      </c>
      <c r="K6" s="25">
        <v>190</v>
      </c>
      <c r="L6" s="22">
        <v>1</v>
      </c>
      <c r="M6" s="25">
        <v>180</v>
      </c>
      <c r="N6" s="22">
        <v>0</v>
      </c>
      <c r="O6" s="5">
        <v>188</v>
      </c>
      <c r="P6" s="22">
        <v>1</v>
      </c>
      <c r="Q6" s="6">
        <v>6</v>
      </c>
      <c r="R6" s="6">
        <v>1109</v>
      </c>
      <c r="S6" s="7">
        <v>184.83333333333334</v>
      </c>
      <c r="T6" s="38">
        <v>2</v>
      </c>
      <c r="U6" s="8">
        <v>6</v>
      </c>
      <c r="V6" s="9">
        <v>190.83333333333334</v>
      </c>
    </row>
    <row r="7" spans="1:24" x14ac:dyDescent="0.25">
      <c r="A7" s="1" t="s">
        <v>11</v>
      </c>
      <c r="B7" s="2" t="s">
        <v>153</v>
      </c>
      <c r="C7" s="3">
        <v>45885</v>
      </c>
      <c r="D7" s="4" t="s">
        <v>49</v>
      </c>
      <c r="E7" s="5">
        <v>185</v>
      </c>
      <c r="F7" s="22">
        <v>0</v>
      </c>
      <c r="G7" s="24">
        <v>177</v>
      </c>
      <c r="H7" s="22">
        <v>1</v>
      </c>
      <c r="I7" s="5">
        <v>180</v>
      </c>
      <c r="J7" s="22">
        <v>2</v>
      </c>
      <c r="K7" s="5">
        <v>181</v>
      </c>
      <c r="L7" s="22">
        <v>3</v>
      </c>
      <c r="M7" s="5">
        <v>182</v>
      </c>
      <c r="N7" s="22">
        <v>1</v>
      </c>
      <c r="O7" s="5">
        <v>185</v>
      </c>
      <c r="P7" s="22">
        <v>0</v>
      </c>
      <c r="Q7" s="6">
        <v>6</v>
      </c>
      <c r="R7" s="6">
        <v>1090</v>
      </c>
      <c r="S7" s="7">
        <v>181.66666666666666</v>
      </c>
      <c r="T7" s="38">
        <v>7</v>
      </c>
      <c r="U7" s="8">
        <v>4</v>
      </c>
      <c r="V7" s="9">
        <v>185.66666666666666</v>
      </c>
    </row>
    <row r="9" spans="1:24" x14ac:dyDescent="0.25">
      <c r="Q9" s="34">
        <f>SUM(Q2:Q8)</f>
        <v>29</v>
      </c>
      <c r="R9" s="34">
        <f>SUM(R2:R8)</f>
        <v>5204</v>
      </c>
      <c r="S9" s="35">
        <f>SUM(R9/Q9)</f>
        <v>179.44827586206895</v>
      </c>
      <c r="T9" s="34">
        <f>SUM(T2:T8)</f>
        <v>16</v>
      </c>
      <c r="U9" s="34">
        <f>SUM(U2:U8)</f>
        <v>23</v>
      </c>
      <c r="V9" s="36">
        <f>SUM(S9+U9)</f>
        <v>202.44827586206895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 B7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</protectedRanges>
  <hyperlinks>
    <hyperlink ref="X1" location="'OLL 2025'!A1" display="Return to Rankings" xr:uid="{DCFEDBB2-C091-4D97-87D4-4B43F0F8FD5F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B1CF-9348-4EB5-9BD1-4A638CC8F7EA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53" t="s">
        <v>11</v>
      </c>
      <c r="B2" s="2" t="s">
        <v>228</v>
      </c>
      <c r="C2" s="3">
        <v>45927</v>
      </c>
      <c r="D2" s="70" t="s">
        <v>110</v>
      </c>
      <c r="E2" s="5">
        <v>190</v>
      </c>
      <c r="F2" s="22">
        <v>2</v>
      </c>
      <c r="G2" s="24">
        <v>197</v>
      </c>
      <c r="H2" s="22">
        <v>3</v>
      </c>
      <c r="I2" s="5">
        <v>197</v>
      </c>
      <c r="J2" s="22">
        <v>1</v>
      </c>
      <c r="K2" s="5">
        <v>195</v>
      </c>
      <c r="L2" s="22">
        <v>1</v>
      </c>
      <c r="M2" s="5"/>
      <c r="N2" s="22"/>
      <c r="O2" s="5"/>
      <c r="P2" s="22"/>
      <c r="Q2" s="8">
        <v>4</v>
      </c>
      <c r="R2" s="8">
        <v>779</v>
      </c>
      <c r="S2" s="7">
        <v>194.75</v>
      </c>
      <c r="T2" s="38">
        <v>7</v>
      </c>
      <c r="U2" s="8">
        <v>6</v>
      </c>
      <c r="V2" s="7">
        <f>+S2+U2</f>
        <v>200.75</v>
      </c>
    </row>
    <row r="3" spans="1:24" x14ac:dyDescent="0.25">
      <c r="A3" s="53" t="s">
        <v>11</v>
      </c>
      <c r="B3" s="2" t="s">
        <v>228</v>
      </c>
      <c r="C3" s="3">
        <v>45955</v>
      </c>
      <c r="D3" s="70" t="s">
        <v>110</v>
      </c>
      <c r="E3" s="5">
        <v>189</v>
      </c>
      <c r="F3" s="22">
        <v>0</v>
      </c>
      <c r="G3" s="24">
        <v>197</v>
      </c>
      <c r="H3" s="22">
        <v>2</v>
      </c>
      <c r="I3" s="5">
        <v>191</v>
      </c>
      <c r="J3" s="22">
        <v>4</v>
      </c>
      <c r="K3" s="5">
        <v>0</v>
      </c>
      <c r="L3" s="22"/>
      <c r="M3" s="5">
        <v>0</v>
      </c>
      <c r="N3" s="22"/>
      <c r="O3" s="5">
        <v>0</v>
      </c>
      <c r="P3" s="22"/>
      <c r="Q3" s="8">
        <v>6</v>
      </c>
      <c r="R3" s="8">
        <v>577</v>
      </c>
      <c r="S3" s="7">
        <v>96.166666666666671</v>
      </c>
      <c r="T3" s="38">
        <v>6</v>
      </c>
      <c r="U3" s="8">
        <v>4</v>
      </c>
      <c r="V3" s="7">
        <v>100.16666666666667</v>
      </c>
    </row>
    <row r="5" spans="1:24" x14ac:dyDescent="0.25">
      <c r="Q5" s="34">
        <f>SUM(Q2:Q4)</f>
        <v>10</v>
      </c>
      <c r="R5" s="34">
        <f>SUM(R2:R4)</f>
        <v>1356</v>
      </c>
      <c r="S5" s="35">
        <f>SUM(R5/Q5)</f>
        <v>135.6</v>
      </c>
      <c r="T5" s="34">
        <f>SUM(T2:T4)</f>
        <v>13</v>
      </c>
      <c r="U5" s="34">
        <f>SUM(U2:U4)</f>
        <v>10</v>
      </c>
      <c r="V5" s="36">
        <f>SUM(S5+U5)</f>
        <v>145.6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9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8_1"/>
    <protectedRange algorithmName="SHA-512" hashValue="ON39YdpmFHfN9f47KpiRvqrKx0V9+erV1CNkpWzYhW/Qyc6aT8rEyCrvauWSYGZK2ia3o7vd3akF07acHAFpOA==" saltValue="yVW9XmDwTqEnmpSGai0KYg==" spinCount="100000" sqref="N3 H3:L3 B3:C3 E3" name="Range1_15_1"/>
    <protectedRange algorithmName="SHA-512" hashValue="ON39YdpmFHfN9f47KpiRvqrKx0V9+erV1CNkpWzYhW/Qyc6aT8rEyCrvauWSYGZK2ia3o7vd3akF07acHAFpOA==" saltValue="yVW9XmDwTqEnmpSGai0KYg==" spinCount="100000" sqref="D3" name="Range1_1_9_1"/>
    <protectedRange algorithmName="SHA-512" hashValue="ON39YdpmFHfN9f47KpiRvqrKx0V9+erV1CNkpWzYhW/Qyc6aT8rEyCrvauWSYGZK2ia3o7vd3akF07acHAFpOA==" saltValue="yVW9XmDwTqEnmpSGai0KYg==" spinCount="100000" sqref="T3" name="Range1_3_5_10_4"/>
  </protectedRanges>
  <conditionalFormatting sqref="E2">
    <cfRule type="top10" dxfId="1936" priority="14" rank="1"/>
  </conditionalFormatting>
  <conditionalFormatting sqref="G2">
    <cfRule type="top10" dxfId="1935" priority="13" rank="1"/>
  </conditionalFormatting>
  <conditionalFormatting sqref="I2">
    <cfRule type="top10" dxfId="1934" priority="12" rank="1"/>
  </conditionalFormatting>
  <conditionalFormatting sqref="K2">
    <cfRule type="top10" dxfId="1933" priority="11" rank="1"/>
  </conditionalFormatting>
  <conditionalFormatting sqref="M2">
    <cfRule type="top10" dxfId="1932" priority="10" rank="1"/>
  </conditionalFormatting>
  <conditionalFormatting sqref="O2">
    <cfRule type="top10" dxfId="1931" priority="9" rank="1"/>
  </conditionalFormatting>
  <conditionalFormatting sqref="E2:P2">
    <cfRule type="cellIs" dxfId="1930" priority="8" operator="greaterThanOrEqual">
      <formula>200</formula>
    </cfRule>
  </conditionalFormatting>
  <conditionalFormatting sqref="E3">
    <cfRule type="top10" dxfId="1929" priority="7" rank="1"/>
  </conditionalFormatting>
  <conditionalFormatting sqref="G3">
    <cfRule type="top10" dxfId="1928" priority="6" rank="1"/>
  </conditionalFormatting>
  <conditionalFormatting sqref="I3">
    <cfRule type="top10" dxfId="1927" priority="5" rank="1"/>
  </conditionalFormatting>
  <conditionalFormatting sqref="K3">
    <cfRule type="top10" dxfId="1926" priority="4" rank="1"/>
  </conditionalFormatting>
  <conditionalFormatting sqref="M3">
    <cfRule type="top10" dxfId="1925" priority="3" rank="1"/>
  </conditionalFormatting>
  <conditionalFormatting sqref="O3">
    <cfRule type="top10" dxfId="1924" priority="2" rank="1"/>
  </conditionalFormatting>
  <conditionalFormatting sqref="E3:P3">
    <cfRule type="cellIs" dxfId="1923" priority="1" operator="greaterThanOrEqual">
      <formula>200</formula>
    </cfRule>
  </conditionalFormatting>
  <hyperlinks>
    <hyperlink ref="X1" location="'OLL 2025'!A1" display="Return to Rankings" xr:uid="{E46E16C4-CD7D-4840-8EC8-3ECE84243D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4A25-0090-42DC-9975-F3B508C667CF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138</v>
      </c>
      <c r="C2" s="3">
        <v>45801</v>
      </c>
      <c r="D2" s="4" t="s">
        <v>142</v>
      </c>
      <c r="E2" s="24">
        <v>184</v>
      </c>
      <c r="F2" s="22">
        <v>2</v>
      </c>
      <c r="G2" s="24">
        <v>177</v>
      </c>
      <c r="H2" s="22">
        <v>1</v>
      </c>
      <c r="I2" s="5">
        <v>181</v>
      </c>
      <c r="J2" s="22">
        <v>2</v>
      </c>
      <c r="K2" s="25">
        <v>184</v>
      </c>
      <c r="L2" s="22">
        <v>0</v>
      </c>
      <c r="M2" s="25"/>
      <c r="N2" s="22"/>
      <c r="O2" s="5"/>
      <c r="P2" s="22"/>
      <c r="Q2" s="6">
        <v>4</v>
      </c>
      <c r="R2" s="6">
        <v>726</v>
      </c>
      <c r="S2" s="7">
        <v>181.5</v>
      </c>
      <c r="T2" s="38">
        <v>5</v>
      </c>
      <c r="U2" s="8">
        <v>3</v>
      </c>
      <c r="V2" s="9">
        <v>184.5</v>
      </c>
    </row>
    <row r="3" spans="1:24" x14ac:dyDescent="0.25">
      <c r="A3" s="1" t="s">
        <v>11</v>
      </c>
      <c r="B3" s="2" t="s">
        <v>138</v>
      </c>
      <c r="C3" s="3">
        <v>45829</v>
      </c>
      <c r="D3" s="4" t="s">
        <v>142</v>
      </c>
      <c r="E3" s="5">
        <v>187</v>
      </c>
      <c r="F3" s="22">
        <v>1</v>
      </c>
      <c r="G3" s="24">
        <v>184</v>
      </c>
      <c r="H3" s="22">
        <v>1</v>
      </c>
      <c r="I3" s="5">
        <v>194</v>
      </c>
      <c r="J3" s="22">
        <v>1</v>
      </c>
      <c r="K3" s="5">
        <v>189</v>
      </c>
      <c r="L3" s="22">
        <v>3</v>
      </c>
      <c r="M3" s="5"/>
      <c r="N3" s="22"/>
      <c r="O3" s="5"/>
      <c r="P3" s="22"/>
      <c r="Q3" s="6">
        <v>4</v>
      </c>
      <c r="R3" s="6">
        <v>754</v>
      </c>
      <c r="S3" s="7">
        <v>188.5</v>
      </c>
      <c r="T3" s="38">
        <v>6</v>
      </c>
      <c r="U3" s="8">
        <v>2</v>
      </c>
      <c r="V3" s="9">
        <v>190.5</v>
      </c>
    </row>
    <row r="4" spans="1:24" x14ac:dyDescent="0.25">
      <c r="A4" s="1" t="s">
        <v>11</v>
      </c>
      <c r="B4" s="2" t="s">
        <v>138</v>
      </c>
      <c r="C4" s="3">
        <v>45857</v>
      </c>
      <c r="D4" s="4" t="s">
        <v>142</v>
      </c>
      <c r="E4" s="5">
        <v>191</v>
      </c>
      <c r="F4" s="22">
        <v>3</v>
      </c>
      <c r="G4" s="24">
        <v>191</v>
      </c>
      <c r="H4" s="22">
        <v>3</v>
      </c>
      <c r="I4" s="5">
        <v>190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6">
        <v>4</v>
      </c>
      <c r="R4" s="6">
        <v>761</v>
      </c>
      <c r="S4" s="7">
        <v>190.25</v>
      </c>
      <c r="T4" s="38">
        <v>9</v>
      </c>
      <c r="U4" s="8">
        <v>2</v>
      </c>
      <c r="V4" s="9">
        <v>192.25</v>
      </c>
    </row>
    <row r="5" spans="1:24" x14ac:dyDescent="0.25">
      <c r="A5" s="1" t="s">
        <v>11</v>
      </c>
      <c r="B5" s="2" t="s">
        <v>138</v>
      </c>
      <c r="C5" s="3">
        <v>45885</v>
      </c>
      <c r="D5" s="4" t="s">
        <v>142</v>
      </c>
      <c r="E5" s="5">
        <v>192</v>
      </c>
      <c r="F5" s="22">
        <v>3</v>
      </c>
      <c r="G5" s="24">
        <v>193</v>
      </c>
      <c r="H5" s="22">
        <v>2</v>
      </c>
      <c r="I5" s="5">
        <v>190</v>
      </c>
      <c r="J5" s="22">
        <v>0</v>
      </c>
      <c r="K5" s="5">
        <v>192</v>
      </c>
      <c r="L5" s="22">
        <v>2</v>
      </c>
      <c r="M5" s="5">
        <v>194</v>
      </c>
      <c r="N5" s="22">
        <v>1</v>
      </c>
      <c r="O5" s="5">
        <v>188</v>
      </c>
      <c r="P5" s="22">
        <v>1</v>
      </c>
      <c r="Q5" s="6">
        <v>6</v>
      </c>
      <c r="R5" s="6">
        <v>1149</v>
      </c>
      <c r="S5" s="7">
        <v>191.5</v>
      </c>
      <c r="T5" s="38">
        <v>9</v>
      </c>
      <c r="U5" s="8">
        <v>4</v>
      </c>
      <c r="V5" s="9">
        <v>195.5</v>
      </c>
    </row>
    <row r="7" spans="1:24" x14ac:dyDescent="0.25">
      <c r="Q7" s="34">
        <f>SUM(Q2:Q6)</f>
        <v>18</v>
      </c>
      <c r="R7" s="34">
        <f>SUM(R2:R6)</f>
        <v>3390</v>
      </c>
      <c r="S7" s="35">
        <f>SUM(R7/Q7)</f>
        <v>188.33333333333334</v>
      </c>
      <c r="T7" s="34">
        <f>SUM(T2:T6)</f>
        <v>29</v>
      </c>
      <c r="U7" s="34">
        <f>SUM(U2:U6)</f>
        <v>11</v>
      </c>
      <c r="V7" s="36">
        <f>SUM(S7+U7)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7485527-FF80-4EAD-A98C-3FC3688D6901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75AC-D818-442D-A82A-D2AFEC051346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169</v>
      </c>
      <c r="C2" s="3">
        <v>45836</v>
      </c>
      <c r="D2" s="4" t="s">
        <v>110</v>
      </c>
      <c r="E2" s="24">
        <v>187</v>
      </c>
      <c r="F2" s="22">
        <v>3</v>
      </c>
      <c r="G2" s="24">
        <v>188</v>
      </c>
      <c r="H2" s="22">
        <v>1</v>
      </c>
      <c r="I2" s="5">
        <v>195</v>
      </c>
      <c r="J2" s="22">
        <v>7</v>
      </c>
      <c r="K2" s="25">
        <v>192</v>
      </c>
      <c r="L2" s="22">
        <v>0</v>
      </c>
      <c r="M2" s="25"/>
      <c r="N2" s="22"/>
      <c r="O2" s="5"/>
      <c r="P2" s="22"/>
      <c r="Q2" s="6">
        <v>4</v>
      </c>
      <c r="R2" s="6">
        <v>762</v>
      </c>
      <c r="S2" s="7">
        <v>190.5</v>
      </c>
      <c r="T2" s="38">
        <v>11</v>
      </c>
      <c r="U2" s="8">
        <v>5</v>
      </c>
      <c r="V2" s="9">
        <v>195.5</v>
      </c>
    </row>
    <row r="3" spans="1:24" x14ac:dyDescent="0.25">
      <c r="A3" s="1" t="s">
        <v>11</v>
      </c>
      <c r="B3" s="2" t="s">
        <v>169</v>
      </c>
      <c r="C3" s="3">
        <v>45844</v>
      </c>
      <c r="D3" s="4" t="s">
        <v>76</v>
      </c>
      <c r="E3" s="24">
        <v>186</v>
      </c>
      <c r="F3" s="22">
        <v>2</v>
      </c>
      <c r="G3" s="24">
        <v>182</v>
      </c>
      <c r="H3" s="22">
        <v>0</v>
      </c>
      <c r="I3" s="5">
        <v>184</v>
      </c>
      <c r="J3" s="22">
        <v>1</v>
      </c>
      <c r="K3" s="25">
        <v>180</v>
      </c>
      <c r="L3" s="22">
        <v>0</v>
      </c>
      <c r="M3" s="25">
        <v>187</v>
      </c>
      <c r="N3" s="22">
        <v>3</v>
      </c>
      <c r="O3" s="5">
        <v>182</v>
      </c>
      <c r="P3" s="22">
        <v>1</v>
      </c>
      <c r="Q3" s="6">
        <v>6</v>
      </c>
      <c r="R3" s="6">
        <v>1101</v>
      </c>
      <c r="S3" s="7">
        <v>183.5</v>
      </c>
      <c r="T3" s="38">
        <v>7</v>
      </c>
      <c r="U3" s="8">
        <v>4</v>
      </c>
      <c r="V3" s="9">
        <v>187.5</v>
      </c>
    </row>
    <row r="4" spans="1:24" ht="15" customHeight="1" x14ac:dyDescent="0.25">
      <c r="A4" s="1" t="s">
        <v>11</v>
      </c>
      <c r="B4" s="2" t="s">
        <v>169</v>
      </c>
      <c r="C4" s="3">
        <v>45864</v>
      </c>
      <c r="D4" s="4" t="s">
        <v>110</v>
      </c>
      <c r="E4" s="24">
        <v>185</v>
      </c>
      <c r="F4" s="22">
        <v>1</v>
      </c>
      <c r="G4" s="24">
        <v>190</v>
      </c>
      <c r="H4" s="22">
        <v>2</v>
      </c>
      <c r="I4" s="5">
        <v>188</v>
      </c>
      <c r="J4" s="22">
        <v>1</v>
      </c>
      <c r="K4" s="25">
        <v>186</v>
      </c>
      <c r="L4" s="22">
        <v>0</v>
      </c>
      <c r="M4" s="25"/>
      <c r="N4" s="22"/>
      <c r="O4" s="5"/>
      <c r="P4" s="22"/>
      <c r="Q4" s="6">
        <v>4</v>
      </c>
      <c r="R4" s="6">
        <v>749</v>
      </c>
      <c r="S4" s="7">
        <v>187.25</v>
      </c>
      <c r="T4" s="38">
        <v>4</v>
      </c>
      <c r="U4" s="8">
        <v>2</v>
      </c>
      <c r="V4" s="9">
        <v>189.25</v>
      </c>
    </row>
    <row r="5" spans="1:24" x14ac:dyDescent="0.25">
      <c r="A5" s="1" t="s">
        <v>11</v>
      </c>
      <c r="B5" s="2" t="s">
        <v>169</v>
      </c>
      <c r="C5" s="3">
        <v>45868</v>
      </c>
      <c r="D5" s="4" t="s">
        <v>42</v>
      </c>
      <c r="E5" s="24">
        <v>190.001</v>
      </c>
      <c r="F5" s="22">
        <v>2</v>
      </c>
      <c r="G5" s="24">
        <v>195</v>
      </c>
      <c r="H5" s="22">
        <v>1</v>
      </c>
      <c r="I5" s="5">
        <v>192</v>
      </c>
      <c r="J5" s="22">
        <v>3</v>
      </c>
      <c r="K5" s="25">
        <v>191</v>
      </c>
      <c r="L5" s="22">
        <v>3</v>
      </c>
      <c r="M5" s="25"/>
      <c r="N5" s="22"/>
      <c r="O5" s="5"/>
      <c r="P5" s="22"/>
      <c r="Q5" s="6">
        <v>4</v>
      </c>
      <c r="R5" s="6">
        <v>768.00099999999998</v>
      </c>
      <c r="S5" s="7">
        <v>192.00024999999999</v>
      </c>
      <c r="T5" s="38">
        <v>9</v>
      </c>
      <c r="U5" s="8">
        <v>8</v>
      </c>
      <c r="V5" s="9">
        <v>200.00024999999999</v>
      </c>
    </row>
    <row r="6" spans="1:24" x14ac:dyDescent="0.25">
      <c r="A6" s="1" t="s">
        <v>11</v>
      </c>
      <c r="B6" s="2" t="s">
        <v>169</v>
      </c>
      <c r="C6" s="3">
        <v>45872</v>
      </c>
      <c r="D6" s="4" t="s">
        <v>76</v>
      </c>
      <c r="E6" s="24">
        <v>182</v>
      </c>
      <c r="F6" s="22">
        <v>1</v>
      </c>
      <c r="G6" s="24">
        <v>186</v>
      </c>
      <c r="H6" s="22">
        <v>1</v>
      </c>
      <c r="I6" s="5">
        <v>188</v>
      </c>
      <c r="J6" s="22">
        <v>1</v>
      </c>
      <c r="K6" s="25">
        <v>185</v>
      </c>
      <c r="L6" s="22">
        <v>1</v>
      </c>
      <c r="M6" s="25"/>
      <c r="N6" s="22"/>
      <c r="O6" s="5"/>
      <c r="P6" s="22"/>
      <c r="Q6" s="6">
        <v>4</v>
      </c>
      <c r="R6" s="6">
        <v>741</v>
      </c>
      <c r="S6" s="7">
        <v>185.25</v>
      </c>
      <c r="T6" s="38">
        <v>4</v>
      </c>
      <c r="U6" s="8">
        <v>2</v>
      </c>
      <c r="V6" s="9">
        <v>187.25</v>
      </c>
    </row>
    <row r="7" spans="1:24" x14ac:dyDescent="0.25">
      <c r="A7" s="1" t="s">
        <v>11</v>
      </c>
      <c r="B7" s="2" t="s">
        <v>169</v>
      </c>
      <c r="C7" s="3">
        <v>45879</v>
      </c>
      <c r="D7" s="4" t="s">
        <v>42</v>
      </c>
      <c r="E7" s="5">
        <v>192</v>
      </c>
      <c r="F7" s="22">
        <v>3</v>
      </c>
      <c r="G7" s="24">
        <v>191</v>
      </c>
      <c r="H7" s="22">
        <v>2</v>
      </c>
      <c r="I7" s="5">
        <v>190</v>
      </c>
      <c r="J7" s="22">
        <v>1</v>
      </c>
      <c r="K7" s="5">
        <v>186</v>
      </c>
      <c r="L7" s="22">
        <v>2</v>
      </c>
      <c r="M7" s="5">
        <v>193</v>
      </c>
      <c r="N7" s="22">
        <v>2</v>
      </c>
      <c r="O7" s="5">
        <v>188</v>
      </c>
      <c r="P7" s="22"/>
      <c r="Q7" s="6">
        <v>6</v>
      </c>
      <c r="R7" s="6">
        <v>1140</v>
      </c>
      <c r="S7" s="7">
        <v>190</v>
      </c>
      <c r="T7" s="38">
        <v>10</v>
      </c>
      <c r="U7" s="8">
        <v>4</v>
      </c>
      <c r="V7" s="9">
        <v>194</v>
      </c>
    </row>
    <row r="8" spans="1:24" x14ac:dyDescent="0.25">
      <c r="A8" s="1" t="s">
        <v>11</v>
      </c>
      <c r="B8" s="2" t="s">
        <v>169</v>
      </c>
      <c r="C8" s="3">
        <v>45885</v>
      </c>
      <c r="D8" s="4" t="s">
        <v>69</v>
      </c>
      <c r="E8" s="24">
        <v>180</v>
      </c>
      <c r="F8" s="22">
        <v>0</v>
      </c>
      <c r="G8" s="24">
        <v>188</v>
      </c>
      <c r="H8" s="22">
        <v>1</v>
      </c>
      <c r="I8" s="5">
        <v>189</v>
      </c>
      <c r="J8" s="22">
        <v>0</v>
      </c>
      <c r="K8" s="24">
        <v>189</v>
      </c>
      <c r="L8" s="22">
        <v>0</v>
      </c>
      <c r="M8" s="25"/>
      <c r="N8" s="22"/>
      <c r="O8" s="5"/>
      <c r="P8" s="22"/>
      <c r="Q8" s="6">
        <v>4</v>
      </c>
      <c r="R8" s="6">
        <v>746</v>
      </c>
      <c r="S8" s="7">
        <v>186.5</v>
      </c>
      <c r="T8" s="38">
        <v>1</v>
      </c>
      <c r="U8" s="8">
        <v>2</v>
      </c>
      <c r="V8" s="9">
        <v>188.5</v>
      </c>
    </row>
    <row r="9" spans="1:24" x14ac:dyDescent="0.25">
      <c r="A9" s="1" t="s">
        <v>11</v>
      </c>
      <c r="B9" s="2" t="s">
        <v>169</v>
      </c>
      <c r="C9" s="3">
        <v>45892</v>
      </c>
      <c r="D9" s="4" t="s">
        <v>110</v>
      </c>
      <c r="E9" s="24">
        <v>181</v>
      </c>
      <c r="F9" s="22">
        <v>2</v>
      </c>
      <c r="G9" s="24">
        <v>185</v>
      </c>
      <c r="H9" s="22">
        <v>1</v>
      </c>
      <c r="I9" s="5">
        <v>195</v>
      </c>
      <c r="J9" s="22">
        <v>4</v>
      </c>
      <c r="K9" s="25">
        <v>183</v>
      </c>
      <c r="L9" s="22">
        <v>0</v>
      </c>
      <c r="M9" s="25"/>
      <c r="N9" s="22"/>
      <c r="O9" s="5"/>
      <c r="P9" s="22"/>
      <c r="Q9" s="6">
        <v>4</v>
      </c>
      <c r="R9" s="6">
        <v>744</v>
      </c>
      <c r="S9" s="7">
        <v>186</v>
      </c>
      <c r="T9" s="38">
        <v>7</v>
      </c>
      <c r="U9" s="8">
        <v>5</v>
      </c>
      <c r="V9" s="9">
        <v>191</v>
      </c>
    </row>
    <row r="10" spans="1:24" x14ac:dyDescent="0.25">
      <c r="A10" s="1" t="s">
        <v>11</v>
      </c>
      <c r="B10" s="2" t="s">
        <v>208</v>
      </c>
      <c r="C10" s="3">
        <v>45897</v>
      </c>
      <c r="D10" s="4" t="s">
        <v>209</v>
      </c>
      <c r="E10" s="5">
        <v>193</v>
      </c>
      <c r="F10" s="22">
        <v>1</v>
      </c>
      <c r="G10" s="24">
        <v>191</v>
      </c>
      <c r="H10" s="22">
        <v>3</v>
      </c>
      <c r="I10" s="5">
        <v>189</v>
      </c>
      <c r="J10" s="22">
        <v>0</v>
      </c>
      <c r="K10" s="5"/>
      <c r="L10" s="22"/>
      <c r="M10" s="5"/>
      <c r="N10" s="22"/>
      <c r="O10" s="5"/>
      <c r="P10" s="22"/>
      <c r="Q10" s="6">
        <v>3</v>
      </c>
      <c r="R10" s="6">
        <v>573</v>
      </c>
      <c r="S10" s="7">
        <v>191</v>
      </c>
      <c r="T10" s="38">
        <v>4</v>
      </c>
      <c r="U10" s="8">
        <v>11</v>
      </c>
      <c r="V10" s="9">
        <v>202</v>
      </c>
    </row>
    <row r="11" spans="1:24" x14ac:dyDescent="0.25">
      <c r="A11" s="62" t="s">
        <v>11</v>
      </c>
      <c r="B11" s="62" t="s">
        <v>169</v>
      </c>
      <c r="C11" s="63">
        <v>45907</v>
      </c>
      <c r="D11" s="62" t="s">
        <v>42</v>
      </c>
      <c r="E11" s="62">
        <v>185</v>
      </c>
      <c r="F11" s="64">
        <v>2</v>
      </c>
      <c r="G11" s="65">
        <v>189</v>
      </c>
      <c r="H11" s="66"/>
      <c r="I11" s="62">
        <v>189</v>
      </c>
      <c r="J11" s="64">
        <v>1</v>
      </c>
      <c r="K11" s="62">
        <v>186</v>
      </c>
      <c r="L11" s="66"/>
      <c r="M11" s="62">
        <v>191</v>
      </c>
      <c r="N11" s="64">
        <v>1</v>
      </c>
      <c r="O11" s="62">
        <v>174</v>
      </c>
      <c r="P11" s="64">
        <v>1</v>
      </c>
      <c r="Q11" s="62">
        <v>6</v>
      </c>
      <c r="R11" s="62">
        <v>1114</v>
      </c>
      <c r="S11" s="62">
        <v>185.67</v>
      </c>
      <c r="T11" s="64">
        <v>5</v>
      </c>
      <c r="U11" s="62">
        <v>4</v>
      </c>
      <c r="V11" s="62">
        <v>189.67</v>
      </c>
    </row>
    <row r="12" spans="1:24" x14ac:dyDescent="0.25">
      <c r="A12" s="1" t="s">
        <v>11</v>
      </c>
      <c r="B12" s="2" t="s">
        <v>208</v>
      </c>
      <c r="C12" s="3">
        <v>45899</v>
      </c>
      <c r="D12" s="4" t="s">
        <v>209</v>
      </c>
      <c r="E12" s="5">
        <v>199</v>
      </c>
      <c r="F12" s="22">
        <v>2</v>
      </c>
      <c r="G12" s="24">
        <v>194</v>
      </c>
      <c r="H12" s="22">
        <v>1</v>
      </c>
      <c r="I12" s="5">
        <v>191</v>
      </c>
      <c r="J12" s="22">
        <v>2</v>
      </c>
      <c r="K12" s="25">
        <v>186</v>
      </c>
      <c r="L12" s="22">
        <v>0</v>
      </c>
      <c r="M12" s="25">
        <v>190</v>
      </c>
      <c r="N12" s="22">
        <v>2</v>
      </c>
      <c r="O12" s="5">
        <v>192</v>
      </c>
      <c r="P12" s="22">
        <v>3</v>
      </c>
      <c r="Q12" s="6">
        <v>6</v>
      </c>
      <c r="R12" s="6">
        <v>1152</v>
      </c>
      <c r="S12" s="7">
        <v>192</v>
      </c>
      <c r="T12" s="38">
        <v>10</v>
      </c>
      <c r="U12" s="8">
        <v>4</v>
      </c>
      <c r="V12" s="9">
        <v>196</v>
      </c>
    </row>
    <row r="13" spans="1:24" x14ac:dyDescent="0.25">
      <c r="A13" s="53" t="s">
        <v>11</v>
      </c>
      <c r="B13" s="2" t="s">
        <v>169</v>
      </c>
      <c r="C13" s="3">
        <v>45920</v>
      </c>
      <c r="D13" s="70" t="s">
        <v>69</v>
      </c>
      <c r="E13" s="46">
        <v>191</v>
      </c>
      <c r="F13" s="46">
        <v>2</v>
      </c>
      <c r="G13" s="24">
        <v>179</v>
      </c>
      <c r="H13" s="46">
        <v>0</v>
      </c>
      <c r="I13" s="46">
        <v>189</v>
      </c>
      <c r="J13" s="46">
        <v>1</v>
      </c>
      <c r="K13" s="46">
        <v>188</v>
      </c>
      <c r="L13" s="46">
        <v>1</v>
      </c>
      <c r="M13" s="5"/>
      <c r="N13" s="22"/>
      <c r="O13" s="5"/>
      <c r="P13" s="22"/>
      <c r="Q13" s="8">
        <v>4</v>
      </c>
      <c r="R13" s="8">
        <v>747</v>
      </c>
      <c r="S13" s="7">
        <v>186.75</v>
      </c>
      <c r="T13" s="38">
        <v>4</v>
      </c>
      <c r="U13" s="8">
        <v>2</v>
      </c>
      <c r="V13" s="7">
        <v>188.75</v>
      </c>
    </row>
    <row r="14" spans="1:24" x14ac:dyDescent="0.25">
      <c r="A14" s="53" t="s">
        <v>11</v>
      </c>
      <c r="B14" s="2" t="s">
        <v>169</v>
      </c>
      <c r="C14" s="3">
        <v>45920</v>
      </c>
      <c r="D14" s="70" t="s">
        <v>42</v>
      </c>
      <c r="E14" s="24">
        <v>193</v>
      </c>
      <c r="F14" s="22">
        <v>2</v>
      </c>
      <c r="G14" s="24">
        <v>197</v>
      </c>
      <c r="H14" s="22">
        <v>1</v>
      </c>
      <c r="I14" s="5">
        <v>197</v>
      </c>
      <c r="J14" s="22">
        <v>5</v>
      </c>
      <c r="K14" s="25">
        <v>191</v>
      </c>
      <c r="L14" s="22">
        <v>3</v>
      </c>
      <c r="M14" s="25"/>
      <c r="N14" s="22"/>
      <c r="O14" s="5"/>
      <c r="P14" s="22"/>
      <c r="Q14" s="8">
        <v>4</v>
      </c>
      <c r="R14" s="8">
        <v>778</v>
      </c>
      <c r="S14" s="7">
        <v>194.5</v>
      </c>
      <c r="T14" s="38">
        <v>11</v>
      </c>
      <c r="U14" s="8">
        <v>9</v>
      </c>
      <c r="V14" s="7">
        <v>203.5</v>
      </c>
    </row>
    <row r="15" spans="1:24" x14ac:dyDescent="0.25">
      <c r="A15" s="53" t="s">
        <v>11</v>
      </c>
      <c r="B15" s="2" t="s">
        <v>169</v>
      </c>
      <c r="C15" s="3">
        <v>45927</v>
      </c>
      <c r="D15" s="70" t="s">
        <v>110</v>
      </c>
      <c r="E15" s="24">
        <v>196</v>
      </c>
      <c r="F15" s="22">
        <v>4</v>
      </c>
      <c r="G15" s="24">
        <v>193</v>
      </c>
      <c r="H15" s="22">
        <v>1</v>
      </c>
      <c r="I15" s="5">
        <v>193</v>
      </c>
      <c r="J15" s="22">
        <v>1</v>
      </c>
      <c r="K15" s="25">
        <v>194</v>
      </c>
      <c r="L15" s="22">
        <v>3</v>
      </c>
      <c r="M15" s="25"/>
      <c r="N15" s="22"/>
      <c r="O15" s="5"/>
      <c r="P15" s="22"/>
      <c r="Q15" s="8">
        <v>4</v>
      </c>
      <c r="R15" s="8">
        <v>776</v>
      </c>
      <c r="S15" s="7">
        <v>194</v>
      </c>
      <c r="T15" s="38">
        <v>9</v>
      </c>
      <c r="U15" s="8">
        <v>5</v>
      </c>
      <c r="V15" s="7">
        <f>+S15+U15</f>
        <v>199</v>
      </c>
    </row>
    <row r="16" spans="1:24" x14ac:dyDescent="0.25">
      <c r="A16" s="53" t="s">
        <v>11</v>
      </c>
      <c r="B16" s="2" t="s">
        <v>169</v>
      </c>
      <c r="C16" s="3">
        <v>45941</v>
      </c>
      <c r="D16" s="70" t="s">
        <v>42</v>
      </c>
      <c r="E16" s="5">
        <v>187</v>
      </c>
      <c r="F16" s="22">
        <v>0</v>
      </c>
      <c r="G16" s="24">
        <v>181</v>
      </c>
      <c r="H16" s="22">
        <v>3</v>
      </c>
      <c r="I16" s="5">
        <v>187</v>
      </c>
      <c r="J16" s="22">
        <v>0</v>
      </c>
      <c r="K16" s="5">
        <v>194</v>
      </c>
      <c r="L16" s="22">
        <v>3</v>
      </c>
      <c r="M16" s="5">
        <v>190</v>
      </c>
      <c r="N16" s="22">
        <v>1</v>
      </c>
      <c r="O16" s="5">
        <v>196</v>
      </c>
      <c r="P16" s="22">
        <v>0</v>
      </c>
      <c r="Q16" s="8">
        <v>6</v>
      </c>
      <c r="R16" s="8">
        <v>1135</v>
      </c>
      <c r="S16" s="7">
        <v>189.16666666666666</v>
      </c>
      <c r="T16" s="38">
        <v>7</v>
      </c>
      <c r="U16" s="8">
        <v>4</v>
      </c>
      <c r="V16" s="7">
        <v>193.16666666666666</v>
      </c>
    </row>
    <row r="17" spans="1:22" x14ac:dyDescent="0.25">
      <c r="A17" s="53" t="s">
        <v>11</v>
      </c>
      <c r="B17" s="2" t="s">
        <v>169</v>
      </c>
      <c r="C17" s="3">
        <v>45955</v>
      </c>
      <c r="D17" s="70" t="s">
        <v>110</v>
      </c>
      <c r="E17" s="24">
        <v>195</v>
      </c>
      <c r="F17" s="22">
        <v>4</v>
      </c>
      <c r="G17" s="24">
        <v>190</v>
      </c>
      <c r="H17" s="22">
        <v>2</v>
      </c>
      <c r="I17" s="5">
        <v>194</v>
      </c>
      <c r="J17" s="22">
        <v>0</v>
      </c>
      <c r="K17" s="25">
        <v>191</v>
      </c>
      <c r="L17" s="22">
        <v>4</v>
      </c>
      <c r="M17" s="25">
        <v>191</v>
      </c>
      <c r="N17" s="22">
        <v>2</v>
      </c>
      <c r="O17" s="5">
        <v>187</v>
      </c>
      <c r="P17" s="22">
        <v>2</v>
      </c>
      <c r="Q17" s="8">
        <v>6</v>
      </c>
      <c r="R17" s="8">
        <v>1148</v>
      </c>
      <c r="S17" s="7">
        <v>191.33333333333334</v>
      </c>
      <c r="T17" s="38">
        <v>14</v>
      </c>
      <c r="U17" s="8">
        <v>8</v>
      </c>
      <c r="V17" s="7">
        <v>199.33333333333334</v>
      </c>
    </row>
    <row r="19" spans="1:22" x14ac:dyDescent="0.25">
      <c r="Q19" s="34">
        <f>SUM(Q2:Q18)</f>
        <v>75</v>
      </c>
      <c r="R19" s="34">
        <f>SUM(R2:R18)</f>
        <v>14174.001</v>
      </c>
      <c r="S19" s="35">
        <f>SUM(R19/Q19)</f>
        <v>188.98668000000001</v>
      </c>
      <c r="T19" s="34">
        <f>SUM(T2:T18)</f>
        <v>117</v>
      </c>
      <c r="U19" s="34">
        <f>SUM(U2:U18)</f>
        <v>79</v>
      </c>
      <c r="V19" s="36">
        <f>SUM(S19+U19)</f>
        <v>267.98667999999998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9_2"/>
    <protectedRange algorithmName="SHA-512" hashValue="ON39YdpmFHfN9f47KpiRvqrKx0V9+erV1CNkpWzYhW/Qyc6aT8rEyCrvauWSYGZK2ia3o7vd3akF07acHAFpOA==" saltValue="yVW9XmDwTqEnmpSGai0KYg==" spinCount="100000" sqref="D3" name="Range1_1_7_3"/>
    <protectedRange algorithmName="SHA-512" hashValue="ON39YdpmFHfN9f47KpiRvqrKx0V9+erV1CNkpWzYhW/Qyc6aT8rEyCrvauWSYGZK2ia3o7vd3akF07acHAFpOA==" saltValue="yVW9XmDwTqEnmpSGai0KYg==" spinCount="100000" sqref="G3 M3 O3" name="Range1_33_1_2_2"/>
    <protectedRange algorithmName="SHA-512" hashValue="ON39YdpmFHfN9f47KpiRvqrKx0V9+erV1CNkpWzYhW/Qyc6aT8rEyCrvauWSYGZK2ia3o7vd3akF07acHAFpOA==" saltValue="yVW9XmDwTqEnmpSGai0KYg==" spinCount="100000" sqref="T3" name="Range1_3_5_6_3"/>
    <protectedRange sqref="E11:F11 B11:C11 H11:P11" name="Range1_15_1"/>
    <protectedRange sqref="D11" name="Range1_1_13_1"/>
    <protectedRange sqref="T11" name="Range1_3_5_8_2_2"/>
    <protectedRange sqref="B12:C12 H12:P12 E12:F12" name="Range1_15_1_1"/>
    <protectedRange sqref="D12" name="Range1_1_13_1_1"/>
    <protectedRange sqref="T12" name="Range1_3_5_8_2_2_1"/>
    <protectedRange algorithmName="SHA-512" hashValue="ON39YdpmFHfN9f47KpiRvqrKx0V9+erV1CNkpWzYhW/Qyc6aT8rEyCrvauWSYGZK2ia3o7vd3akF07acHAFpOA==" saltValue="yVW9XmDwTqEnmpSGai0KYg==" spinCount="100000" sqref="E13 N13 H13:L13 B13:C13" name="Range1_13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G13 O13 M13" name="Range1_33_1_2"/>
    <protectedRange algorithmName="SHA-512" hashValue="ON39YdpmFHfN9f47KpiRvqrKx0V9+erV1CNkpWzYhW/Qyc6aT8rEyCrvauWSYGZK2ia3o7vd3akF07acHAFpOA==" saltValue="yVW9XmDwTqEnmpSGai0KYg==" spinCount="100000" sqref="T13" name="Range1_3_5_4_1"/>
    <protectedRange algorithmName="SHA-512" hashValue="ON39YdpmFHfN9f47KpiRvqrKx0V9+erV1CNkpWzYhW/Qyc6aT8rEyCrvauWSYGZK2ia3o7vd3akF07acHAFpOA==" saltValue="yVW9XmDwTqEnmpSGai0KYg==" spinCount="100000" sqref="E14:F14 B14:C14 H14:P14" name="Range1_18"/>
    <protectedRange algorithmName="SHA-512" hashValue="ON39YdpmFHfN9f47KpiRvqrKx0V9+erV1CNkpWzYhW/Qyc6aT8rEyCrvauWSYGZK2ia3o7vd3akF07acHAFpOA==" saltValue="yVW9XmDwTqEnmpSGai0KYg==" spinCount="100000" sqref="D14" name="Range1_1_7_1"/>
    <protectedRange algorithmName="SHA-512" hashValue="ON39YdpmFHfN9f47KpiRvqrKx0V9+erV1CNkpWzYhW/Qyc6aT8rEyCrvauWSYGZK2ia3o7vd3akF07acHAFpOA==" saltValue="yVW9XmDwTqEnmpSGai0KYg==" spinCount="100000" sqref="T14" name="Range1_3_5_7_1"/>
    <protectedRange algorithmName="SHA-512" hashValue="ON39YdpmFHfN9f47KpiRvqrKx0V9+erV1CNkpWzYhW/Qyc6aT8rEyCrvauWSYGZK2ia3o7vd3akF07acHAFpOA==" saltValue="yVW9XmDwTqEnmpSGai0KYg==" spinCount="100000" sqref="B15:C15" name="Range1_13_4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E15 H15:L15 N15" name="Range1_1_2_19_1"/>
    <protectedRange algorithmName="SHA-512" hashValue="ON39YdpmFHfN9f47KpiRvqrKx0V9+erV1CNkpWzYhW/Qyc6aT8rEyCrvauWSYGZK2ia3o7vd3akF07acHAFpOA==" saltValue="yVW9XmDwTqEnmpSGai0KYg==" spinCount="100000" sqref="T15" name="Range1_3_5_4_5"/>
    <protectedRange algorithmName="SHA-512" hashValue="ON39YdpmFHfN9f47KpiRvqrKx0V9+erV1CNkpWzYhW/Qyc6aT8rEyCrvauWSYGZK2ia3o7vd3akF07acHAFpOA==" saltValue="yVW9XmDwTqEnmpSGai0KYg==" spinCount="100000" sqref="B16:C16" name="Range1_12"/>
    <protectedRange algorithmName="SHA-512" hashValue="ON39YdpmFHfN9f47KpiRvqrKx0V9+erV1CNkpWzYhW/Qyc6aT8rEyCrvauWSYGZK2ia3o7vd3akF07acHAFpOA==" saltValue="yVW9XmDwTqEnmpSGai0KYg==" spinCount="100000" sqref="D16" name="Range1_1_3_4"/>
    <protectedRange algorithmName="SHA-512" hashValue="ON39YdpmFHfN9f47KpiRvqrKx0V9+erV1CNkpWzYhW/Qyc6aT8rEyCrvauWSYGZK2ia3o7vd3akF07acHAFpOA==" saltValue="yVW9XmDwTqEnmpSGai0KYg==" spinCount="100000" sqref="T16 E16:P16" name="Range1_3_5_3_6"/>
    <protectedRange algorithmName="SHA-512" hashValue="ON39YdpmFHfN9f47KpiRvqrKx0V9+erV1CNkpWzYhW/Qyc6aT8rEyCrvauWSYGZK2ia3o7vd3akF07acHAFpOA==" saltValue="yVW9XmDwTqEnmpSGai0KYg==" spinCount="100000" sqref="B17:C17" name="Range1_13_4_1"/>
    <protectedRange algorithmName="SHA-512" hashValue="ON39YdpmFHfN9f47KpiRvqrKx0V9+erV1CNkpWzYhW/Qyc6aT8rEyCrvauWSYGZK2ia3o7vd3akF07acHAFpOA==" saltValue="yVW9XmDwTqEnmpSGai0KYg==" spinCount="100000" sqref="D17" name="Range1_1_4_5"/>
    <protectedRange algorithmName="SHA-512" hashValue="ON39YdpmFHfN9f47KpiRvqrKx0V9+erV1CNkpWzYhW/Qyc6aT8rEyCrvauWSYGZK2ia3o7vd3akF07acHAFpOA==" saltValue="yVW9XmDwTqEnmpSGai0KYg==" spinCount="100000" sqref="T17" name="Range1_3_5_4_5_1"/>
  </protectedRanges>
  <conditionalFormatting sqref="E11:O11">
    <cfRule type="cellIs" dxfId="542" priority="36" operator="greaterThanOrEqual">
      <formula>193</formula>
    </cfRule>
  </conditionalFormatting>
  <conditionalFormatting sqref="E11">
    <cfRule type="top10" dxfId="541" priority="37" rank="1"/>
  </conditionalFormatting>
  <conditionalFormatting sqref="G11">
    <cfRule type="top10" dxfId="540" priority="38" rank="1"/>
  </conditionalFormatting>
  <conditionalFormatting sqref="I11">
    <cfRule type="top10" dxfId="539" priority="39" rank="1"/>
  </conditionalFormatting>
  <conditionalFormatting sqref="K11">
    <cfRule type="top10" dxfId="538" priority="40" rank="1"/>
  </conditionalFormatting>
  <conditionalFormatting sqref="M11">
    <cfRule type="top10" dxfId="537" priority="41" rank="1"/>
  </conditionalFormatting>
  <conditionalFormatting sqref="O11">
    <cfRule type="top10" dxfId="536" priority="42" rank="1"/>
  </conditionalFormatting>
  <conditionalFormatting sqref="E13">
    <cfRule type="top10" dxfId="535" priority="35" rank="1"/>
  </conditionalFormatting>
  <conditionalFormatting sqref="G13">
    <cfRule type="top10" dxfId="534" priority="34" rank="1"/>
  </conditionalFormatting>
  <conditionalFormatting sqref="I13">
    <cfRule type="top10" dxfId="533" priority="33" rank="1"/>
  </conditionalFormatting>
  <conditionalFormatting sqref="K13">
    <cfRule type="top10" dxfId="532" priority="32" rank="1"/>
  </conditionalFormatting>
  <conditionalFormatting sqref="M13">
    <cfRule type="top10" dxfId="531" priority="31" rank="1"/>
  </conditionalFormatting>
  <conditionalFormatting sqref="O13">
    <cfRule type="top10" dxfId="530" priority="30" rank="1"/>
  </conditionalFormatting>
  <conditionalFormatting sqref="E13:P13">
    <cfRule type="cellIs" dxfId="529" priority="29" operator="greaterThanOrEqual">
      <formula>200</formula>
    </cfRule>
  </conditionalFormatting>
  <conditionalFormatting sqref="E14">
    <cfRule type="top10" dxfId="528" priority="28" rank="1"/>
  </conditionalFormatting>
  <conditionalFormatting sqref="G14">
    <cfRule type="top10" dxfId="527" priority="27" rank="1"/>
  </conditionalFormatting>
  <conditionalFormatting sqref="I14">
    <cfRule type="top10" dxfId="526" priority="26" rank="1"/>
  </conditionalFormatting>
  <conditionalFormatting sqref="K14">
    <cfRule type="top10" dxfId="525" priority="25" rank="1"/>
  </conditionalFormatting>
  <conditionalFormatting sqref="M14">
    <cfRule type="top10" dxfId="524" priority="24" rank="1"/>
  </conditionalFormatting>
  <conditionalFormatting sqref="O14">
    <cfRule type="top10" dxfId="523" priority="23" rank="1"/>
  </conditionalFormatting>
  <conditionalFormatting sqref="E14:O14">
    <cfRule type="cellIs" dxfId="522" priority="22" operator="greaterThanOrEqual">
      <formula>193</formula>
    </cfRule>
  </conditionalFormatting>
  <conditionalFormatting sqref="E15">
    <cfRule type="top10" dxfId="521" priority="16" rank="1"/>
  </conditionalFormatting>
  <conditionalFormatting sqref="E15:P15">
    <cfRule type="cellIs" dxfId="520" priority="15" operator="greaterThanOrEqual">
      <formula>200</formula>
    </cfRule>
  </conditionalFormatting>
  <conditionalFormatting sqref="G15">
    <cfRule type="top10" dxfId="519" priority="17" rank="1"/>
  </conditionalFormatting>
  <conditionalFormatting sqref="I15">
    <cfRule type="top10" dxfId="518" priority="18" rank="1"/>
  </conditionalFormatting>
  <conditionalFormatting sqref="K15">
    <cfRule type="top10" dxfId="517" priority="19" rank="1"/>
  </conditionalFormatting>
  <conditionalFormatting sqref="M15">
    <cfRule type="top10" dxfId="516" priority="20" rank="1"/>
  </conditionalFormatting>
  <conditionalFormatting sqref="O15">
    <cfRule type="top10" dxfId="515" priority="21" rank="1"/>
  </conditionalFormatting>
  <conditionalFormatting sqref="E16">
    <cfRule type="top10" dxfId="514" priority="14" rank="1"/>
  </conditionalFormatting>
  <conditionalFormatting sqref="G16">
    <cfRule type="top10" dxfId="513" priority="13" rank="1"/>
  </conditionalFormatting>
  <conditionalFormatting sqref="E16:P16">
    <cfRule type="cellIs" dxfId="512" priority="12" operator="greaterThanOrEqual">
      <formula>200</formula>
    </cfRule>
  </conditionalFormatting>
  <conditionalFormatting sqref="I16">
    <cfRule type="top10" dxfId="511" priority="11" rank="1"/>
  </conditionalFormatting>
  <conditionalFormatting sqref="K16">
    <cfRule type="top10" dxfId="510" priority="10" rank="1"/>
  </conditionalFormatting>
  <conditionalFormatting sqref="M16">
    <cfRule type="top10" dxfId="509" priority="9" rank="1"/>
  </conditionalFormatting>
  <conditionalFormatting sqref="O16">
    <cfRule type="top10" dxfId="508" priority="8" rank="1"/>
  </conditionalFormatting>
  <conditionalFormatting sqref="E17">
    <cfRule type="top10" dxfId="507" priority="7" rank="1"/>
  </conditionalFormatting>
  <conditionalFormatting sqref="G17">
    <cfRule type="top10" dxfId="506" priority="6" rank="1"/>
  </conditionalFormatting>
  <conditionalFormatting sqref="I17">
    <cfRule type="top10" dxfId="505" priority="5" rank="1"/>
  </conditionalFormatting>
  <conditionalFormatting sqref="K17">
    <cfRule type="top10" dxfId="504" priority="4" rank="1"/>
  </conditionalFormatting>
  <conditionalFormatting sqref="M17">
    <cfRule type="top10" dxfId="503" priority="3" rank="1"/>
  </conditionalFormatting>
  <conditionalFormatting sqref="O17">
    <cfRule type="top10" dxfId="502" priority="2" rank="1"/>
  </conditionalFormatting>
  <conditionalFormatting sqref="E17:P17">
    <cfRule type="cellIs" dxfId="501" priority="1" operator="greaterThanOrEqual">
      <formula>200</formula>
    </cfRule>
  </conditionalFormatting>
  <hyperlinks>
    <hyperlink ref="X1" location="'OLL 2025'!A1" display="Return to Rankings" xr:uid="{23839E82-999D-4C50-8C9B-48CA6756C2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D17 B17</xm:sqref>
        </x14:dataValidation>
      </x14:dataValidations>
    </ext>
  </extLst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2DFF-16DA-4DA8-B9EC-E564FF1C6EA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161</v>
      </c>
      <c r="C2" s="3">
        <v>45828</v>
      </c>
      <c r="D2" s="4" t="s">
        <v>57</v>
      </c>
      <c r="E2" s="24">
        <v>175</v>
      </c>
      <c r="F2" s="22">
        <v>3</v>
      </c>
      <c r="G2" s="24">
        <v>168</v>
      </c>
      <c r="H2" s="22">
        <v>1</v>
      </c>
      <c r="I2" s="5">
        <v>174</v>
      </c>
      <c r="J2" s="22">
        <v>1</v>
      </c>
      <c r="K2" s="25">
        <v>177</v>
      </c>
      <c r="L2" s="22">
        <v>1</v>
      </c>
      <c r="M2" s="25"/>
      <c r="N2" s="22"/>
      <c r="O2" s="5"/>
      <c r="P2" s="22"/>
      <c r="Q2" s="6">
        <v>4</v>
      </c>
      <c r="R2" s="6">
        <v>694</v>
      </c>
      <c r="S2" s="7">
        <v>173.5</v>
      </c>
      <c r="T2" s="38">
        <v>6</v>
      </c>
      <c r="U2" s="8">
        <v>2</v>
      </c>
      <c r="V2" s="9">
        <v>175.5</v>
      </c>
    </row>
    <row r="3" spans="1:24" x14ac:dyDescent="0.25">
      <c r="A3" s="1" t="s">
        <v>11</v>
      </c>
      <c r="B3" s="2" t="s">
        <v>161</v>
      </c>
      <c r="C3" s="3">
        <v>45856</v>
      </c>
      <c r="D3" s="4" t="s">
        <v>57</v>
      </c>
      <c r="E3" s="24">
        <v>167</v>
      </c>
      <c r="F3" s="22">
        <v>0</v>
      </c>
      <c r="G3" s="24">
        <v>187</v>
      </c>
      <c r="H3" s="22">
        <v>0</v>
      </c>
      <c r="I3" s="5">
        <v>181</v>
      </c>
      <c r="J3" s="22">
        <v>0</v>
      </c>
      <c r="K3" s="25">
        <v>179</v>
      </c>
      <c r="L3" s="22">
        <v>0</v>
      </c>
      <c r="M3" s="25"/>
      <c r="N3" s="22"/>
      <c r="O3" s="5"/>
      <c r="P3" s="22"/>
      <c r="Q3" s="6">
        <v>4</v>
      </c>
      <c r="R3" s="6">
        <v>714</v>
      </c>
      <c r="S3" s="7">
        <v>178.5</v>
      </c>
      <c r="T3" s="38">
        <v>0</v>
      </c>
      <c r="U3" s="8">
        <v>2</v>
      </c>
      <c r="V3" s="9">
        <v>180.5</v>
      </c>
    </row>
    <row r="5" spans="1:24" x14ac:dyDescent="0.25">
      <c r="Q5" s="34">
        <f>SUM(Q2:Q4)</f>
        <v>8</v>
      </c>
      <c r="R5" s="34">
        <f>SUM(R2:R4)</f>
        <v>1408</v>
      </c>
      <c r="S5" s="35">
        <f>SUM(R5/Q5)</f>
        <v>176</v>
      </c>
      <c r="T5" s="34">
        <f>SUM(T2:T4)</f>
        <v>6</v>
      </c>
      <c r="U5" s="34">
        <f>SUM(U2:U4)</f>
        <v>4</v>
      </c>
      <c r="V5" s="36">
        <f>SUM(S5+U5)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</protectedRanges>
  <hyperlinks>
    <hyperlink ref="X1" location="'OLL 2025'!A1" display="Return to Rankings" xr:uid="{8EF70EB1-4CC9-48D6-9027-A80D63D65C8E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865F-15AA-4646-97B7-0455FEFEF91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200</v>
      </c>
      <c r="C2" s="3">
        <v>45879</v>
      </c>
      <c r="D2" s="4" t="s">
        <v>118</v>
      </c>
      <c r="E2" s="24">
        <v>151</v>
      </c>
      <c r="F2" s="22">
        <v>1</v>
      </c>
      <c r="G2" s="24">
        <v>156</v>
      </c>
      <c r="H2" s="22">
        <v>0</v>
      </c>
      <c r="I2" s="5">
        <v>153</v>
      </c>
      <c r="J2" s="22">
        <v>0</v>
      </c>
      <c r="K2" s="25">
        <v>156</v>
      </c>
      <c r="L2" s="22">
        <v>0</v>
      </c>
      <c r="M2" s="25"/>
      <c r="N2" s="22"/>
      <c r="O2" s="5"/>
      <c r="P2" s="22"/>
      <c r="Q2" s="6">
        <v>4</v>
      </c>
      <c r="R2" s="6">
        <v>616</v>
      </c>
      <c r="S2" s="7">
        <v>154</v>
      </c>
      <c r="T2" s="38">
        <v>1</v>
      </c>
      <c r="U2" s="8">
        <v>2</v>
      </c>
      <c r="V2" s="9">
        <v>156</v>
      </c>
    </row>
    <row r="4" spans="1:24" x14ac:dyDescent="0.25">
      <c r="Q4" s="34">
        <f>SUM(Q2:Q3)</f>
        <v>4</v>
      </c>
      <c r="R4" s="34">
        <f>SUM(R2:R3)</f>
        <v>616</v>
      </c>
      <c r="S4" s="35">
        <f>SUM(R4/Q4)</f>
        <v>154</v>
      </c>
      <c r="T4" s="34">
        <f>SUM(T2:T3)</f>
        <v>1</v>
      </c>
      <c r="U4" s="34">
        <f>SUM(U2:U3)</f>
        <v>2</v>
      </c>
      <c r="V4" s="36">
        <f>SUM(S4+U4)</f>
        <v>156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1E0A759-2A8E-4704-A472-2293E0BD8689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31C7-EB10-4E2D-9F00-5C73AAA5D52E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124</v>
      </c>
      <c r="C2" s="3">
        <v>45793</v>
      </c>
      <c r="D2" s="4" t="s">
        <v>57</v>
      </c>
      <c r="E2" s="5">
        <v>190</v>
      </c>
      <c r="F2" s="22">
        <v>4</v>
      </c>
      <c r="G2" s="24">
        <v>192</v>
      </c>
      <c r="H2" s="22">
        <v>3</v>
      </c>
      <c r="I2" s="5">
        <v>187</v>
      </c>
      <c r="J2" s="22">
        <v>0</v>
      </c>
      <c r="K2" s="5">
        <v>194</v>
      </c>
      <c r="L2" s="22">
        <v>3</v>
      </c>
      <c r="M2" s="5"/>
      <c r="N2" s="22"/>
      <c r="O2" s="5"/>
      <c r="P2" s="22"/>
      <c r="Q2" s="6">
        <v>4</v>
      </c>
      <c r="R2" s="6">
        <v>763</v>
      </c>
      <c r="S2" s="7">
        <v>190.75</v>
      </c>
      <c r="T2" s="38">
        <v>10</v>
      </c>
      <c r="U2" s="8">
        <v>2</v>
      </c>
      <c r="V2" s="9">
        <v>192.75</v>
      </c>
    </row>
    <row r="3" spans="1:24" x14ac:dyDescent="0.25">
      <c r="A3" s="1" t="s">
        <v>11</v>
      </c>
      <c r="B3" s="2" t="s">
        <v>124</v>
      </c>
      <c r="C3" s="3">
        <v>45850</v>
      </c>
      <c r="D3" s="4" t="s">
        <v>57</v>
      </c>
      <c r="E3" s="5">
        <v>193</v>
      </c>
      <c r="F3" s="22">
        <v>0</v>
      </c>
      <c r="G3" s="24">
        <v>191</v>
      </c>
      <c r="H3" s="22">
        <v>0</v>
      </c>
      <c r="I3" s="5">
        <v>191</v>
      </c>
      <c r="J3" s="22">
        <v>2</v>
      </c>
      <c r="K3" s="5">
        <v>189</v>
      </c>
      <c r="L3" s="22">
        <v>0</v>
      </c>
      <c r="M3" s="5"/>
      <c r="N3" s="22"/>
      <c r="O3" s="5"/>
      <c r="P3" s="22"/>
      <c r="Q3" s="6">
        <v>4</v>
      </c>
      <c r="R3" s="6">
        <v>764</v>
      </c>
      <c r="S3" s="7">
        <v>191</v>
      </c>
      <c r="T3" s="38">
        <v>2</v>
      </c>
      <c r="U3" s="8">
        <v>2</v>
      </c>
      <c r="V3" s="9">
        <v>193</v>
      </c>
    </row>
    <row r="4" spans="1:24" x14ac:dyDescent="0.25">
      <c r="A4" s="1" t="s">
        <v>11</v>
      </c>
      <c r="B4" s="2" t="s">
        <v>124</v>
      </c>
      <c r="C4" s="3">
        <v>45856</v>
      </c>
      <c r="D4" s="4" t="s">
        <v>57</v>
      </c>
      <c r="E4" s="5">
        <v>186</v>
      </c>
      <c r="F4" s="22">
        <v>1</v>
      </c>
      <c r="G4" s="24">
        <v>188</v>
      </c>
      <c r="H4" s="22">
        <v>1</v>
      </c>
      <c r="I4" s="5">
        <v>188</v>
      </c>
      <c r="J4" s="22">
        <v>0</v>
      </c>
      <c r="K4" s="5">
        <v>188</v>
      </c>
      <c r="L4" s="22">
        <v>0</v>
      </c>
      <c r="M4" s="5"/>
      <c r="N4" s="22"/>
      <c r="O4" s="5"/>
      <c r="P4" s="22"/>
      <c r="Q4" s="6">
        <v>4</v>
      </c>
      <c r="R4" s="6">
        <v>750</v>
      </c>
      <c r="S4" s="7">
        <v>187.5</v>
      </c>
      <c r="T4" s="38">
        <v>2</v>
      </c>
      <c r="U4" s="8">
        <v>2</v>
      </c>
      <c r="V4" s="9">
        <v>189.5</v>
      </c>
    </row>
    <row r="5" spans="1:24" x14ac:dyDescent="0.25">
      <c r="A5" s="1" t="s">
        <v>11</v>
      </c>
      <c r="B5" s="2" t="s">
        <v>124</v>
      </c>
      <c r="C5" s="3">
        <v>45871</v>
      </c>
      <c r="D5" s="4" t="s">
        <v>57</v>
      </c>
      <c r="E5" s="5">
        <v>194</v>
      </c>
      <c r="F5" s="22">
        <v>1</v>
      </c>
      <c r="G5" s="24">
        <v>192</v>
      </c>
      <c r="H5" s="22">
        <v>1</v>
      </c>
      <c r="I5" s="5">
        <v>193</v>
      </c>
      <c r="J5" s="22">
        <v>2</v>
      </c>
      <c r="K5" s="5">
        <v>193</v>
      </c>
      <c r="L5" s="22">
        <v>2</v>
      </c>
      <c r="M5" s="5"/>
      <c r="N5" s="22"/>
      <c r="O5" s="5"/>
      <c r="P5" s="22"/>
      <c r="Q5" s="6">
        <v>4</v>
      </c>
      <c r="R5" s="6">
        <v>772.005</v>
      </c>
      <c r="S5" s="7">
        <v>193.00125</v>
      </c>
      <c r="T5" s="38">
        <v>6</v>
      </c>
      <c r="U5" s="8">
        <v>3</v>
      </c>
      <c r="V5" s="9">
        <v>196.00125</v>
      </c>
    </row>
    <row r="6" spans="1:24" x14ac:dyDescent="0.25">
      <c r="A6" s="53" t="s">
        <v>11</v>
      </c>
      <c r="B6" s="2" t="s">
        <v>124</v>
      </c>
      <c r="C6" s="3">
        <v>45919</v>
      </c>
      <c r="D6" s="70" t="s">
        <v>57</v>
      </c>
      <c r="E6" s="24">
        <v>193</v>
      </c>
      <c r="F6" s="22">
        <v>1</v>
      </c>
      <c r="G6" s="24">
        <v>186</v>
      </c>
      <c r="H6" s="22">
        <v>1</v>
      </c>
      <c r="I6" s="5">
        <v>182</v>
      </c>
      <c r="J6" s="22">
        <v>1</v>
      </c>
      <c r="K6" s="25">
        <v>194.001</v>
      </c>
      <c r="L6" s="22">
        <v>3</v>
      </c>
      <c r="M6" s="25"/>
      <c r="N6" s="22"/>
      <c r="O6" s="5"/>
      <c r="P6" s="22"/>
      <c r="Q6" s="8">
        <v>4</v>
      </c>
      <c r="R6" s="8">
        <v>755.00099999999998</v>
      </c>
      <c r="S6" s="7">
        <v>188.75024999999999</v>
      </c>
      <c r="T6" s="38">
        <v>6</v>
      </c>
      <c r="U6" s="8">
        <v>4</v>
      </c>
      <c r="V6" s="7">
        <v>192.75024999999999</v>
      </c>
    </row>
    <row r="7" spans="1:24" x14ac:dyDescent="0.25">
      <c r="A7" s="53" t="s">
        <v>11</v>
      </c>
      <c r="B7" s="2" t="s">
        <v>124</v>
      </c>
      <c r="C7" s="3">
        <v>45947</v>
      </c>
      <c r="D7" s="70" t="s">
        <v>57</v>
      </c>
      <c r="E7" s="5">
        <v>187</v>
      </c>
      <c r="F7" s="22">
        <v>0</v>
      </c>
      <c r="G7" s="24">
        <v>189</v>
      </c>
      <c r="H7" s="22">
        <v>1</v>
      </c>
      <c r="I7" s="5">
        <v>186</v>
      </c>
      <c r="J7" s="22">
        <v>2</v>
      </c>
      <c r="K7" s="5">
        <v>187</v>
      </c>
      <c r="L7" s="22">
        <v>3</v>
      </c>
      <c r="M7" s="5"/>
      <c r="N7" s="22"/>
      <c r="O7" s="5"/>
      <c r="P7" s="22"/>
      <c r="Q7" s="8">
        <v>4</v>
      </c>
      <c r="R7" s="8">
        <v>749</v>
      </c>
      <c r="S7" s="7">
        <v>187.25</v>
      </c>
      <c r="T7" s="38">
        <v>6</v>
      </c>
      <c r="U7" s="8">
        <v>2</v>
      </c>
      <c r="V7" s="7">
        <v>189.25</v>
      </c>
    </row>
    <row r="9" spans="1:24" x14ac:dyDescent="0.25">
      <c r="Q9" s="34">
        <f>SUM(Q2:Q8)</f>
        <v>24</v>
      </c>
      <c r="R9" s="34">
        <f>SUM(R2:R8)</f>
        <v>4553.0060000000003</v>
      </c>
      <c r="S9" s="35">
        <f>SUM(R9/Q9)</f>
        <v>189.70858333333334</v>
      </c>
      <c r="T9" s="34">
        <f>SUM(T2:T8)</f>
        <v>32</v>
      </c>
      <c r="U9" s="34">
        <f>SUM(U2:U8)</f>
        <v>15</v>
      </c>
      <c r="V9" s="36">
        <f>SUM(S9+U9)</f>
        <v>204.70858333333334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N4 H4:L4 E4" name="Range1_1_2_19_1_6"/>
    <protectedRange algorithmName="SHA-512" hashValue="ON39YdpmFHfN9f47KpiRvqrKx0V9+erV1CNkpWzYhW/Qyc6aT8rEyCrvauWSYGZK2ia3o7vd3akF07acHAFpOA==" saltValue="yVW9XmDwTqEnmpSGai0KYg==" spinCount="100000" sqref="T4" name="Range1_3_5_23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3_8"/>
    <protectedRange algorithmName="SHA-512" hashValue="ON39YdpmFHfN9f47KpiRvqrKx0V9+erV1CNkpWzYhW/Qyc6aT8rEyCrvauWSYGZK2ia3o7vd3akF07acHAFpOA==" saltValue="yVW9XmDwTqEnmpSGai0KYg==" spinCount="100000" sqref="D7" name="Range1_1_6_6"/>
    <protectedRange algorithmName="SHA-512" hashValue="ON39YdpmFHfN9f47KpiRvqrKx0V9+erV1CNkpWzYhW/Qyc6aT8rEyCrvauWSYGZK2ia3o7vd3akF07acHAFpOA==" saltValue="yVW9XmDwTqEnmpSGai0KYg==" spinCount="100000" sqref="T7 E7:P7" name="Range1_3_5_5_6"/>
  </protectedRanges>
  <conditionalFormatting sqref="E6">
    <cfRule type="top10" dxfId="500" priority="14" rank="1"/>
  </conditionalFormatting>
  <conditionalFormatting sqref="G6">
    <cfRule type="top10" dxfId="499" priority="13" rank="1"/>
  </conditionalFormatting>
  <conditionalFormatting sqref="E6:P6">
    <cfRule type="cellIs" dxfId="498" priority="12" operator="greaterThanOrEqual">
      <formula>200</formula>
    </cfRule>
  </conditionalFormatting>
  <conditionalFormatting sqref="I6">
    <cfRule type="top10" dxfId="497" priority="11" rank="1"/>
  </conditionalFormatting>
  <conditionalFormatting sqref="K6">
    <cfRule type="top10" dxfId="496" priority="10" rank="1"/>
  </conditionalFormatting>
  <conditionalFormatting sqref="M6">
    <cfRule type="top10" dxfId="495" priority="9" rank="1"/>
  </conditionalFormatting>
  <conditionalFormatting sqref="O6">
    <cfRule type="top10" dxfId="494" priority="8" rank="1"/>
  </conditionalFormatting>
  <conditionalFormatting sqref="E7">
    <cfRule type="top10" dxfId="493" priority="7" rank="1"/>
  </conditionalFormatting>
  <conditionalFormatting sqref="G7">
    <cfRule type="top10" dxfId="492" priority="6" rank="1"/>
  </conditionalFormatting>
  <conditionalFormatting sqref="E7:P7">
    <cfRule type="cellIs" dxfId="491" priority="5" operator="greaterThanOrEqual">
      <formula>200</formula>
    </cfRule>
  </conditionalFormatting>
  <conditionalFormatting sqref="I7">
    <cfRule type="top10" dxfId="490" priority="4" rank="1"/>
  </conditionalFormatting>
  <conditionalFormatting sqref="K7">
    <cfRule type="top10" dxfId="489" priority="3" rank="1"/>
  </conditionalFormatting>
  <conditionalFormatting sqref="M7">
    <cfRule type="top10" dxfId="488" priority="2" rank="1"/>
  </conditionalFormatting>
  <conditionalFormatting sqref="O7">
    <cfRule type="top10" dxfId="487" priority="1" rank="1"/>
  </conditionalFormatting>
  <hyperlinks>
    <hyperlink ref="X1" location="'OLL 2025'!A1" display="Return to Rankings" xr:uid="{ED366D8D-AD50-4893-BB84-E4C01DD7279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D7 B7</xm:sqref>
        </x14:dataValidation>
      </x14:dataValidations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37DF-5E24-4394-8C7A-0C3A4AF7A72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149</v>
      </c>
      <c r="C2" s="3">
        <v>45815</v>
      </c>
      <c r="D2" s="4" t="s">
        <v>90</v>
      </c>
      <c r="E2" s="24">
        <v>188</v>
      </c>
      <c r="F2" s="22">
        <v>1</v>
      </c>
      <c r="G2" s="24">
        <v>185</v>
      </c>
      <c r="H2" s="22">
        <v>1</v>
      </c>
      <c r="I2" s="5">
        <v>188</v>
      </c>
      <c r="J2" s="22">
        <v>0</v>
      </c>
      <c r="K2" s="25">
        <v>195</v>
      </c>
      <c r="L2" s="22">
        <v>1</v>
      </c>
      <c r="M2" s="25">
        <v>194</v>
      </c>
      <c r="N2" s="22">
        <v>2</v>
      </c>
      <c r="O2" s="5">
        <v>184</v>
      </c>
      <c r="P2" s="22">
        <v>1</v>
      </c>
      <c r="Q2" s="6">
        <v>6</v>
      </c>
      <c r="R2" s="6">
        <v>1134</v>
      </c>
      <c r="S2" s="7">
        <v>189</v>
      </c>
      <c r="T2" s="38">
        <v>6</v>
      </c>
      <c r="U2" s="8">
        <v>18</v>
      </c>
      <c r="V2" s="9">
        <v>207</v>
      </c>
    </row>
    <row r="4" spans="1:24" x14ac:dyDescent="0.25">
      <c r="Q4" s="34">
        <f>SUM(Q2:Q3)</f>
        <v>6</v>
      </c>
      <c r="R4" s="34">
        <f>SUM(R2:R3)</f>
        <v>1134</v>
      </c>
      <c r="S4" s="35">
        <f>SUM(R4/Q4)</f>
        <v>189</v>
      </c>
      <c r="T4" s="34">
        <f>SUM(T2:T3)</f>
        <v>6</v>
      </c>
      <c r="U4" s="34">
        <f>SUM(U2:U3)</f>
        <v>18</v>
      </c>
      <c r="V4" s="36">
        <f>SUM(S4+U4)</f>
        <v>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CC6093F-52BD-4F3A-906E-11AB8D74EFFC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B2C6-E346-49B4-994F-0987959AEEB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206</v>
      </c>
      <c r="C2" s="3">
        <v>45886</v>
      </c>
      <c r="D2" s="4" t="s">
        <v>49</v>
      </c>
      <c r="E2" s="24">
        <v>189.001</v>
      </c>
      <c r="F2" s="22">
        <v>2</v>
      </c>
      <c r="G2" s="24">
        <v>194</v>
      </c>
      <c r="H2" s="22">
        <v>2</v>
      </c>
      <c r="I2" s="5">
        <v>190</v>
      </c>
      <c r="J2" s="22">
        <v>1</v>
      </c>
      <c r="K2" s="25">
        <v>193</v>
      </c>
      <c r="L2" s="22">
        <v>0</v>
      </c>
      <c r="M2" s="25">
        <v>186</v>
      </c>
      <c r="N2" s="22">
        <v>1</v>
      </c>
      <c r="O2" s="5"/>
      <c r="P2" s="22"/>
      <c r="Q2" s="6">
        <v>5</v>
      </c>
      <c r="R2" s="6">
        <v>952.00099999999998</v>
      </c>
      <c r="S2" s="7">
        <v>190.40019999999998</v>
      </c>
      <c r="T2" s="38">
        <v>6</v>
      </c>
      <c r="U2" s="8">
        <v>9</v>
      </c>
      <c r="V2" s="9">
        <v>199.40019999999998</v>
      </c>
    </row>
    <row r="4" spans="1:24" x14ac:dyDescent="0.25">
      <c r="Q4" s="34">
        <f>SUM(Q2:Q3)</f>
        <v>5</v>
      </c>
      <c r="R4" s="34">
        <f>SUM(R2:R3)</f>
        <v>952.00099999999998</v>
      </c>
      <c r="S4" s="35">
        <f>SUM(R4/Q4)</f>
        <v>190.40019999999998</v>
      </c>
      <c r="T4" s="34">
        <f>SUM(T2:T3)</f>
        <v>6</v>
      </c>
      <c r="U4" s="34">
        <f>SUM(U2:U3)</f>
        <v>9</v>
      </c>
      <c r="V4" s="36">
        <f>SUM(S4+U4)</f>
        <v>199.40019999999998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524A39A-42DA-4B81-8A62-953F806ECCA7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BAF8-F9E3-405B-8EAB-7EEDF023B97E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103</v>
      </c>
      <c r="C2" s="3">
        <v>45763</v>
      </c>
      <c r="D2" s="4" t="s">
        <v>96</v>
      </c>
      <c r="E2" s="24">
        <v>198</v>
      </c>
      <c r="F2" s="22">
        <v>3</v>
      </c>
      <c r="G2" s="24">
        <v>185</v>
      </c>
      <c r="H2" s="22">
        <v>1</v>
      </c>
      <c r="I2" s="5">
        <v>189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572</v>
      </c>
      <c r="S2" s="7">
        <v>190.66666666666666</v>
      </c>
      <c r="T2" s="38">
        <v>5</v>
      </c>
      <c r="U2" s="8">
        <v>7</v>
      </c>
      <c r="V2" s="9">
        <v>197.66666666666666</v>
      </c>
    </row>
    <row r="3" spans="1:24" x14ac:dyDescent="0.25">
      <c r="A3" s="1" t="s">
        <v>11</v>
      </c>
      <c r="B3" s="2" t="s">
        <v>103</v>
      </c>
      <c r="C3" s="3">
        <v>45791</v>
      </c>
      <c r="D3" s="4" t="s">
        <v>96</v>
      </c>
      <c r="E3" s="5">
        <v>193</v>
      </c>
      <c r="F3" s="22">
        <v>1</v>
      </c>
      <c r="G3" s="24">
        <v>190</v>
      </c>
      <c r="H3" s="22">
        <v>0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579</v>
      </c>
      <c r="S3" s="7">
        <v>193</v>
      </c>
      <c r="T3" s="38">
        <v>3</v>
      </c>
      <c r="U3" s="8">
        <v>6</v>
      </c>
      <c r="V3" s="9">
        <v>199</v>
      </c>
    </row>
    <row r="4" spans="1:24" x14ac:dyDescent="0.25">
      <c r="A4" s="1" t="s">
        <v>11</v>
      </c>
      <c r="B4" s="2" t="s">
        <v>103</v>
      </c>
      <c r="C4" s="3">
        <v>45808</v>
      </c>
      <c r="D4" s="4" t="s">
        <v>69</v>
      </c>
      <c r="E4" s="46">
        <v>191</v>
      </c>
      <c r="F4" s="46">
        <v>1</v>
      </c>
      <c r="G4" s="24">
        <v>182</v>
      </c>
      <c r="H4" s="46">
        <v>0</v>
      </c>
      <c r="I4" s="46">
        <v>185</v>
      </c>
      <c r="J4" s="46">
        <v>2</v>
      </c>
      <c r="K4" s="46">
        <v>181</v>
      </c>
      <c r="L4" s="46">
        <v>0</v>
      </c>
      <c r="M4" s="5"/>
      <c r="N4" s="22"/>
      <c r="O4" s="5"/>
      <c r="P4" s="22"/>
      <c r="Q4" s="6">
        <v>4</v>
      </c>
      <c r="R4" s="6">
        <v>739</v>
      </c>
      <c r="S4" s="7">
        <v>184.75</v>
      </c>
      <c r="T4" s="38">
        <v>3</v>
      </c>
      <c r="U4" s="8">
        <v>2</v>
      </c>
      <c r="V4" s="9">
        <v>181.5</v>
      </c>
    </row>
    <row r="5" spans="1:24" x14ac:dyDescent="0.25">
      <c r="A5" s="1" t="s">
        <v>11</v>
      </c>
      <c r="B5" s="2" t="s">
        <v>103</v>
      </c>
      <c r="C5" s="3">
        <v>45819</v>
      </c>
      <c r="D5" s="4" t="s">
        <v>96</v>
      </c>
      <c r="E5" s="24">
        <v>183</v>
      </c>
      <c r="F5" s="22">
        <v>0</v>
      </c>
      <c r="G5" s="24">
        <v>172</v>
      </c>
      <c r="H5" s="22">
        <v>1</v>
      </c>
      <c r="I5" s="5">
        <v>0</v>
      </c>
      <c r="J5" s="22">
        <v>0</v>
      </c>
      <c r="K5" s="25"/>
      <c r="L5" s="22"/>
      <c r="M5" s="25"/>
      <c r="N5" s="22"/>
      <c r="O5" s="5"/>
      <c r="P5" s="22"/>
      <c r="Q5" s="6">
        <v>3</v>
      </c>
      <c r="R5" s="6">
        <v>355</v>
      </c>
      <c r="S5" s="7">
        <v>118.33333333333333</v>
      </c>
      <c r="T5" s="38">
        <v>1</v>
      </c>
      <c r="U5" s="8">
        <v>5</v>
      </c>
      <c r="V5" s="9">
        <v>123.33333333333333</v>
      </c>
    </row>
    <row r="6" spans="1:24" x14ac:dyDescent="0.25">
      <c r="A6" s="1" t="s">
        <v>11</v>
      </c>
      <c r="B6" s="2" t="s">
        <v>103</v>
      </c>
      <c r="C6" s="3">
        <v>45829</v>
      </c>
      <c r="D6" s="4" t="s">
        <v>69</v>
      </c>
      <c r="E6" s="24">
        <v>169</v>
      </c>
      <c r="F6" s="22">
        <v>1</v>
      </c>
      <c r="G6" s="24">
        <v>180</v>
      </c>
      <c r="H6" s="22">
        <v>1</v>
      </c>
      <c r="I6" s="5">
        <v>181</v>
      </c>
      <c r="J6" s="22">
        <v>0</v>
      </c>
      <c r="K6" s="25">
        <v>181</v>
      </c>
      <c r="L6" s="22">
        <v>0</v>
      </c>
      <c r="M6" s="25"/>
      <c r="N6" s="22"/>
      <c r="O6" s="5"/>
      <c r="P6" s="22"/>
      <c r="Q6" s="6">
        <v>4</v>
      </c>
      <c r="R6" s="6">
        <v>711</v>
      </c>
      <c r="S6" s="7">
        <v>177.75</v>
      </c>
      <c r="T6" s="38">
        <v>2</v>
      </c>
      <c r="U6" s="8">
        <v>2</v>
      </c>
      <c r="V6" s="9">
        <v>179.75</v>
      </c>
    </row>
    <row r="7" spans="1:24" x14ac:dyDescent="0.25">
      <c r="A7" s="1" t="s">
        <v>11</v>
      </c>
      <c r="B7" s="2" t="s">
        <v>103</v>
      </c>
      <c r="C7" s="3">
        <v>45847</v>
      </c>
      <c r="D7" s="4" t="s">
        <v>96</v>
      </c>
      <c r="E7" s="5">
        <v>188</v>
      </c>
      <c r="F7" s="22">
        <v>0</v>
      </c>
      <c r="G7" s="24">
        <v>185</v>
      </c>
      <c r="H7" s="22">
        <v>2</v>
      </c>
      <c r="I7" s="5">
        <v>189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562</v>
      </c>
      <c r="S7" s="7">
        <v>187.33333333333334</v>
      </c>
      <c r="T7" s="38">
        <v>3</v>
      </c>
      <c r="U7" s="8">
        <v>4</v>
      </c>
      <c r="V7" s="9">
        <v>191.33333333333334</v>
      </c>
    </row>
    <row r="8" spans="1:24" x14ac:dyDescent="0.25">
      <c r="A8" s="1" t="s">
        <v>11</v>
      </c>
      <c r="B8" s="2" t="s">
        <v>103</v>
      </c>
      <c r="C8" s="3">
        <v>45864</v>
      </c>
      <c r="D8" s="4" t="s">
        <v>69</v>
      </c>
      <c r="E8" s="24">
        <v>189</v>
      </c>
      <c r="F8" s="22">
        <v>1</v>
      </c>
      <c r="G8" s="24">
        <v>191</v>
      </c>
      <c r="H8" s="22">
        <v>1</v>
      </c>
      <c r="I8" s="5">
        <v>187</v>
      </c>
      <c r="J8" s="22">
        <v>0</v>
      </c>
      <c r="K8" s="25">
        <v>180</v>
      </c>
      <c r="L8" s="22">
        <v>1</v>
      </c>
      <c r="M8" s="25"/>
      <c r="N8" s="22"/>
      <c r="O8" s="5"/>
      <c r="P8" s="22"/>
      <c r="Q8" s="6">
        <v>4</v>
      </c>
      <c r="R8" s="6">
        <v>747</v>
      </c>
      <c r="S8" s="7">
        <v>186.75</v>
      </c>
      <c r="T8" s="38">
        <v>3</v>
      </c>
      <c r="U8" s="8">
        <v>2</v>
      </c>
      <c r="V8" s="9">
        <v>188.75</v>
      </c>
    </row>
    <row r="9" spans="1:24" x14ac:dyDescent="0.25">
      <c r="A9" s="1" t="s">
        <v>11</v>
      </c>
      <c r="B9" s="2" t="s">
        <v>103</v>
      </c>
      <c r="C9" s="3">
        <v>45882</v>
      </c>
      <c r="D9" s="4" t="s">
        <v>96</v>
      </c>
      <c r="E9" s="5">
        <v>188</v>
      </c>
      <c r="F9" s="22">
        <v>1</v>
      </c>
      <c r="G9" s="24">
        <v>187</v>
      </c>
      <c r="H9" s="22">
        <v>3</v>
      </c>
      <c r="I9" s="5">
        <v>193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568</v>
      </c>
      <c r="S9" s="7">
        <v>189.33333333333334</v>
      </c>
      <c r="T9" s="38">
        <v>7</v>
      </c>
      <c r="U9" s="8">
        <v>2</v>
      </c>
      <c r="V9" s="9">
        <v>191.33333333333334</v>
      </c>
    </row>
    <row r="10" spans="1:24" x14ac:dyDescent="0.25">
      <c r="A10" s="1" t="s">
        <v>11</v>
      </c>
      <c r="B10" s="2" t="s">
        <v>103</v>
      </c>
      <c r="C10" s="3">
        <v>45885</v>
      </c>
      <c r="D10" s="4" t="s">
        <v>69</v>
      </c>
      <c r="E10" s="24">
        <v>187</v>
      </c>
      <c r="F10" s="22">
        <v>2</v>
      </c>
      <c r="G10" s="24">
        <v>188</v>
      </c>
      <c r="H10" s="22">
        <v>1</v>
      </c>
      <c r="I10" s="5">
        <v>185</v>
      </c>
      <c r="J10" s="22">
        <v>1</v>
      </c>
      <c r="K10" s="25">
        <v>188</v>
      </c>
      <c r="L10" s="22">
        <v>1</v>
      </c>
      <c r="M10" s="25"/>
      <c r="N10" s="22"/>
      <c r="O10" s="5"/>
      <c r="P10" s="22"/>
      <c r="Q10" s="6">
        <v>4</v>
      </c>
      <c r="R10" s="6">
        <v>748</v>
      </c>
      <c r="S10" s="7">
        <v>187</v>
      </c>
      <c r="T10" s="38">
        <v>5</v>
      </c>
      <c r="U10" s="8">
        <v>2</v>
      </c>
      <c r="V10" s="9">
        <v>189</v>
      </c>
    </row>
    <row r="11" spans="1:24" x14ac:dyDescent="0.25">
      <c r="A11" s="1" t="s">
        <v>11</v>
      </c>
      <c r="B11" s="2" t="s">
        <v>103</v>
      </c>
      <c r="C11" s="3">
        <v>45910</v>
      </c>
      <c r="D11" s="70" t="s">
        <v>96</v>
      </c>
      <c r="E11" s="5">
        <v>194</v>
      </c>
      <c r="F11" s="22">
        <v>3</v>
      </c>
      <c r="G11" s="24">
        <v>190</v>
      </c>
      <c r="H11" s="22">
        <v>0</v>
      </c>
      <c r="I11" s="5">
        <v>131</v>
      </c>
      <c r="J11" s="22">
        <v>0</v>
      </c>
      <c r="K11" s="5"/>
      <c r="L11" s="22"/>
      <c r="M11" s="5"/>
      <c r="N11" s="22"/>
      <c r="O11" s="5"/>
      <c r="P11" s="22"/>
      <c r="Q11" s="8">
        <v>3</v>
      </c>
      <c r="R11" s="8">
        <v>515</v>
      </c>
      <c r="S11" s="7">
        <v>171.67</v>
      </c>
      <c r="T11" s="38">
        <v>3</v>
      </c>
      <c r="U11" s="8">
        <v>2</v>
      </c>
      <c r="V11" s="7">
        <v>173.67</v>
      </c>
    </row>
    <row r="12" spans="1:24" x14ac:dyDescent="0.25">
      <c r="A12" s="53" t="s">
        <v>11</v>
      </c>
      <c r="B12" s="2" t="s">
        <v>103</v>
      </c>
      <c r="C12" s="3">
        <v>45920</v>
      </c>
      <c r="D12" s="70" t="s">
        <v>69</v>
      </c>
      <c r="E12" s="46">
        <v>185</v>
      </c>
      <c r="F12" s="46">
        <v>2</v>
      </c>
      <c r="G12" s="24">
        <v>192</v>
      </c>
      <c r="H12" s="46">
        <v>0</v>
      </c>
      <c r="I12" s="46">
        <v>189</v>
      </c>
      <c r="J12" s="46">
        <v>0</v>
      </c>
      <c r="K12" s="46">
        <v>189</v>
      </c>
      <c r="L12" s="46">
        <v>1</v>
      </c>
      <c r="M12" s="5"/>
      <c r="N12" s="22"/>
      <c r="O12" s="5"/>
      <c r="P12" s="22"/>
      <c r="Q12" s="8">
        <v>4</v>
      </c>
      <c r="R12" s="8">
        <v>755</v>
      </c>
      <c r="S12" s="7">
        <v>188.75</v>
      </c>
      <c r="T12" s="38">
        <v>3</v>
      </c>
      <c r="U12" s="8">
        <v>2</v>
      </c>
      <c r="V12" s="7">
        <v>190.75</v>
      </c>
    </row>
    <row r="13" spans="1:24" x14ac:dyDescent="0.25">
      <c r="A13" s="53" t="s">
        <v>11</v>
      </c>
      <c r="B13" s="2" t="s">
        <v>103</v>
      </c>
      <c r="C13" s="3">
        <v>45938</v>
      </c>
      <c r="D13" s="70" t="s">
        <v>96</v>
      </c>
      <c r="E13" s="5">
        <v>186</v>
      </c>
      <c r="F13" s="22">
        <v>3</v>
      </c>
      <c r="G13" s="24">
        <v>191</v>
      </c>
      <c r="H13" s="22">
        <v>1</v>
      </c>
      <c r="I13" s="5">
        <v>187</v>
      </c>
      <c r="J13" s="22">
        <v>0</v>
      </c>
      <c r="K13" s="5"/>
      <c r="L13" s="22"/>
      <c r="M13" s="5"/>
      <c r="N13" s="22"/>
      <c r="O13" s="5"/>
      <c r="P13" s="22"/>
      <c r="Q13" s="8">
        <v>3</v>
      </c>
      <c r="R13" s="8">
        <v>564</v>
      </c>
      <c r="S13" s="7">
        <v>188</v>
      </c>
      <c r="T13" s="38">
        <v>4</v>
      </c>
      <c r="U13" s="8">
        <v>2</v>
      </c>
      <c r="V13" s="7">
        <f>+S13+U13</f>
        <v>190</v>
      </c>
    </row>
    <row r="14" spans="1:24" x14ac:dyDescent="0.25">
      <c r="A14" s="53" t="s">
        <v>11</v>
      </c>
      <c r="B14" s="2" t="s">
        <v>103</v>
      </c>
      <c r="C14" s="3">
        <v>45948</v>
      </c>
      <c r="D14" s="70" t="s">
        <v>69</v>
      </c>
      <c r="E14" s="24">
        <v>187</v>
      </c>
      <c r="F14" s="46">
        <v>1</v>
      </c>
      <c r="G14" s="24">
        <v>184</v>
      </c>
      <c r="H14" s="46">
        <v>1</v>
      </c>
      <c r="I14" s="46">
        <v>176</v>
      </c>
      <c r="J14" s="46">
        <v>1</v>
      </c>
      <c r="K14" s="24">
        <v>173</v>
      </c>
      <c r="L14" s="46">
        <v>0</v>
      </c>
      <c r="M14" s="25"/>
      <c r="N14" s="22"/>
      <c r="O14" s="5"/>
      <c r="P14" s="22"/>
      <c r="Q14" s="8">
        <v>4</v>
      </c>
      <c r="R14" s="8">
        <v>720</v>
      </c>
      <c r="S14" s="7">
        <v>180</v>
      </c>
      <c r="T14" s="38">
        <v>3</v>
      </c>
      <c r="U14" s="8">
        <v>2</v>
      </c>
      <c r="V14" s="7">
        <v>182</v>
      </c>
    </row>
    <row r="16" spans="1:24" x14ac:dyDescent="0.25">
      <c r="Q16" s="34">
        <f>SUM(Q2:Q15)</f>
        <v>45</v>
      </c>
      <c r="R16" s="34">
        <f>SUM(R2:R15)</f>
        <v>8135</v>
      </c>
      <c r="S16" s="35">
        <f>SUM(R16/Q16)</f>
        <v>180.77777777777777</v>
      </c>
      <c r="T16" s="34">
        <f>SUM(T2:T15)</f>
        <v>45</v>
      </c>
      <c r="U16" s="34">
        <f>SUM(U2:U15)</f>
        <v>40</v>
      </c>
      <c r="V16" s="36">
        <f>SUM(S16+U16)</f>
        <v>220.77777777777777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B11:C11" name="Range1_9_4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E11 H11:L11 N11" name="Range1_1_2_19_1_1"/>
    <protectedRange algorithmName="SHA-512" hashValue="ON39YdpmFHfN9f47KpiRvqrKx0V9+erV1CNkpWzYhW/Qyc6aT8rEyCrvauWSYGZK2ia3o7vd3akF07acHAFpOA==" saltValue="yVW9XmDwTqEnmpSGai0KYg==" spinCount="100000" sqref="T11" name="Range1_3_5_8_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H12:L12 N12" name="Range1_1_2_19_1_2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H13:L13 N13 E13 B13:C13" name="Range1_13_4"/>
    <protectedRange algorithmName="SHA-512" hashValue="ON39YdpmFHfN9f47KpiRvqrKx0V9+erV1CNkpWzYhW/Qyc6aT8rEyCrvauWSYGZK2ia3o7vd3akF07acHAFpOA==" saltValue="yVW9XmDwTqEnmpSGai0KYg==" spinCount="100000" sqref="D13" name="Range1_1_4_4"/>
    <protectedRange algorithmName="SHA-512" hashValue="ON39YdpmFHfN9f47KpiRvqrKx0V9+erV1CNkpWzYhW/Qyc6aT8rEyCrvauWSYGZK2ia3o7vd3akF07acHAFpOA==" saltValue="yVW9XmDwTqEnmpSGai0KYg==" spinCount="100000" sqref="G13 O13 M13" name="Range1_33_1_4"/>
    <protectedRange algorithmName="SHA-512" hashValue="ON39YdpmFHfN9f47KpiRvqrKx0V9+erV1CNkpWzYhW/Qyc6aT8rEyCrvauWSYGZK2ia3o7vd3akF07acHAFpOA==" saltValue="yVW9XmDwTqEnmpSGai0KYg==" spinCount="100000" sqref="T13" name="Range1_3_5_4_5"/>
    <protectedRange algorithmName="SHA-512" hashValue="ON39YdpmFHfN9f47KpiRvqrKx0V9+erV1CNkpWzYhW/Qyc6aT8rEyCrvauWSYGZK2ia3o7vd3akF07acHAFpOA==" saltValue="yVW9XmDwTqEnmpSGai0KYg==" spinCount="100000" sqref="B14:C14" name="Range1_3_8"/>
    <protectedRange algorithmName="SHA-512" hashValue="ON39YdpmFHfN9f47KpiRvqrKx0V9+erV1CNkpWzYhW/Qyc6aT8rEyCrvauWSYGZK2ia3o7vd3akF07acHAFpOA==" saltValue="yVW9XmDwTqEnmpSGai0KYg==" spinCount="100000" sqref="D14" name="Range1_1_6_6"/>
    <protectedRange algorithmName="SHA-512" hashValue="ON39YdpmFHfN9f47KpiRvqrKx0V9+erV1CNkpWzYhW/Qyc6aT8rEyCrvauWSYGZK2ia3o7vd3akF07acHAFpOA==" saltValue="yVW9XmDwTqEnmpSGai0KYg==" spinCount="100000" sqref="E14:P14 T14" name="Range1_3_5_5_6"/>
  </protectedRanges>
  <conditionalFormatting sqref="E11">
    <cfRule type="top10" dxfId="486" priority="28" rank="1"/>
  </conditionalFormatting>
  <conditionalFormatting sqref="G11">
    <cfRule type="top10" dxfId="485" priority="27" rank="1"/>
  </conditionalFormatting>
  <conditionalFormatting sqref="I11">
    <cfRule type="top10" dxfId="484" priority="26" rank="1"/>
  </conditionalFormatting>
  <conditionalFormatting sqref="K11">
    <cfRule type="top10" dxfId="483" priority="25" rank="1"/>
  </conditionalFormatting>
  <conditionalFormatting sqref="M11">
    <cfRule type="top10" dxfId="482" priority="24" rank="1"/>
  </conditionalFormatting>
  <conditionalFormatting sqref="O11">
    <cfRule type="top10" dxfId="481" priority="23" rank="1"/>
  </conditionalFormatting>
  <conditionalFormatting sqref="E11:P11">
    <cfRule type="cellIs" dxfId="480" priority="22" operator="greaterThanOrEqual">
      <formula>200</formula>
    </cfRule>
  </conditionalFormatting>
  <conditionalFormatting sqref="E12">
    <cfRule type="top10" dxfId="479" priority="21" rank="1"/>
  </conditionalFormatting>
  <conditionalFormatting sqref="G12">
    <cfRule type="top10" dxfId="478" priority="20" rank="1"/>
  </conditionalFormatting>
  <conditionalFormatting sqref="I12">
    <cfRule type="top10" dxfId="477" priority="19" rank="1"/>
  </conditionalFormatting>
  <conditionalFormatting sqref="K12">
    <cfRule type="top10" dxfId="476" priority="18" rank="1"/>
  </conditionalFormatting>
  <conditionalFormatting sqref="M12">
    <cfRule type="top10" dxfId="475" priority="17" rank="1"/>
  </conditionalFormatting>
  <conditionalFormatting sqref="O12">
    <cfRule type="top10" dxfId="474" priority="16" rank="1"/>
  </conditionalFormatting>
  <conditionalFormatting sqref="E12:P12">
    <cfRule type="cellIs" dxfId="473" priority="15" operator="greaterThanOrEqual">
      <formula>200</formula>
    </cfRule>
  </conditionalFormatting>
  <conditionalFormatting sqref="E13">
    <cfRule type="top10" dxfId="472" priority="9" rank="1"/>
  </conditionalFormatting>
  <conditionalFormatting sqref="E13:P13">
    <cfRule type="cellIs" dxfId="471" priority="8" operator="greaterThanOrEqual">
      <formula>200</formula>
    </cfRule>
  </conditionalFormatting>
  <conditionalFormatting sqref="G13">
    <cfRule type="top10" dxfId="470" priority="10" rank="1"/>
  </conditionalFormatting>
  <conditionalFormatting sqref="I13">
    <cfRule type="top10" dxfId="469" priority="11" rank="1"/>
  </conditionalFormatting>
  <conditionalFormatting sqref="K13">
    <cfRule type="top10" dxfId="468" priority="12" rank="1"/>
  </conditionalFormatting>
  <conditionalFormatting sqref="M13">
    <cfRule type="top10" dxfId="467" priority="13" rank="1"/>
  </conditionalFormatting>
  <conditionalFormatting sqref="O13">
    <cfRule type="top10" dxfId="466" priority="14" rank="1"/>
  </conditionalFormatting>
  <conditionalFormatting sqref="E14">
    <cfRule type="top10" dxfId="465" priority="7" rank="1"/>
  </conditionalFormatting>
  <conditionalFormatting sqref="G14">
    <cfRule type="top10" dxfId="464" priority="6" rank="1"/>
  </conditionalFormatting>
  <conditionalFormatting sqref="E14:P14">
    <cfRule type="cellIs" dxfId="463" priority="5" operator="greaterThanOrEqual">
      <formula>200</formula>
    </cfRule>
  </conditionalFormatting>
  <conditionalFormatting sqref="I14">
    <cfRule type="top10" dxfId="462" priority="4" rank="1"/>
  </conditionalFormatting>
  <conditionalFormatting sqref="K14">
    <cfRule type="top10" dxfId="461" priority="3" rank="1"/>
  </conditionalFormatting>
  <conditionalFormatting sqref="M14">
    <cfRule type="top10" dxfId="460" priority="2" rank="1"/>
  </conditionalFormatting>
  <conditionalFormatting sqref="O14">
    <cfRule type="top10" dxfId="459" priority="1" rank="1"/>
  </conditionalFormatting>
  <hyperlinks>
    <hyperlink ref="X1" location="'OLL 2025'!A1" display="Return to Rankings" xr:uid="{7DE726C6-A1D6-4261-8784-8915B12827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D14 B14</xm:sqref>
        </x14:dataValidation>
      </x14:dataValidations>
    </ext>
  </extLst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03F9-1E98-40B7-A75B-FB5D4DBC14CF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62</v>
      </c>
      <c r="C2" s="3">
        <v>45717</v>
      </c>
      <c r="D2" s="4" t="s">
        <v>65</v>
      </c>
      <c r="E2" s="24">
        <v>187</v>
      </c>
      <c r="F2" s="22">
        <v>1</v>
      </c>
      <c r="G2" s="24">
        <v>193</v>
      </c>
      <c r="H2" s="22">
        <v>1</v>
      </c>
      <c r="I2" s="5">
        <v>189</v>
      </c>
      <c r="J2" s="22">
        <v>0</v>
      </c>
      <c r="K2" s="25">
        <v>189</v>
      </c>
      <c r="L2" s="22">
        <v>2</v>
      </c>
      <c r="M2" s="25"/>
      <c r="N2" s="22"/>
      <c r="O2" s="5"/>
      <c r="P2" s="22"/>
      <c r="Q2" s="6">
        <v>4</v>
      </c>
      <c r="R2" s="6">
        <v>758</v>
      </c>
      <c r="S2" s="7">
        <v>189.5</v>
      </c>
      <c r="T2" s="38">
        <v>4</v>
      </c>
      <c r="U2" s="8">
        <v>13</v>
      </c>
      <c r="V2" s="9">
        <v>202.5</v>
      </c>
    </row>
    <row r="3" spans="1:24" x14ac:dyDescent="0.25">
      <c r="A3" s="1" t="s">
        <v>11</v>
      </c>
      <c r="B3" s="2" t="s">
        <v>62</v>
      </c>
      <c r="C3" s="3">
        <v>45752</v>
      </c>
      <c r="D3" s="4" t="s">
        <v>65</v>
      </c>
      <c r="E3" s="24">
        <v>190</v>
      </c>
      <c r="F3" s="22">
        <v>1</v>
      </c>
      <c r="G3" s="24">
        <v>195</v>
      </c>
      <c r="H3" s="22"/>
      <c r="I3" s="5">
        <v>195</v>
      </c>
      <c r="J3" s="22">
        <v>1</v>
      </c>
      <c r="K3" s="25">
        <v>191</v>
      </c>
      <c r="L3" s="22"/>
      <c r="M3" s="25"/>
      <c r="N3" s="22"/>
      <c r="O3" s="5"/>
      <c r="P3" s="22"/>
      <c r="Q3" s="6">
        <v>4</v>
      </c>
      <c r="R3" s="6">
        <v>771</v>
      </c>
      <c r="S3" s="7">
        <v>192.75</v>
      </c>
      <c r="T3" s="38">
        <v>2</v>
      </c>
      <c r="U3" s="8">
        <v>11</v>
      </c>
      <c r="V3" s="9">
        <v>203.75</v>
      </c>
    </row>
    <row r="4" spans="1:24" x14ac:dyDescent="0.25">
      <c r="A4" s="1" t="s">
        <v>11</v>
      </c>
      <c r="B4" s="2" t="s">
        <v>62</v>
      </c>
      <c r="C4" s="3">
        <v>45766</v>
      </c>
      <c r="D4" s="4" t="s">
        <v>49</v>
      </c>
      <c r="E4" s="24">
        <v>191</v>
      </c>
      <c r="F4" s="22">
        <v>1</v>
      </c>
      <c r="G4" s="24">
        <v>183</v>
      </c>
      <c r="H4" s="22">
        <v>2</v>
      </c>
      <c r="I4" s="5">
        <v>187</v>
      </c>
      <c r="J4" s="22">
        <v>1</v>
      </c>
      <c r="K4" s="25">
        <v>175</v>
      </c>
      <c r="L4" s="22">
        <v>2</v>
      </c>
      <c r="M4" s="25">
        <v>179</v>
      </c>
      <c r="N4" s="22">
        <v>1</v>
      </c>
      <c r="O4" s="5"/>
      <c r="P4" s="22"/>
      <c r="Q4" s="6">
        <v>5</v>
      </c>
      <c r="R4" s="6">
        <v>915</v>
      </c>
      <c r="S4" s="7">
        <v>183</v>
      </c>
      <c r="T4" s="38">
        <v>7</v>
      </c>
      <c r="U4" s="8">
        <v>7</v>
      </c>
      <c r="V4" s="9">
        <v>190</v>
      </c>
    </row>
    <row r="5" spans="1:24" x14ac:dyDescent="0.25">
      <c r="A5" s="1" t="s">
        <v>11</v>
      </c>
      <c r="B5" s="2" t="s">
        <v>62</v>
      </c>
      <c r="C5" s="3">
        <v>45781</v>
      </c>
      <c r="D5" s="4" t="s">
        <v>65</v>
      </c>
      <c r="E5" s="24">
        <v>193</v>
      </c>
      <c r="F5" s="22">
        <v>2</v>
      </c>
      <c r="G5" s="24">
        <v>196</v>
      </c>
      <c r="H5" s="22">
        <v>0</v>
      </c>
      <c r="I5" s="5">
        <v>193</v>
      </c>
      <c r="J5" s="22">
        <v>1</v>
      </c>
      <c r="K5" s="25">
        <v>193</v>
      </c>
      <c r="L5" s="22">
        <v>1</v>
      </c>
      <c r="M5" s="25"/>
      <c r="N5" s="22"/>
      <c r="O5" s="5"/>
      <c r="P5" s="22"/>
      <c r="Q5" s="6">
        <v>4</v>
      </c>
      <c r="R5" s="6">
        <v>775</v>
      </c>
      <c r="S5" s="7">
        <v>193.75</v>
      </c>
      <c r="T5" s="38">
        <v>4</v>
      </c>
      <c r="U5" s="8">
        <v>13</v>
      </c>
      <c r="V5" s="9">
        <v>206.75</v>
      </c>
    </row>
    <row r="6" spans="1:24" x14ac:dyDescent="0.25">
      <c r="A6" s="1" t="s">
        <v>11</v>
      </c>
      <c r="B6" s="2" t="s">
        <v>62</v>
      </c>
      <c r="C6" s="3">
        <v>45794</v>
      </c>
      <c r="D6" s="4" t="s">
        <v>49</v>
      </c>
      <c r="E6" s="24">
        <v>189</v>
      </c>
      <c r="F6" s="22">
        <v>3</v>
      </c>
      <c r="G6" s="24">
        <v>175</v>
      </c>
      <c r="H6" s="22">
        <v>1</v>
      </c>
      <c r="I6" s="5">
        <v>183</v>
      </c>
      <c r="J6" s="22">
        <v>1</v>
      </c>
      <c r="K6" s="25">
        <v>183</v>
      </c>
      <c r="L6" s="22">
        <v>0</v>
      </c>
      <c r="M6" s="25">
        <v>189</v>
      </c>
      <c r="N6" s="22">
        <v>0</v>
      </c>
      <c r="O6" s="5"/>
      <c r="P6" s="22"/>
      <c r="Q6" s="6">
        <v>5</v>
      </c>
      <c r="R6" s="6">
        <v>919</v>
      </c>
      <c r="S6" s="7">
        <v>183.8</v>
      </c>
      <c r="T6" s="38">
        <v>5</v>
      </c>
      <c r="U6" s="8">
        <v>5</v>
      </c>
      <c r="V6" s="9">
        <v>188.8</v>
      </c>
    </row>
    <row r="7" spans="1:24" x14ac:dyDescent="0.25">
      <c r="A7" s="1" t="s">
        <v>11</v>
      </c>
      <c r="B7" s="2" t="s">
        <v>62</v>
      </c>
      <c r="C7" s="3">
        <v>45815</v>
      </c>
      <c r="D7" s="4" t="s">
        <v>65</v>
      </c>
      <c r="E7" s="24">
        <v>187</v>
      </c>
      <c r="F7" s="22">
        <v>0</v>
      </c>
      <c r="G7" s="24">
        <v>189</v>
      </c>
      <c r="H7" s="22">
        <v>0</v>
      </c>
      <c r="I7" s="5">
        <v>190</v>
      </c>
      <c r="J7" s="22">
        <v>2</v>
      </c>
      <c r="K7" s="25">
        <v>191</v>
      </c>
      <c r="L7" s="22">
        <v>1</v>
      </c>
      <c r="M7" s="25">
        <v>196</v>
      </c>
      <c r="N7" s="22">
        <v>3</v>
      </c>
      <c r="O7" s="5">
        <v>191</v>
      </c>
      <c r="P7" s="22">
        <v>0</v>
      </c>
      <c r="Q7" s="6">
        <v>6</v>
      </c>
      <c r="R7" s="6">
        <v>1144</v>
      </c>
      <c r="S7" s="7">
        <v>190.66666666666666</v>
      </c>
      <c r="T7" s="38">
        <v>6</v>
      </c>
      <c r="U7" s="8">
        <v>18</v>
      </c>
      <c r="V7" s="9">
        <v>208.66666666666666</v>
      </c>
    </row>
    <row r="8" spans="1:24" x14ac:dyDescent="0.25">
      <c r="A8" s="1" t="s">
        <v>11</v>
      </c>
      <c r="B8" s="2" t="s">
        <v>62</v>
      </c>
      <c r="C8" s="3">
        <v>45829</v>
      </c>
      <c r="D8" s="4" t="s">
        <v>49</v>
      </c>
      <c r="E8" s="24">
        <v>190</v>
      </c>
      <c r="F8" s="22">
        <v>2</v>
      </c>
      <c r="G8" s="24">
        <v>191</v>
      </c>
      <c r="H8" s="22">
        <v>3</v>
      </c>
      <c r="I8" s="5">
        <v>188</v>
      </c>
      <c r="J8" s="22">
        <v>2</v>
      </c>
      <c r="K8" s="25">
        <v>187</v>
      </c>
      <c r="L8" s="22">
        <v>3</v>
      </c>
      <c r="M8" s="25">
        <v>189</v>
      </c>
      <c r="N8" s="22">
        <v>1</v>
      </c>
      <c r="O8" s="5"/>
      <c r="P8" s="22"/>
      <c r="Q8" s="6">
        <v>5</v>
      </c>
      <c r="R8" s="6">
        <v>945</v>
      </c>
      <c r="S8" s="7">
        <v>189</v>
      </c>
      <c r="T8" s="38">
        <v>11</v>
      </c>
      <c r="U8" s="8">
        <v>8</v>
      </c>
      <c r="V8" s="9">
        <v>197</v>
      </c>
    </row>
    <row r="9" spans="1:24" x14ac:dyDescent="0.25">
      <c r="A9" s="1" t="s">
        <v>11</v>
      </c>
      <c r="B9" s="2" t="s">
        <v>62</v>
      </c>
      <c r="C9" s="3">
        <v>45843</v>
      </c>
      <c r="D9" s="4" t="s">
        <v>65</v>
      </c>
      <c r="E9" s="24">
        <v>192</v>
      </c>
      <c r="F9" s="22">
        <v>3</v>
      </c>
      <c r="G9" s="24">
        <v>189</v>
      </c>
      <c r="H9" s="22">
        <v>2</v>
      </c>
      <c r="I9" s="5">
        <v>188</v>
      </c>
      <c r="J9" s="22">
        <v>1</v>
      </c>
      <c r="K9" s="25">
        <v>190.001</v>
      </c>
      <c r="L9" s="22">
        <v>4</v>
      </c>
      <c r="M9" s="25"/>
      <c r="N9" s="22"/>
      <c r="O9" s="5"/>
      <c r="P9" s="22"/>
      <c r="Q9" s="6">
        <v>4</v>
      </c>
      <c r="R9" s="6">
        <v>759.00099999999998</v>
      </c>
      <c r="S9" s="7">
        <v>189.75024999999999</v>
      </c>
      <c r="T9" s="38">
        <v>10</v>
      </c>
      <c r="U9" s="8">
        <v>13</v>
      </c>
      <c r="V9" s="9">
        <v>202.75</v>
      </c>
    </row>
    <row r="10" spans="1:24" x14ac:dyDescent="0.25">
      <c r="A10" s="1" t="s">
        <v>11</v>
      </c>
      <c r="B10" s="2" t="s">
        <v>62</v>
      </c>
      <c r="C10" s="3">
        <v>45857</v>
      </c>
      <c r="D10" s="4" t="s">
        <v>49</v>
      </c>
      <c r="E10" s="5">
        <v>190</v>
      </c>
      <c r="F10" s="22">
        <v>2</v>
      </c>
      <c r="G10" s="24">
        <v>183</v>
      </c>
      <c r="H10" s="22">
        <v>1</v>
      </c>
      <c r="I10" s="5">
        <v>190</v>
      </c>
      <c r="J10" s="22">
        <v>3</v>
      </c>
      <c r="K10" s="5">
        <v>194</v>
      </c>
      <c r="L10" s="22">
        <v>2</v>
      </c>
      <c r="M10" s="5">
        <v>191</v>
      </c>
      <c r="N10" s="22">
        <v>2</v>
      </c>
      <c r="O10" s="5">
        <v>189</v>
      </c>
      <c r="P10" s="22">
        <v>2</v>
      </c>
      <c r="Q10" s="6">
        <v>6</v>
      </c>
      <c r="R10" s="6">
        <v>1137</v>
      </c>
      <c r="S10" s="7">
        <v>189.5</v>
      </c>
      <c r="T10" s="38">
        <v>12</v>
      </c>
      <c r="U10" s="8">
        <v>16</v>
      </c>
      <c r="V10" s="9">
        <v>205.5</v>
      </c>
    </row>
    <row r="11" spans="1:24" x14ac:dyDescent="0.25">
      <c r="A11" s="1" t="s">
        <v>11</v>
      </c>
      <c r="B11" s="2" t="s">
        <v>188</v>
      </c>
      <c r="C11" s="3">
        <v>45871</v>
      </c>
      <c r="D11" s="4" t="s">
        <v>65</v>
      </c>
      <c r="E11" s="24">
        <v>195</v>
      </c>
      <c r="F11" s="22">
        <v>3</v>
      </c>
      <c r="G11" s="24">
        <v>194</v>
      </c>
      <c r="H11" s="22">
        <v>3</v>
      </c>
      <c r="I11" s="5">
        <v>193</v>
      </c>
      <c r="J11" s="22">
        <v>3</v>
      </c>
      <c r="K11" s="25">
        <v>190</v>
      </c>
      <c r="L11" s="22">
        <v>2</v>
      </c>
      <c r="M11" s="25"/>
      <c r="N11" s="22"/>
      <c r="O11" s="5"/>
      <c r="P11" s="22"/>
      <c r="Q11" s="6">
        <v>4</v>
      </c>
      <c r="R11" s="6">
        <v>772</v>
      </c>
      <c r="S11" s="7">
        <v>193</v>
      </c>
      <c r="T11" s="38">
        <v>11</v>
      </c>
      <c r="U11" s="8">
        <v>11</v>
      </c>
      <c r="V11" s="9">
        <v>204</v>
      </c>
    </row>
    <row r="12" spans="1:24" x14ac:dyDescent="0.25">
      <c r="A12" s="1" t="s">
        <v>11</v>
      </c>
      <c r="B12" s="2" t="s">
        <v>62</v>
      </c>
      <c r="C12" s="3">
        <v>45885</v>
      </c>
      <c r="D12" s="4" t="s">
        <v>49</v>
      </c>
      <c r="E12" s="5">
        <v>189</v>
      </c>
      <c r="F12" s="22">
        <v>0</v>
      </c>
      <c r="G12" s="24">
        <v>193</v>
      </c>
      <c r="H12" s="22">
        <v>0</v>
      </c>
      <c r="I12" s="5">
        <v>187</v>
      </c>
      <c r="J12" s="22">
        <v>1</v>
      </c>
      <c r="K12" s="5">
        <v>190</v>
      </c>
      <c r="L12" s="22">
        <v>0</v>
      </c>
      <c r="M12" s="5">
        <v>183</v>
      </c>
      <c r="N12" s="22">
        <v>0</v>
      </c>
      <c r="O12" s="5">
        <v>187</v>
      </c>
      <c r="P12" s="22"/>
      <c r="Q12" s="6">
        <v>6</v>
      </c>
      <c r="R12" s="6">
        <v>1129</v>
      </c>
      <c r="S12" s="7">
        <v>188.16666666666666</v>
      </c>
      <c r="T12" s="38">
        <v>1</v>
      </c>
      <c r="U12" s="8">
        <v>12</v>
      </c>
      <c r="V12" s="9">
        <v>200.16666666666666</v>
      </c>
    </row>
    <row r="13" spans="1:24" x14ac:dyDescent="0.25">
      <c r="A13" s="1" t="s">
        <v>11</v>
      </c>
      <c r="B13" s="2" t="s">
        <v>62</v>
      </c>
      <c r="C13" s="3">
        <v>45906</v>
      </c>
      <c r="D13" s="4" t="s">
        <v>65</v>
      </c>
      <c r="E13" s="5">
        <v>193</v>
      </c>
      <c r="F13" s="22">
        <v>0</v>
      </c>
      <c r="G13" s="24">
        <v>192</v>
      </c>
      <c r="H13" s="22">
        <v>1</v>
      </c>
      <c r="I13" s="5">
        <v>193</v>
      </c>
      <c r="J13" s="22">
        <v>2</v>
      </c>
      <c r="K13" s="5">
        <v>189</v>
      </c>
      <c r="L13" s="22">
        <v>0</v>
      </c>
      <c r="M13" s="5">
        <v>185</v>
      </c>
      <c r="N13" s="22">
        <v>1</v>
      </c>
      <c r="O13" s="5">
        <v>194</v>
      </c>
      <c r="P13" s="22">
        <v>1</v>
      </c>
      <c r="Q13" s="6">
        <v>6</v>
      </c>
      <c r="R13" s="6">
        <v>1146</v>
      </c>
      <c r="S13" s="7">
        <v>191</v>
      </c>
      <c r="T13" s="38">
        <v>5</v>
      </c>
      <c r="U13" s="8">
        <v>20</v>
      </c>
      <c r="V13" s="9">
        <v>211</v>
      </c>
    </row>
    <row r="14" spans="1:24" x14ac:dyDescent="0.25">
      <c r="A14" s="53" t="s">
        <v>11</v>
      </c>
      <c r="B14" s="2" t="s">
        <v>188</v>
      </c>
      <c r="C14" s="3">
        <v>45941</v>
      </c>
      <c r="D14" s="70" t="s">
        <v>49</v>
      </c>
      <c r="E14" s="24">
        <v>197</v>
      </c>
      <c r="F14" s="22">
        <v>3</v>
      </c>
      <c r="G14" s="24">
        <v>196</v>
      </c>
      <c r="H14" s="22">
        <v>2</v>
      </c>
      <c r="I14" s="5">
        <v>187</v>
      </c>
      <c r="J14" s="22">
        <v>2</v>
      </c>
      <c r="K14" s="25">
        <v>199</v>
      </c>
      <c r="L14" s="22">
        <v>2</v>
      </c>
      <c r="M14" s="25">
        <v>195</v>
      </c>
      <c r="N14" s="22">
        <v>1</v>
      </c>
      <c r="O14" s="5"/>
      <c r="P14" s="22"/>
      <c r="Q14" s="8">
        <v>5</v>
      </c>
      <c r="R14" s="8">
        <v>974</v>
      </c>
      <c r="S14" s="7">
        <v>194.8</v>
      </c>
      <c r="T14" s="38">
        <v>10</v>
      </c>
      <c r="U14" s="8">
        <v>13</v>
      </c>
      <c r="V14" s="7">
        <v>207.8</v>
      </c>
    </row>
    <row r="15" spans="1:24" x14ac:dyDescent="0.25">
      <c r="A15" s="53" t="s">
        <v>11</v>
      </c>
      <c r="B15" s="2" t="s">
        <v>62</v>
      </c>
      <c r="C15" s="3">
        <v>45934</v>
      </c>
      <c r="D15" s="70" t="s">
        <v>65</v>
      </c>
      <c r="E15" s="24">
        <v>194</v>
      </c>
      <c r="F15" s="22">
        <v>2</v>
      </c>
      <c r="G15" s="24">
        <v>191</v>
      </c>
      <c r="H15" s="22">
        <v>0</v>
      </c>
      <c r="I15" s="5">
        <v>196</v>
      </c>
      <c r="J15" s="22">
        <v>2</v>
      </c>
      <c r="K15" s="25">
        <v>195</v>
      </c>
      <c r="L15" s="22">
        <v>2</v>
      </c>
      <c r="M15" s="25"/>
      <c r="N15" s="22"/>
      <c r="O15" s="5"/>
      <c r="P15" s="22"/>
      <c r="Q15" s="8">
        <v>4</v>
      </c>
      <c r="R15" s="8">
        <v>776</v>
      </c>
      <c r="S15" s="7">
        <v>194</v>
      </c>
      <c r="T15" s="38">
        <v>6</v>
      </c>
      <c r="U15" s="8">
        <v>11</v>
      </c>
      <c r="V15" s="7">
        <v>205</v>
      </c>
    </row>
    <row r="16" spans="1:24" x14ac:dyDescent="0.25">
      <c r="A16" s="53" t="s">
        <v>11</v>
      </c>
      <c r="B16" s="2" t="s">
        <v>62</v>
      </c>
      <c r="C16" s="3">
        <v>45962</v>
      </c>
      <c r="D16" s="70" t="s">
        <v>65</v>
      </c>
      <c r="E16" s="24">
        <v>194</v>
      </c>
      <c r="F16" s="22">
        <v>0</v>
      </c>
      <c r="G16" s="24">
        <v>188</v>
      </c>
      <c r="H16" s="22">
        <v>1</v>
      </c>
      <c r="I16" s="5">
        <v>193</v>
      </c>
      <c r="J16" s="22">
        <v>2</v>
      </c>
      <c r="K16" s="25">
        <v>194</v>
      </c>
      <c r="L16" s="22">
        <v>4</v>
      </c>
      <c r="M16" s="25"/>
      <c r="N16" s="22"/>
      <c r="O16" s="5"/>
      <c r="P16" s="22"/>
      <c r="Q16" s="8">
        <v>4</v>
      </c>
      <c r="R16" s="8">
        <v>769</v>
      </c>
      <c r="S16" s="7">
        <v>192.25</v>
      </c>
      <c r="T16" s="38">
        <v>7</v>
      </c>
      <c r="U16" s="8">
        <v>11</v>
      </c>
      <c r="V16" s="7">
        <v>203.25</v>
      </c>
    </row>
    <row r="17" spans="1:22" x14ac:dyDescent="0.25">
      <c r="A17" s="53" t="s">
        <v>11</v>
      </c>
      <c r="B17" s="2" t="s">
        <v>188</v>
      </c>
      <c r="C17" s="3">
        <v>45976</v>
      </c>
      <c r="D17" s="70" t="s">
        <v>49</v>
      </c>
      <c r="E17" s="24">
        <v>192</v>
      </c>
      <c r="F17" s="22">
        <v>0</v>
      </c>
      <c r="G17" s="24">
        <v>184</v>
      </c>
      <c r="H17" s="22">
        <v>0</v>
      </c>
      <c r="I17" s="5">
        <v>187</v>
      </c>
      <c r="J17" s="22">
        <v>2</v>
      </c>
      <c r="K17" s="25">
        <v>174</v>
      </c>
      <c r="L17" s="22">
        <v>0</v>
      </c>
      <c r="M17" s="25">
        <v>191</v>
      </c>
      <c r="N17" s="22">
        <v>1</v>
      </c>
      <c r="O17" s="5"/>
      <c r="P17" s="22"/>
      <c r="Q17" s="8">
        <v>5</v>
      </c>
      <c r="R17" s="8">
        <v>928</v>
      </c>
      <c r="S17" s="7">
        <v>185.6</v>
      </c>
      <c r="T17" s="38">
        <v>3</v>
      </c>
      <c r="U17" s="8">
        <v>5</v>
      </c>
      <c r="V17" s="7">
        <v>190.6</v>
      </c>
    </row>
    <row r="19" spans="1:22" x14ac:dyDescent="0.25">
      <c r="Q19" s="34">
        <f>SUM(Q2:Q18)</f>
        <v>77</v>
      </c>
      <c r="R19" s="34">
        <f>SUM(R2:R18)</f>
        <v>14617.001</v>
      </c>
      <c r="S19" s="35">
        <f>SUM(R19/Q19)</f>
        <v>189.83118181818182</v>
      </c>
      <c r="T19" s="34">
        <f>SUM(T2:T18)</f>
        <v>104</v>
      </c>
      <c r="U19" s="34">
        <f>SUM(U2:U18)</f>
        <v>187</v>
      </c>
      <c r="V19" s="36">
        <f>SUM(S19+U19)</f>
        <v>376.83118181818179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 B4:B10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9 C9 H9:L9 N9" name="Range1_9_2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6_3"/>
    <protectedRange algorithmName="SHA-512" hashValue="ON39YdpmFHfN9f47KpiRvqrKx0V9+erV1CNkpWzYhW/Qyc6aT8rEyCrvauWSYGZK2ia3o7vd3akF07acHAFpOA==" saltValue="yVW9XmDwTqEnmpSGai0KYg==" spinCount="100000" sqref="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N10 H10:L10 E10" name="Range1_1_2_19_1_6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3" name="Range1_2_1"/>
    <protectedRange algorithmName="SHA-512" hashValue="ON39YdpmFHfN9f47KpiRvqrKx0V9+erV1CNkpWzYhW/Qyc6aT8rEyCrvauWSYGZK2ia3o7vd3akF07acHAFpOA==" saltValue="yVW9XmDwTqEnmpSGai0KYg==" spinCount="100000" sqref="D13" name="Range1_1_1_1"/>
    <protectedRange algorithmName="SHA-512" hashValue="ON39YdpmFHfN9f47KpiRvqrKx0V9+erV1CNkpWzYhW/Qyc6aT8rEyCrvauWSYGZK2ia3o7vd3akF07acHAFpOA==" saltValue="yVW9XmDwTqEnmpSGai0KYg==" spinCount="100000" sqref="T13 E13:P13" name="Range1_3_5_1_1"/>
    <protectedRange algorithmName="SHA-512" hashValue="ON39YdpmFHfN9f47KpiRvqrKx0V9+erV1CNkpWzYhW/Qyc6aT8rEyCrvauWSYGZK2ia3o7vd3akF07acHAFpOA==" saltValue="yVW9XmDwTqEnmpSGai0KYg==" spinCount="100000" sqref="B14:C15" name="Range1_12"/>
    <protectedRange algorithmName="SHA-512" hashValue="ON39YdpmFHfN9f47KpiRvqrKx0V9+erV1CNkpWzYhW/Qyc6aT8rEyCrvauWSYGZK2ia3o7vd3akF07acHAFpOA==" saltValue="yVW9XmDwTqEnmpSGai0KYg==" spinCount="100000" sqref="D14:D15" name="Range1_1_3_4"/>
    <protectedRange algorithmName="SHA-512" hashValue="ON39YdpmFHfN9f47KpiRvqrKx0V9+erV1CNkpWzYhW/Qyc6aT8rEyCrvauWSYGZK2ia3o7vd3akF07acHAFpOA==" saltValue="yVW9XmDwTqEnmpSGai0KYg==" spinCount="100000" sqref="E14:P15 T14:T15" name="Range1_3_5_3_6"/>
    <protectedRange algorithmName="SHA-512" hashValue="ON39YdpmFHfN9f47KpiRvqrKx0V9+erV1CNkpWzYhW/Qyc6aT8rEyCrvauWSYGZK2ia3o7vd3akF07acHAFpOA==" saltValue="yVW9XmDwTqEnmpSGai0KYg==" spinCount="100000" sqref="E16:P16 B16:C16" name="Range1_14_3"/>
    <protectedRange algorithmName="SHA-512" hashValue="ON39YdpmFHfN9f47KpiRvqrKx0V9+erV1CNkpWzYhW/Qyc6aT8rEyCrvauWSYGZK2ia3o7vd3akF07acHAFpOA==" saltValue="yVW9XmDwTqEnmpSGai0KYg==" spinCount="100000" sqref="D16" name="Range1_1_7_4"/>
    <protectedRange algorithmName="SHA-512" hashValue="ON39YdpmFHfN9f47KpiRvqrKx0V9+erV1CNkpWzYhW/Qyc6aT8rEyCrvauWSYGZK2ia3o7vd3akF07acHAFpOA==" saltValue="yVW9XmDwTqEnmpSGai0KYg==" spinCount="100000" sqref="T16" name="Range1_3_5_7_5"/>
    <protectedRange algorithmName="SHA-512" hashValue="ON39YdpmFHfN9f47KpiRvqrKx0V9+erV1CNkpWzYhW/Qyc6aT8rEyCrvauWSYGZK2ia3o7vd3akF07acHAFpOA==" saltValue="yVW9XmDwTqEnmpSGai0KYg==" spinCount="100000" sqref="B17:C17" name="Range1_3_2"/>
    <protectedRange algorithmName="SHA-512" hashValue="ON39YdpmFHfN9f47KpiRvqrKx0V9+erV1CNkpWzYhW/Qyc6aT8rEyCrvauWSYGZK2ia3o7vd3akF07acHAFpOA==" saltValue="yVW9XmDwTqEnmpSGai0KYg==" spinCount="100000" sqref="D17" name="Range1_1_4_4"/>
    <protectedRange algorithmName="SHA-512" hashValue="ON39YdpmFHfN9f47KpiRvqrKx0V9+erV1CNkpWzYhW/Qyc6aT8rEyCrvauWSYGZK2ia3o7vd3akF07acHAFpOA==" saltValue="yVW9XmDwTqEnmpSGai0KYg==" spinCount="100000" sqref="T17 E17:P17" name="Range1_3_5_5_2"/>
  </protectedRanges>
  <conditionalFormatting sqref="E14:E15">
    <cfRule type="top10" dxfId="458" priority="21" rank="1"/>
  </conditionalFormatting>
  <conditionalFormatting sqref="G14:G15">
    <cfRule type="top10" dxfId="457" priority="20" rank="1"/>
  </conditionalFormatting>
  <conditionalFormatting sqref="E14:P15">
    <cfRule type="cellIs" dxfId="456" priority="19" operator="greaterThanOrEqual">
      <formula>200</formula>
    </cfRule>
  </conditionalFormatting>
  <conditionalFormatting sqref="I14:I15">
    <cfRule type="top10" dxfId="455" priority="18" rank="1"/>
  </conditionalFormatting>
  <conditionalFormatting sqref="K14:K15">
    <cfRule type="top10" dxfId="454" priority="17" rank="1"/>
  </conditionalFormatting>
  <conditionalFormatting sqref="M14:M15">
    <cfRule type="top10" dxfId="453" priority="16" rank="1"/>
  </conditionalFormatting>
  <conditionalFormatting sqref="O14:O15">
    <cfRule type="top10" dxfId="452" priority="15" rank="1"/>
  </conditionalFormatting>
  <conditionalFormatting sqref="E16">
    <cfRule type="top10" dxfId="451" priority="9" rank="1"/>
  </conditionalFormatting>
  <conditionalFormatting sqref="E16:P16">
    <cfRule type="cellIs" dxfId="450" priority="8" operator="greaterThanOrEqual">
      <formula>200</formula>
    </cfRule>
  </conditionalFormatting>
  <conditionalFormatting sqref="G16">
    <cfRule type="top10" dxfId="449" priority="10" rank="1"/>
  </conditionalFormatting>
  <conditionalFormatting sqref="I16">
    <cfRule type="top10" dxfId="448" priority="11" rank="1"/>
  </conditionalFormatting>
  <conditionalFormatting sqref="K16">
    <cfRule type="top10" dxfId="447" priority="12" rank="1"/>
  </conditionalFormatting>
  <conditionalFormatting sqref="M16">
    <cfRule type="top10" dxfId="446" priority="13" rank="1"/>
  </conditionalFormatting>
  <conditionalFormatting sqref="O16">
    <cfRule type="top10" dxfId="445" priority="14" rank="1"/>
  </conditionalFormatting>
  <conditionalFormatting sqref="E17">
    <cfRule type="top10" dxfId="444" priority="7" rank="1"/>
  </conditionalFormatting>
  <conditionalFormatting sqref="G17">
    <cfRule type="top10" dxfId="443" priority="6" rank="1"/>
  </conditionalFormatting>
  <conditionalFormatting sqref="E17:P17">
    <cfRule type="cellIs" dxfId="442" priority="5" operator="greaterThanOrEqual">
      <formula>200</formula>
    </cfRule>
  </conditionalFormatting>
  <conditionalFormatting sqref="I17">
    <cfRule type="top10" dxfId="441" priority="4" rank="1"/>
  </conditionalFormatting>
  <conditionalFormatting sqref="K17">
    <cfRule type="top10" dxfId="440" priority="3" rank="1"/>
  </conditionalFormatting>
  <conditionalFormatting sqref="M17">
    <cfRule type="top10" dxfId="439" priority="2" rank="1"/>
  </conditionalFormatting>
  <conditionalFormatting sqref="O17">
    <cfRule type="top10" dxfId="438" priority="1" rank="1"/>
  </conditionalFormatting>
  <hyperlinks>
    <hyperlink ref="X1" location="'OLL 2025'!A1" display="Return to Rankings" xr:uid="{E31A8C2F-AB3D-495F-BE03-C671C2D8D7F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D17 B17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E2CB-6D0D-4C7D-BC55-7B5BEC41F2AA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81</v>
      </c>
      <c r="C2" s="3">
        <v>45745</v>
      </c>
      <c r="D2" s="4" t="s">
        <v>69</v>
      </c>
      <c r="E2" s="5">
        <v>180</v>
      </c>
      <c r="F2" s="22">
        <v>0</v>
      </c>
      <c r="G2" s="24">
        <v>186</v>
      </c>
      <c r="H2" s="22">
        <v>1</v>
      </c>
      <c r="I2" s="5">
        <v>179</v>
      </c>
      <c r="J2" s="22">
        <v>0</v>
      </c>
      <c r="K2" s="5">
        <v>172</v>
      </c>
      <c r="L2" s="22">
        <v>0</v>
      </c>
      <c r="M2" s="5"/>
      <c r="N2" s="22"/>
      <c r="O2" s="5"/>
      <c r="P2" s="22"/>
      <c r="Q2" s="6">
        <v>4</v>
      </c>
      <c r="R2" s="6">
        <v>717</v>
      </c>
      <c r="S2" s="7">
        <v>179.25</v>
      </c>
      <c r="T2" s="38">
        <v>1</v>
      </c>
      <c r="U2" s="8">
        <v>2</v>
      </c>
      <c r="V2" s="9">
        <v>181.25</v>
      </c>
    </row>
    <row r="3" spans="1:24" x14ac:dyDescent="0.25">
      <c r="A3" s="1" t="s">
        <v>11</v>
      </c>
      <c r="B3" s="2" t="s">
        <v>81</v>
      </c>
      <c r="C3" s="3">
        <v>45829</v>
      </c>
      <c r="D3" s="4" t="s">
        <v>69</v>
      </c>
      <c r="E3" s="24">
        <v>192</v>
      </c>
      <c r="F3" s="22">
        <v>1</v>
      </c>
      <c r="G3" s="24">
        <v>188</v>
      </c>
      <c r="H3" s="22">
        <v>1</v>
      </c>
      <c r="I3" s="5">
        <v>188</v>
      </c>
      <c r="J3" s="22">
        <v>0</v>
      </c>
      <c r="K3" s="25">
        <v>183</v>
      </c>
      <c r="L3" s="22">
        <v>0</v>
      </c>
      <c r="M3" s="25"/>
      <c r="N3" s="22"/>
      <c r="O3" s="5"/>
      <c r="P3" s="22"/>
      <c r="Q3" s="6">
        <v>4</v>
      </c>
      <c r="R3" s="6">
        <v>751</v>
      </c>
      <c r="S3" s="7">
        <v>187.75</v>
      </c>
      <c r="T3" s="38">
        <v>2</v>
      </c>
      <c r="U3" s="8">
        <v>2</v>
      </c>
      <c r="V3" s="9">
        <v>189.75</v>
      </c>
    </row>
    <row r="5" spans="1:24" x14ac:dyDescent="0.25">
      <c r="Q5" s="34">
        <f>SUM(Q2:Q4)</f>
        <v>8</v>
      </c>
      <c r="R5" s="34">
        <f>SUM(R2:R4)</f>
        <v>1468</v>
      </c>
      <c r="S5" s="35">
        <f>SUM(R5/Q5)</f>
        <v>183.5</v>
      </c>
      <c r="T5" s="34">
        <f>SUM(T2:T4)</f>
        <v>3</v>
      </c>
      <c r="U5" s="34">
        <f>SUM(U2:U4)</f>
        <v>4</v>
      </c>
      <c r="V5" s="36">
        <f>SUM(S5+U5)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C7AE5949-EA13-472D-8CD4-74F41BDD120D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0C62-D2FD-44E2-A5FC-2EF587E67ADC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77</v>
      </c>
      <c r="C2" s="3">
        <v>45738</v>
      </c>
      <c r="D2" s="4" t="s">
        <v>87</v>
      </c>
      <c r="E2" s="5">
        <v>175</v>
      </c>
      <c r="F2" s="22"/>
      <c r="G2" s="24">
        <v>183</v>
      </c>
      <c r="H2" s="22"/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358</v>
      </c>
      <c r="S2" s="7">
        <v>179</v>
      </c>
      <c r="T2" s="38">
        <v>0</v>
      </c>
      <c r="U2" s="8">
        <v>7</v>
      </c>
      <c r="V2" s="9">
        <v>186</v>
      </c>
    </row>
    <row r="3" spans="1:24" x14ac:dyDescent="0.25">
      <c r="A3" s="1" t="s">
        <v>11</v>
      </c>
      <c r="B3" s="2" t="s">
        <v>77</v>
      </c>
      <c r="C3" s="3">
        <v>45885</v>
      </c>
      <c r="D3" s="4" t="s">
        <v>87</v>
      </c>
      <c r="E3" s="5">
        <v>162</v>
      </c>
      <c r="F3" s="22"/>
      <c r="G3" s="24">
        <v>176</v>
      </c>
      <c r="H3" s="22"/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338</v>
      </c>
      <c r="S3" s="7">
        <v>169</v>
      </c>
      <c r="T3" s="38">
        <v>0</v>
      </c>
      <c r="U3" s="8">
        <v>4</v>
      </c>
      <c r="V3" s="9">
        <v>173</v>
      </c>
    </row>
    <row r="5" spans="1:24" x14ac:dyDescent="0.25">
      <c r="Q5" s="34">
        <f>SUM(Q2:Q4)</f>
        <v>4</v>
      </c>
      <c r="R5" s="34">
        <f>SUM(R2:R4)</f>
        <v>696</v>
      </c>
      <c r="S5" s="35">
        <f>SUM(R5/Q5)</f>
        <v>174</v>
      </c>
      <c r="T5" s="34">
        <f>SUM(T2:T4)</f>
        <v>0</v>
      </c>
      <c r="U5" s="34">
        <f>SUM(U2:U4)</f>
        <v>11</v>
      </c>
      <c r="V5" s="36">
        <f>SUM(S5+U5)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22"/>
    <protectedRange algorithmName="SHA-512" hashValue="ON39YdpmFHfN9f47KpiRvqrKx0V9+erV1CNkpWzYhW/Qyc6aT8rEyCrvauWSYGZK2ia3o7vd3akF07acHAFpOA==" saltValue="yVW9XmDwTqEnmpSGai0KYg==" spinCount="100000" sqref="B3" name="Range1_23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20"/>
  </protectedRanges>
  <hyperlinks>
    <hyperlink ref="X1" location="'OLL 2025'!A1" display="Return to Rankings" xr:uid="{563A1F28-CA6C-4EB8-9424-9E37D6134ED1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3A66-4622-4036-BF00-BCA541542867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43" t="s">
        <v>63</v>
      </c>
      <c r="C2" s="44">
        <v>45725</v>
      </c>
      <c r="D2" s="45" t="s">
        <v>31</v>
      </c>
      <c r="E2" s="46">
        <v>191</v>
      </c>
      <c r="F2" s="47">
        <v>2</v>
      </c>
      <c r="G2" s="24">
        <v>181</v>
      </c>
      <c r="H2" s="47">
        <v>1</v>
      </c>
      <c r="I2" s="46">
        <v>183</v>
      </c>
      <c r="J2" s="47">
        <v>0</v>
      </c>
      <c r="K2" s="46">
        <v>179</v>
      </c>
      <c r="L2" s="47">
        <v>1</v>
      </c>
      <c r="M2" s="46"/>
      <c r="N2" s="47"/>
      <c r="O2" s="46"/>
      <c r="P2" s="47"/>
      <c r="Q2" s="48">
        <v>4</v>
      </c>
      <c r="R2" s="48">
        <v>734</v>
      </c>
      <c r="S2" s="49">
        <v>183.5</v>
      </c>
      <c r="T2" s="23">
        <v>4</v>
      </c>
      <c r="U2" s="50">
        <v>9</v>
      </c>
      <c r="V2" s="51">
        <v>192.5</v>
      </c>
    </row>
    <row r="3" spans="1:24" x14ac:dyDescent="0.25">
      <c r="A3" s="1" t="s">
        <v>11</v>
      </c>
      <c r="B3" s="2" t="s">
        <v>63</v>
      </c>
      <c r="C3" s="3">
        <v>45760</v>
      </c>
      <c r="D3" s="4" t="s">
        <v>31</v>
      </c>
      <c r="E3" s="5">
        <v>177.001</v>
      </c>
      <c r="F3" s="22">
        <v>1</v>
      </c>
      <c r="G3" s="25">
        <v>185</v>
      </c>
      <c r="H3" s="22">
        <v>3</v>
      </c>
      <c r="I3" s="5">
        <v>176</v>
      </c>
      <c r="J3" s="22">
        <v>2</v>
      </c>
      <c r="K3" s="5">
        <v>182</v>
      </c>
      <c r="L3" s="22">
        <v>0</v>
      </c>
      <c r="M3" s="5"/>
      <c r="N3" s="22"/>
      <c r="O3" s="5"/>
      <c r="P3" s="22"/>
      <c r="Q3" s="6">
        <v>4</v>
      </c>
      <c r="R3" s="6">
        <v>720.00099999999998</v>
      </c>
      <c r="S3" s="7">
        <v>180.00024999999999</v>
      </c>
      <c r="T3" s="23">
        <v>6</v>
      </c>
      <c r="U3" s="8">
        <v>10</v>
      </c>
      <c r="V3" s="9">
        <v>190.00024999999999</v>
      </c>
    </row>
    <row r="4" spans="1:24" x14ac:dyDescent="0.25">
      <c r="A4" s="1" t="s">
        <v>11</v>
      </c>
      <c r="B4" s="2" t="s">
        <v>63</v>
      </c>
      <c r="C4" s="3">
        <v>45776</v>
      </c>
      <c r="D4" s="4" t="s">
        <v>31</v>
      </c>
      <c r="E4" s="5">
        <v>190</v>
      </c>
      <c r="F4" s="22">
        <v>1</v>
      </c>
      <c r="G4" s="25">
        <v>190</v>
      </c>
      <c r="H4" s="22">
        <v>2</v>
      </c>
      <c r="I4" s="5">
        <v>192</v>
      </c>
      <c r="J4" s="22">
        <v>4</v>
      </c>
      <c r="K4" s="5">
        <v>193</v>
      </c>
      <c r="L4" s="22">
        <v>2</v>
      </c>
      <c r="M4" s="5"/>
      <c r="N4" s="22"/>
      <c r="O4" s="5"/>
      <c r="P4" s="22"/>
      <c r="Q4" s="6">
        <v>4</v>
      </c>
      <c r="R4" s="6">
        <v>765</v>
      </c>
      <c r="S4" s="7">
        <v>191.25</v>
      </c>
      <c r="T4" s="23">
        <v>9</v>
      </c>
      <c r="U4" s="8">
        <v>13</v>
      </c>
      <c r="V4" s="9">
        <v>204.25</v>
      </c>
    </row>
    <row r="5" spans="1:24" x14ac:dyDescent="0.25">
      <c r="A5" s="1" t="s">
        <v>11</v>
      </c>
      <c r="B5" s="2" t="s">
        <v>63</v>
      </c>
      <c r="C5" s="3">
        <v>45816</v>
      </c>
      <c r="D5" s="4" t="s">
        <v>31</v>
      </c>
      <c r="E5" s="5">
        <v>181</v>
      </c>
      <c r="F5" s="22">
        <v>1</v>
      </c>
      <c r="G5" s="25">
        <v>181</v>
      </c>
      <c r="H5" s="22">
        <v>2</v>
      </c>
      <c r="I5" s="5">
        <v>172</v>
      </c>
      <c r="J5" s="22">
        <v>1</v>
      </c>
      <c r="K5" s="5">
        <v>186</v>
      </c>
      <c r="L5" s="22">
        <v>1</v>
      </c>
      <c r="M5" s="5"/>
      <c r="N5" s="22"/>
      <c r="O5" s="5"/>
      <c r="P5" s="22"/>
      <c r="Q5" s="6">
        <v>4</v>
      </c>
      <c r="R5" s="6">
        <v>720</v>
      </c>
      <c r="S5" s="7">
        <v>180</v>
      </c>
      <c r="T5" s="23">
        <v>5</v>
      </c>
      <c r="U5" s="8">
        <v>3</v>
      </c>
      <c r="V5" s="9">
        <v>183</v>
      </c>
    </row>
    <row r="6" spans="1:24" x14ac:dyDescent="0.25">
      <c r="A6" s="1" t="s">
        <v>11</v>
      </c>
      <c r="B6" s="2" t="s">
        <v>63</v>
      </c>
      <c r="C6" s="3">
        <v>45895</v>
      </c>
      <c r="D6" s="4" t="s">
        <v>31</v>
      </c>
      <c r="E6" s="5">
        <v>182</v>
      </c>
      <c r="F6" s="22">
        <v>0</v>
      </c>
      <c r="G6" s="24">
        <v>182</v>
      </c>
      <c r="H6" s="22">
        <v>0</v>
      </c>
      <c r="I6" s="5">
        <v>190</v>
      </c>
      <c r="J6" s="22">
        <v>1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744</v>
      </c>
      <c r="S6" s="7">
        <v>186</v>
      </c>
      <c r="T6" s="23">
        <v>2</v>
      </c>
      <c r="U6" s="8">
        <v>3</v>
      </c>
      <c r="V6" s="9">
        <v>189</v>
      </c>
    </row>
    <row r="7" spans="1:24" x14ac:dyDescent="0.25">
      <c r="A7" s="1" t="s">
        <v>11</v>
      </c>
      <c r="B7" s="2" t="s">
        <v>63</v>
      </c>
      <c r="C7" s="3">
        <v>45912</v>
      </c>
      <c r="D7" s="4" t="s">
        <v>31</v>
      </c>
      <c r="E7" s="5">
        <v>194</v>
      </c>
      <c r="F7" s="22">
        <v>0</v>
      </c>
      <c r="G7" s="24">
        <v>193</v>
      </c>
      <c r="H7" s="22">
        <v>2</v>
      </c>
      <c r="I7" s="5">
        <v>192</v>
      </c>
      <c r="J7" s="22">
        <v>0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769</v>
      </c>
      <c r="S7" s="7">
        <v>192.25</v>
      </c>
      <c r="T7" s="38">
        <v>2</v>
      </c>
      <c r="U7" s="8">
        <v>6</v>
      </c>
      <c r="V7" s="9">
        <v>198.25</v>
      </c>
    </row>
    <row r="8" spans="1:24" x14ac:dyDescent="0.25">
      <c r="A8" s="1" t="s">
        <v>11</v>
      </c>
      <c r="B8" s="2" t="s">
        <v>63</v>
      </c>
      <c r="C8" s="3">
        <v>45930</v>
      </c>
      <c r="D8" s="4" t="s">
        <v>31</v>
      </c>
      <c r="E8" s="5">
        <v>195</v>
      </c>
      <c r="F8" s="22">
        <v>3</v>
      </c>
      <c r="G8" s="24">
        <v>194</v>
      </c>
      <c r="H8" s="22">
        <v>2</v>
      </c>
      <c r="I8" s="5">
        <v>190</v>
      </c>
      <c r="J8" s="22">
        <v>2</v>
      </c>
      <c r="K8" s="5">
        <v>192</v>
      </c>
      <c r="L8" s="22">
        <v>2</v>
      </c>
      <c r="M8" s="5"/>
      <c r="N8" s="22"/>
      <c r="O8" s="5"/>
      <c r="P8" s="22"/>
      <c r="Q8" s="6">
        <v>4</v>
      </c>
      <c r="R8" s="6">
        <v>771</v>
      </c>
      <c r="S8" s="7">
        <v>192.75</v>
      </c>
      <c r="T8" s="38">
        <v>9</v>
      </c>
      <c r="U8" s="8">
        <v>7</v>
      </c>
      <c r="V8" s="9">
        <v>199.75</v>
      </c>
    </row>
    <row r="9" spans="1:24" x14ac:dyDescent="0.25">
      <c r="A9" s="53" t="s">
        <v>11</v>
      </c>
      <c r="B9" s="2" t="s">
        <v>63</v>
      </c>
      <c r="C9" s="3">
        <v>45942</v>
      </c>
      <c r="D9" s="70" t="s">
        <v>31</v>
      </c>
      <c r="E9" s="5">
        <v>186</v>
      </c>
      <c r="F9" s="22">
        <v>0</v>
      </c>
      <c r="G9" s="24">
        <v>190</v>
      </c>
      <c r="H9" s="22">
        <v>2</v>
      </c>
      <c r="I9" s="5">
        <v>188</v>
      </c>
      <c r="J9" s="22">
        <v>1</v>
      </c>
      <c r="K9" s="5">
        <v>186</v>
      </c>
      <c r="L9" s="22">
        <v>0</v>
      </c>
      <c r="M9" s="5"/>
      <c r="N9" s="22"/>
      <c r="O9" s="5"/>
      <c r="P9" s="22"/>
      <c r="Q9" s="8">
        <v>4</v>
      </c>
      <c r="R9" s="8">
        <v>750</v>
      </c>
      <c r="S9" s="7">
        <v>187.5</v>
      </c>
      <c r="T9" s="38">
        <v>3</v>
      </c>
      <c r="U9" s="8">
        <v>4</v>
      </c>
      <c r="V9" s="7">
        <v>191.5</v>
      </c>
    </row>
    <row r="11" spans="1:24" x14ac:dyDescent="0.25">
      <c r="Q11" s="34">
        <f>SUM(Q2:Q10)</f>
        <v>32</v>
      </c>
      <c r="R11" s="34">
        <f>SUM(R2:R10)</f>
        <v>5973.0010000000002</v>
      </c>
      <c r="S11" s="35">
        <f>SUM(R11/Q11)</f>
        <v>186.65628125000001</v>
      </c>
      <c r="T11" s="34">
        <f>SUM(T2:T10)</f>
        <v>40</v>
      </c>
      <c r="U11" s="34">
        <f>SUM(U2:U10)</f>
        <v>55</v>
      </c>
      <c r="V11" s="36">
        <f>SUM(S11+U11)</f>
        <v>241.65628125000001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7 N7 H7:L7 B7:C7" name="Range1_9_4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G7 O7 M7" name="Range1_33_1_2"/>
    <protectedRange algorithmName="SHA-512" hashValue="ON39YdpmFHfN9f47KpiRvqrKx0V9+erV1CNkpWzYhW/Qyc6aT8rEyCrvauWSYGZK2ia3o7vd3akF07acHAFpOA==" saltValue="yVW9XmDwTqEnmpSGai0KYg==" spinCount="100000" sqref="T7" name="Range1_3_5_8_1"/>
    <protectedRange algorithmName="SHA-512" hashValue="ON39YdpmFHfN9f47KpiRvqrKx0V9+erV1CNkpWzYhW/Qyc6aT8rEyCrvauWSYGZK2ia3o7vd3akF07acHAFpOA==" saltValue="yVW9XmDwTqEnmpSGai0KYg==" spinCount="100000" sqref="E8:P8 B8:C8" name="Range1_13_2"/>
    <protectedRange algorithmName="SHA-512" hashValue="ON39YdpmFHfN9f47KpiRvqrKx0V9+erV1CNkpWzYhW/Qyc6aT8rEyCrvauWSYGZK2ia3o7vd3akF07acHAFpOA==" saltValue="yVW9XmDwTqEnmpSGai0KYg==" spinCount="100000" sqref="D8" name="Range1_1_7_2"/>
    <protectedRange algorithmName="SHA-512" hashValue="ON39YdpmFHfN9f47KpiRvqrKx0V9+erV1CNkpWzYhW/Qyc6aT8rEyCrvauWSYGZK2ia3o7vd3akF07acHAFpOA==" saltValue="yVW9XmDwTqEnmpSGai0KYg==" spinCount="100000" sqref="T8" name="Range1_3_5_6_2"/>
    <protectedRange algorithmName="SHA-512" hashValue="ON39YdpmFHfN9f47KpiRvqrKx0V9+erV1CNkpWzYhW/Qyc6aT8rEyCrvauWSYGZK2ia3o7vd3akF07acHAFpOA==" saltValue="yVW9XmDwTqEnmpSGai0KYg==" spinCount="100000" sqref="B9:C9" name="Range1_13_3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T9" name="Range1_3_5_4_1"/>
  </protectedRanges>
  <conditionalFormatting sqref="E7">
    <cfRule type="top10" dxfId="437" priority="21" rank="1"/>
  </conditionalFormatting>
  <conditionalFormatting sqref="G7">
    <cfRule type="top10" dxfId="436" priority="20" rank="1"/>
  </conditionalFormatting>
  <conditionalFormatting sqref="I7">
    <cfRule type="top10" dxfId="435" priority="19" rank="1"/>
  </conditionalFormatting>
  <conditionalFormatting sqref="K7">
    <cfRule type="top10" dxfId="434" priority="18" rank="1"/>
  </conditionalFormatting>
  <conditionalFormatting sqref="M7">
    <cfRule type="top10" dxfId="433" priority="17" rank="1"/>
  </conditionalFormatting>
  <conditionalFormatting sqref="O7">
    <cfRule type="top10" dxfId="432" priority="16" rank="1"/>
  </conditionalFormatting>
  <conditionalFormatting sqref="E7:P7">
    <cfRule type="cellIs" dxfId="431" priority="15" operator="greaterThanOrEqual">
      <formula>200</formula>
    </cfRule>
  </conditionalFormatting>
  <conditionalFormatting sqref="E8">
    <cfRule type="top10" dxfId="430" priority="14" rank="1"/>
  </conditionalFormatting>
  <conditionalFormatting sqref="G8">
    <cfRule type="top10" dxfId="429" priority="13" rank="1"/>
  </conditionalFormatting>
  <conditionalFormatting sqref="I8">
    <cfRule type="top10" dxfId="428" priority="12" rank="1"/>
  </conditionalFormatting>
  <conditionalFormatting sqref="K8">
    <cfRule type="top10" dxfId="427" priority="11" rank="1"/>
  </conditionalFormatting>
  <conditionalFormatting sqref="M8">
    <cfRule type="top10" dxfId="426" priority="10" rank="1"/>
  </conditionalFormatting>
  <conditionalFormatting sqref="O8">
    <cfRule type="top10" dxfId="425" priority="9" rank="1"/>
  </conditionalFormatting>
  <conditionalFormatting sqref="E8:P8">
    <cfRule type="cellIs" dxfId="424" priority="8" operator="greaterThanOrEqual">
      <formula>200</formula>
    </cfRule>
  </conditionalFormatting>
  <conditionalFormatting sqref="E9">
    <cfRule type="top10" dxfId="423" priority="7" rank="1"/>
  </conditionalFormatting>
  <conditionalFormatting sqref="G9">
    <cfRule type="top10" dxfId="422" priority="6" rank="1"/>
  </conditionalFormatting>
  <conditionalFormatting sqref="I9">
    <cfRule type="top10" dxfId="421" priority="5" rank="1"/>
  </conditionalFormatting>
  <conditionalFormatting sqref="K9">
    <cfRule type="top10" dxfId="420" priority="4" rank="1"/>
  </conditionalFormatting>
  <conditionalFormatting sqref="M9">
    <cfRule type="top10" dxfId="419" priority="3" rank="1"/>
  </conditionalFormatting>
  <conditionalFormatting sqref="O9">
    <cfRule type="top10" dxfId="418" priority="2" rank="1"/>
  </conditionalFormatting>
  <conditionalFormatting sqref="E9:P9">
    <cfRule type="cellIs" dxfId="417" priority="1" operator="greaterThanOrEqual">
      <formula>200</formula>
    </cfRule>
  </conditionalFormatting>
  <hyperlinks>
    <hyperlink ref="X1" location="'OLL 2025'!A1" display="Return to Rankings" xr:uid="{5A5ACCFD-C9EF-49F8-8E0D-0EED864EF40F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2E77-8DA7-4497-AAFA-1477B7638FEC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213</v>
      </c>
      <c r="C2" s="3">
        <v>45907</v>
      </c>
      <c r="D2" s="4" t="s">
        <v>42</v>
      </c>
      <c r="E2" s="24">
        <v>186</v>
      </c>
      <c r="F2" s="22">
        <v>1</v>
      </c>
      <c r="G2" s="24">
        <v>191</v>
      </c>
      <c r="H2" s="22"/>
      <c r="I2" s="5">
        <v>190</v>
      </c>
      <c r="J2" s="22"/>
      <c r="K2" s="25">
        <v>196</v>
      </c>
      <c r="L2" s="22">
        <v>2</v>
      </c>
      <c r="M2" s="25">
        <v>189</v>
      </c>
      <c r="N2" s="22">
        <v>2</v>
      </c>
      <c r="O2" s="5">
        <v>188</v>
      </c>
      <c r="P2" s="22"/>
      <c r="Q2" s="6">
        <v>6</v>
      </c>
      <c r="R2" s="6">
        <v>1140</v>
      </c>
      <c r="S2" s="7">
        <v>190</v>
      </c>
      <c r="T2" s="38">
        <v>5</v>
      </c>
      <c r="U2" s="8">
        <v>4</v>
      </c>
      <c r="V2" s="9">
        <v>194</v>
      </c>
    </row>
    <row r="4" spans="1:24" x14ac:dyDescent="0.25">
      <c r="Q4" s="34">
        <f>SUM(Q2:Q3)</f>
        <v>6</v>
      </c>
      <c r="R4" s="34">
        <f>SUM(R2:R3)</f>
        <v>1140</v>
      </c>
      <c r="S4" s="35">
        <f>SUM(R4/Q4)</f>
        <v>190</v>
      </c>
      <c r="T4" s="34">
        <f>SUM(T2:T3)</f>
        <v>5</v>
      </c>
      <c r="U4" s="34">
        <f>SUM(U2:U3)</f>
        <v>4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 E2:P2" name="Range1_3_5_1_1"/>
  </protectedRanges>
  <hyperlinks>
    <hyperlink ref="X1" location="'OLL 2025'!A1" display="Return to Rankings" xr:uid="{1A33DEA3-F621-4CD9-A2C9-61AD3ADD6AD0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2792-036E-40A1-B793-916941D09A99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192</v>
      </c>
      <c r="C2" s="3">
        <v>45871</v>
      </c>
      <c r="D2" s="4" t="s">
        <v>108</v>
      </c>
      <c r="E2" s="5">
        <v>194</v>
      </c>
      <c r="F2" s="22">
        <v>1</v>
      </c>
      <c r="G2" s="24">
        <v>196</v>
      </c>
      <c r="H2" s="22">
        <v>2</v>
      </c>
      <c r="I2" s="5">
        <v>197</v>
      </c>
      <c r="J2" s="22">
        <v>2</v>
      </c>
      <c r="K2" s="5">
        <v>197</v>
      </c>
      <c r="L2" s="22">
        <v>0</v>
      </c>
      <c r="M2" s="5"/>
      <c r="N2" s="22"/>
      <c r="O2" s="5"/>
      <c r="P2" s="22"/>
      <c r="Q2" s="6">
        <v>4</v>
      </c>
      <c r="R2" s="6">
        <v>784</v>
      </c>
      <c r="S2" s="7">
        <v>196</v>
      </c>
      <c r="T2" s="38">
        <v>5</v>
      </c>
      <c r="U2" s="8">
        <v>11</v>
      </c>
      <c r="V2" s="9">
        <v>207</v>
      </c>
    </row>
    <row r="3" spans="1:24" x14ac:dyDescent="0.25">
      <c r="A3" s="60" t="s">
        <v>11</v>
      </c>
      <c r="B3" s="60" t="s">
        <v>192</v>
      </c>
      <c r="C3" s="61">
        <v>45906</v>
      </c>
      <c r="D3" s="60" t="s">
        <v>108</v>
      </c>
      <c r="E3" s="60">
        <v>194</v>
      </c>
      <c r="F3" s="60">
        <v>1</v>
      </c>
      <c r="G3" s="60">
        <v>194</v>
      </c>
      <c r="H3" s="60">
        <v>3</v>
      </c>
      <c r="I3" s="60">
        <v>197</v>
      </c>
      <c r="J3" s="60">
        <v>3</v>
      </c>
      <c r="K3" s="60">
        <v>196</v>
      </c>
      <c r="L3" s="60">
        <v>1</v>
      </c>
      <c r="M3" s="60"/>
      <c r="N3" s="60"/>
      <c r="O3" s="60"/>
      <c r="P3" s="60"/>
      <c r="Q3" s="60">
        <v>4</v>
      </c>
      <c r="R3" s="60">
        <v>781</v>
      </c>
      <c r="S3" s="60">
        <v>195.25</v>
      </c>
      <c r="T3" s="60">
        <v>8</v>
      </c>
      <c r="U3" s="60">
        <v>9</v>
      </c>
      <c r="V3" s="60">
        <v>204.25</v>
      </c>
    </row>
    <row r="4" spans="1:24" x14ac:dyDescent="0.25">
      <c r="A4" s="53" t="s">
        <v>11</v>
      </c>
      <c r="B4" s="2" t="s">
        <v>192</v>
      </c>
      <c r="C4" s="3">
        <v>45920</v>
      </c>
      <c r="D4" s="70" t="s">
        <v>108</v>
      </c>
      <c r="E4" s="24">
        <v>196</v>
      </c>
      <c r="F4" s="22">
        <v>3</v>
      </c>
      <c r="G4" s="24">
        <v>190</v>
      </c>
      <c r="H4" s="22">
        <v>1</v>
      </c>
      <c r="I4" s="5">
        <v>192</v>
      </c>
      <c r="J4" s="22">
        <v>2</v>
      </c>
      <c r="K4" s="25">
        <v>190</v>
      </c>
      <c r="L4" s="22">
        <v>0</v>
      </c>
      <c r="M4" s="25"/>
      <c r="N4" s="22"/>
      <c r="O4" s="5"/>
      <c r="P4" s="22"/>
      <c r="Q4" s="8">
        <v>4</v>
      </c>
      <c r="R4" s="8">
        <v>768</v>
      </c>
      <c r="S4" s="7">
        <v>192</v>
      </c>
      <c r="T4" s="38">
        <v>6</v>
      </c>
      <c r="U4" s="8">
        <v>6</v>
      </c>
      <c r="V4" s="7">
        <v>198</v>
      </c>
    </row>
    <row r="6" spans="1:24" x14ac:dyDescent="0.25">
      <c r="Q6" s="34">
        <f>SUM(Q2:Q5)</f>
        <v>12</v>
      </c>
      <c r="R6" s="34">
        <f>SUM(R2:R5)</f>
        <v>2333</v>
      </c>
      <c r="S6" s="35">
        <f>SUM(R6/Q6)</f>
        <v>194.41666666666666</v>
      </c>
      <c r="T6" s="34">
        <f>SUM(T2:T5)</f>
        <v>19</v>
      </c>
      <c r="U6" s="34">
        <f>SUM(U2:U5)</f>
        <v>26</v>
      </c>
      <c r="V6" s="36">
        <f>SUM(S6+U6)</f>
        <v>220.41666666666666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:P3 T3" name="Range1_3_5_1_1_1"/>
    <protectedRange algorithmName="SHA-512" hashValue="ON39YdpmFHfN9f47KpiRvqrKx0V9+erV1CNkpWzYhW/Qyc6aT8rEyCrvauWSYGZK2ia3o7vd3akF07acHAFpOA==" saltValue="yVW9XmDwTqEnmpSGai0KYg==" spinCount="100000" sqref="B4:C4" name="Range1_12_2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E4:P4 T4" name="Range1_3_5_3_2"/>
  </protectedRanges>
  <conditionalFormatting sqref="M4:P4">
    <cfRule type="cellIs" dxfId="416" priority="1" operator="greaterThanOrEqual">
      <formula>200</formula>
    </cfRule>
  </conditionalFormatting>
  <conditionalFormatting sqref="E4">
    <cfRule type="cellIs" dxfId="415" priority="2" operator="greaterThanOrEqual">
      <formula>200</formula>
    </cfRule>
    <cfRule type="top10" dxfId="414" priority="3" rank="1"/>
  </conditionalFormatting>
  <conditionalFormatting sqref="G4">
    <cfRule type="cellIs" dxfId="413" priority="4" operator="greaterThanOrEqual">
      <formula>200</formula>
    </cfRule>
    <cfRule type="top10" dxfId="412" priority="5" rank="1"/>
  </conditionalFormatting>
  <conditionalFormatting sqref="I4">
    <cfRule type="cellIs" dxfId="411" priority="6" operator="greaterThanOrEqual">
      <formula>200</formula>
    </cfRule>
    <cfRule type="top10" dxfId="410" priority="7" rank="1"/>
  </conditionalFormatting>
  <conditionalFormatting sqref="M4">
    <cfRule type="top10" dxfId="409" priority="8" rank="1"/>
  </conditionalFormatting>
  <conditionalFormatting sqref="O4">
    <cfRule type="top10" dxfId="408" priority="9" rank="1"/>
  </conditionalFormatting>
  <hyperlinks>
    <hyperlink ref="X1" location="'OLL 2025'!A1" display="Return to Rankings" xr:uid="{45B343BC-644C-4F1E-9D7A-56C3CE2A0A9C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DA94-5F06-4573-AC32-6D18029BC308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104</v>
      </c>
      <c r="C2" s="3">
        <v>45766</v>
      </c>
      <c r="D2" s="4" t="s">
        <v>69</v>
      </c>
      <c r="E2" s="5">
        <v>178</v>
      </c>
      <c r="F2" s="22">
        <v>0</v>
      </c>
      <c r="G2" s="24">
        <v>179</v>
      </c>
      <c r="H2" s="22">
        <v>1</v>
      </c>
      <c r="I2" s="5">
        <v>177</v>
      </c>
      <c r="J2" s="22">
        <v>0</v>
      </c>
      <c r="K2" s="5">
        <v>184</v>
      </c>
      <c r="L2" s="22">
        <v>1</v>
      </c>
      <c r="M2" s="5"/>
      <c r="N2" s="22"/>
      <c r="O2" s="5"/>
      <c r="P2" s="22"/>
      <c r="Q2" s="6">
        <v>4</v>
      </c>
      <c r="R2" s="6">
        <v>718</v>
      </c>
      <c r="S2" s="7">
        <v>179.5</v>
      </c>
      <c r="T2" s="38">
        <v>2</v>
      </c>
      <c r="U2" s="8">
        <v>2</v>
      </c>
      <c r="V2" s="9">
        <v>181.5</v>
      </c>
    </row>
    <row r="3" spans="1:24" x14ac:dyDescent="0.25">
      <c r="A3" s="1" t="s">
        <v>11</v>
      </c>
      <c r="B3" s="2" t="s">
        <v>104</v>
      </c>
      <c r="C3" s="3">
        <v>45808</v>
      </c>
      <c r="D3" s="4" t="s">
        <v>69</v>
      </c>
      <c r="E3" s="24">
        <v>190</v>
      </c>
      <c r="F3" s="46">
        <v>1</v>
      </c>
      <c r="G3" s="24">
        <v>194</v>
      </c>
      <c r="H3" s="46">
        <v>4</v>
      </c>
      <c r="I3" s="46">
        <v>191</v>
      </c>
      <c r="J3" s="46">
        <v>0</v>
      </c>
      <c r="K3" s="24">
        <v>181</v>
      </c>
      <c r="L3" s="46">
        <v>0</v>
      </c>
      <c r="M3" s="25"/>
      <c r="N3" s="22"/>
      <c r="O3" s="5"/>
      <c r="P3" s="22"/>
      <c r="Q3" s="6">
        <v>4</v>
      </c>
      <c r="R3" s="6">
        <v>756</v>
      </c>
      <c r="S3" s="7">
        <v>189</v>
      </c>
      <c r="T3" s="38">
        <v>5</v>
      </c>
      <c r="U3" s="8">
        <v>3</v>
      </c>
      <c r="V3" s="9">
        <v>187.25</v>
      </c>
    </row>
    <row r="4" spans="1:24" x14ac:dyDescent="0.25">
      <c r="A4" s="1" t="s">
        <v>11</v>
      </c>
      <c r="B4" s="2" t="s">
        <v>104</v>
      </c>
      <c r="C4" s="3">
        <v>45829</v>
      </c>
      <c r="D4" s="4" t="s">
        <v>69</v>
      </c>
      <c r="E4" s="24">
        <v>190</v>
      </c>
      <c r="F4" s="22">
        <v>2</v>
      </c>
      <c r="G4" s="24">
        <v>191</v>
      </c>
      <c r="H4" s="22">
        <v>2</v>
      </c>
      <c r="I4" s="5">
        <v>192</v>
      </c>
      <c r="J4" s="22">
        <v>1</v>
      </c>
      <c r="K4" s="25">
        <v>189</v>
      </c>
      <c r="L4" s="22">
        <v>2</v>
      </c>
      <c r="M4" s="25"/>
      <c r="N4" s="22"/>
      <c r="O4" s="5"/>
      <c r="P4" s="22"/>
      <c r="Q4" s="6">
        <v>4</v>
      </c>
      <c r="R4" s="6">
        <v>762</v>
      </c>
      <c r="S4" s="7">
        <v>190.5</v>
      </c>
      <c r="T4" s="38">
        <v>7</v>
      </c>
      <c r="U4" s="8">
        <v>3</v>
      </c>
      <c r="V4" s="9">
        <v>193.5</v>
      </c>
    </row>
    <row r="5" spans="1:24" x14ac:dyDescent="0.25">
      <c r="A5" s="1" t="s">
        <v>11</v>
      </c>
      <c r="B5" s="2" t="s">
        <v>104</v>
      </c>
      <c r="C5" s="3">
        <v>45872</v>
      </c>
      <c r="D5" s="4" t="s">
        <v>76</v>
      </c>
      <c r="E5" s="5">
        <v>188</v>
      </c>
      <c r="F5" s="22">
        <v>1</v>
      </c>
      <c r="G5" s="24">
        <v>191</v>
      </c>
      <c r="H5" s="22">
        <v>0</v>
      </c>
      <c r="I5" s="5">
        <v>190</v>
      </c>
      <c r="J5" s="22">
        <v>0</v>
      </c>
      <c r="K5" s="5">
        <v>194</v>
      </c>
      <c r="L5" s="22">
        <v>0</v>
      </c>
      <c r="M5" s="5"/>
      <c r="N5" s="22"/>
      <c r="O5" s="5"/>
      <c r="P5" s="22"/>
      <c r="Q5" s="6">
        <v>4</v>
      </c>
      <c r="R5" s="6">
        <v>763</v>
      </c>
      <c r="S5" s="7">
        <v>190.75</v>
      </c>
      <c r="T5" s="38">
        <v>1</v>
      </c>
      <c r="U5" s="8">
        <v>2</v>
      </c>
      <c r="V5" s="9">
        <v>192.75</v>
      </c>
    </row>
    <row r="6" spans="1:24" x14ac:dyDescent="0.25">
      <c r="A6" s="1" t="s">
        <v>11</v>
      </c>
      <c r="B6" s="2" t="s">
        <v>104</v>
      </c>
      <c r="C6" s="3">
        <v>45878</v>
      </c>
      <c r="D6" s="4" t="s">
        <v>69</v>
      </c>
      <c r="E6" s="5">
        <v>199</v>
      </c>
      <c r="F6" s="22">
        <v>4</v>
      </c>
      <c r="G6" s="24">
        <v>191</v>
      </c>
      <c r="H6" s="22">
        <v>0</v>
      </c>
      <c r="I6" s="5">
        <v>186</v>
      </c>
      <c r="J6" s="22">
        <v>0</v>
      </c>
      <c r="K6" s="5">
        <v>194.001</v>
      </c>
      <c r="L6" s="22">
        <v>1</v>
      </c>
      <c r="M6" s="5"/>
      <c r="N6" s="22"/>
      <c r="O6" s="5"/>
      <c r="P6" s="22"/>
      <c r="Q6" s="6">
        <v>4</v>
      </c>
      <c r="R6" s="6">
        <v>770</v>
      </c>
      <c r="S6" s="7">
        <v>192.5</v>
      </c>
      <c r="T6" s="38">
        <v>5</v>
      </c>
      <c r="U6" s="8">
        <v>8</v>
      </c>
      <c r="V6" s="9">
        <v>200.5</v>
      </c>
    </row>
    <row r="7" spans="1:24" x14ac:dyDescent="0.25">
      <c r="A7" s="1" t="s">
        <v>11</v>
      </c>
      <c r="B7" s="2" t="s">
        <v>104</v>
      </c>
      <c r="C7" s="3">
        <v>45882</v>
      </c>
      <c r="D7" s="4" t="s">
        <v>96</v>
      </c>
      <c r="E7" s="5">
        <v>194</v>
      </c>
      <c r="F7" s="22">
        <v>4</v>
      </c>
      <c r="G7" s="24">
        <v>187</v>
      </c>
      <c r="H7" s="22">
        <v>4</v>
      </c>
      <c r="I7" s="5">
        <v>196</v>
      </c>
      <c r="J7" s="22">
        <v>3</v>
      </c>
      <c r="K7" s="5"/>
      <c r="L7" s="22"/>
      <c r="M7" s="5"/>
      <c r="N7" s="22"/>
      <c r="O7" s="5"/>
      <c r="P7" s="22"/>
      <c r="Q7" s="6">
        <v>3</v>
      </c>
      <c r="R7" s="6">
        <v>577</v>
      </c>
      <c r="S7" s="7">
        <v>192.33333333333334</v>
      </c>
      <c r="T7" s="38">
        <v>11</v>
      </c>
      <c r="U7" s="8">
        <v>6</v>
      </c>
      <c r="V7" s="9">
        <v>198.33333333333334</v>
      </c>
    </row>
    <row r="8" spans="1:24" x14ac:dyDescent="0.25">
      <c r="A8" s="62" t="s">
        <v>11</v>
      </c>
      <c r="B8" s="62" t="s">
        <v>104</v>
      </c>
      <c r="C8" s="63">
        <v>45907</v>
      </c>
      <c r="D8" s="62" t="s">
        <v>42</v>
      </c>
      <c r="E8" s="62">
        <v>191</v>
      </c>
      <c r="F8" s="64">
        <v>1</v>
      </c>
      <c r="G8" s="65">
        <v>194</v>
      </c>
      <c r="H8" s="64">
        <v>5</v>
      </c>
      <c r="I8" s="62">
        <v>192</v>
      </c>
      <c r="J8" s="64">
        <v>1</v>
      </c>
      <c r="K8" s="62">
        <v>197</v>
      </c>
      <c r="L8" s="64">
        <v>2</v>
      </c>
      <c r="M8" s="62">
        <v>193</v>
      </c>
      <c r="N8" s="64">
        <v>2</v>
      </c>
      <c r="O8" s="62">
        <v>195</v>
      </c>
      <c r="P8" s="64">
        <v>2</v>
      </c>
      <c r="Q8" s="62">
        <v>6</v>
      </c>
      <c r="R8" s="62">
        <v>1162</v>
      </c>
      <c r="S8" s="62">
        <v>193.67</v>
      </c>
      <c r="T8" s="64">
        <v>13</v>
      </c>
      <c r="U8" s="62">
        <v>4</v>
      </c>
      <c r="V8" s="62">
        <v>197.67</v>
      </c>
    </row>
    <row r="9" spans="1:24" x14ac:dyDescent="0.25">
      <c r="A9" s="1" t="s">
        <v>11</v>
      </c>
      <c r="B9" s="2" t="s">
        <v>104</v>
      </c>
      <c r="C9" s="3">
        <v>45910</v>
      </c>
      <c r="D9" s="70" t="s">
        <v>96</v>
      </c>
      <c r="E9" s="5">
        <v>192</v>
      </c>
      <c r="F9" s="22">
        <v>2</v>
      </c>
      <c r="G9" s="24">
        <v>196</v>
      </c>
      <c r="H9" s="22">
        <v>1</v>
      </c>
      <c r="I9" s="5">
        <v>194</v>
      </c>
      <c r="J9" s="22">
        <v>4</v>
      </c>
      <c r="K9" s="5"/>
      <c r="L9" s="22"/>
      <c r="M9" s="5"/>
      <c r="N9" s="22"/>
      <c r="O9" s="5"/>
      <c r="P9" s="22"/>
      <c r="Q9" s="8">
        <v>3</v>
      </c>
      <c r="R9" s="8">
        <v>582</v>
      </c>
      <c r="S9" s="7">
        <v>194</v>
      </c>
      <c r="T9" s="38">
        <v>7</v>
      </c>
      <c r="U9" s="8">
        <v>6</v>
      </c>
      <c r="V9" s="7">
        <v>200</v>
      </c>
    </row>
    <row r="10" spans="1:24" x14ac:dyDescent="0.25">
      <c r="A10" s="53" t="s">
        <v>11</v>
      </c>
      <c r="B10" s="2" t="s">
        <v>104</v>
      </c>
      <c r="C10" s="3">
        <v>45920</v>
      </c>
      <c r="D10" s="70" t="s">
        <v>69</v>
      </c>
      <c r="E10" s="46">
        <v>196</v>
      </c>
      <c r="F10" s="46">
        <v>4</v>
      </c>
      <c r="G10" s="24">
        <v>192</v>
      </c>
      <c r="H10" s="46">
        <v>2</v>
      </c>
      <c r="I10" s="46">
        <v>191</v>
      </c>
      <c r="J10" s="46">
        <v>2</v>
      </c>
      <c r="K10" s="46">
        <v>193</v>
      </c>
      <c r="L10" s="46">
        <v>0</v>
      </c>
      <c r="M10" s="5"/>
      <c r="N10" s="22"/>
      <c r="O10" s="5"/>
      <c r="P10" s="22"/>
      <c r="Q10" s="8">
        <v>4</v>
      </c>
      <c r="R10" s="8">
        <v>772</v>
      </c>
      <c r="S10" s="7">
        <v>193</v>
      </c>
      <c r="T10" s="38">
        <v>8</v>
      </c>
      <c r="U10" s="8">
        <v>2</v>
      </c>
      <c r="V10" s="7">
        <v>195</v>
      </c>
    </row>
    <row r="11" spans="1:24" x14ac:dyDescent="0.25">
      <c r="A11" s="53" t="s">
        <v>11</v>
      </c>
      <c r="B11" s="2" t="s">
        <v>104</v>
      </c>
      <c r="C11" s="3">
        <v>45935</v>
      </c>
      <c r="D11" s="70" t="s">
        <v>76</v>
      </c>
      <c r="E11" s="24">
        <v>183</v>
      </c>
      <c r="F11" s="22">
        <v>0</v>
      </c>
      <c r="G11" s="24">
        <v>188</v>
      </c>
      <c r="H11" s="22">
        <v>2</v>
      </c>
      <c r="I11" s="5">
        <v>193</v>
      </c>
      <c r="J11" s="22">
        <v>1</v>
      </c>
      <c r="K11" s="25">
        <v>191</v>
      </c>
      <c r="L11" s="22">
        <v>0</v>
      </c>
      <c r="M11" s="25"/>
      <c r="N11" s="22"/>
      <c r="O11" s="5"/>
      <c r="P11" s="22"/>
      <c r="Q11" s="8">
        <v>4</v>
      </c>
      <c r="R11" s="8">
        <v>755</v>
      </c>
      <c r="S11" s="7">
        <v>188.75</v>
      </c>
      <c r="T11" s="38">
        <v>3</v>
      </c>
      <c r="U11" s="8">
        <v>2</v>
      </c>
      <c r="V11" s="7">
        <f>+S11+U11</f>
        <v>190.75</v>
      </c>
    </row>
    <row r="12" spans="1:24" x14ac:dyDescent="0.25">
      <c r="A12" s="53" t="s">
        <v>11</v>
      </c>
      <c r="B12" s="2" t="s">
        <v>104</v>
      </c>
      <c r="C12" s="3">
        <v>45966</v>
      </c>
      <c r="D12" s="70" t="s">
        <v>96</v>
      </c>
      <c r="E12" s="24">
        <v>187</v>
      </c>
      <c r="F12" s="46">
        <v>1</v>
      </c>
      <c r="G12" s="24">
        <v>187</v>
      </c>
      <c r="H12" s="46">
        <v>1</v>
      </c>
      <c r="I12" s="46">
        <v>187</v>
      </c>
      <c r="J12" s="46">
        <v>2</v>
      </c>
      <c r="K12" s="24"/>
      <c r="L12" s="46"/>
      <c r="M12" s="25"/>
      <c r="N12" s="22"/>
      <c r="O12" s="5"/>
      <c r="P12" s="22"/>
      <c r="Q12" s="8">
        <v>3</v>
      </c>
      <c r="R12" s="8">
        <v>561</v>
      </c>
      <c r="S12" s="7">
        <v>187</v>
      </c>
      <c r="T12" s="38">
        <v>4</v>
      </c>
      <c r="U12" s="8">
        <v>4</v>
      </c>
      <c r="V12" s="7">
        <v>191</v>
      </c>
    </row>
    <row r="13" spans="1:24" x14ac:dyDescent="0.25">
      <c r="A13" s="53" t="s">
        <v>11</v>
      </c>
      <c r="B13" s="2" t="s">
        <v>104</v>
      </c>
      <c r="C13" s="3">
        <v>45963</v>
      </c>
      <c r="D13" s="70" t="s">
        <v>76</v>
      </c>
      <c r="E13" s="24">
        <v>192</v>
      </c>
      <c r="F13" s="22">
        <v>3</v>
      </c>
      <c r="G13" s="24">
        <v>195</v>
      </c>
      <c r="H13" s="22">
        <v>3</v>
      </c>
      <c r="I13" s="5">
        <v>192</v>
      </c>
      <c r="J13" s="22">
        <v>3</v>
      </c>
      <c r="K13" s="25">
        <v>195</v>
      </c>
      <c r="L13" s="22">
        <v>1</v>
      </c>
      <c r="M13" s="25"/>
      <c r="N13" s="22"/>
      <c r="O13" s="5"/>
      <c r="P13" s="22"/>
      <c r="Q13" s="8">
        <v>4</v>
      </c>
      <c r="R13" s="8">
        <v>774</v>
      </c>
      <c r="S13" s="7">
        <v>193.5</v>
      </c>
      <c r="T13" s="38">
        <v>10</v>
      </c>
      <c r="U13" s="8">
        <v>5</v>
      </c>
      <c r="V13" s="7">
        <v>198.5</v>
      </c>
    </row>
    <row r="14" spans="1:24" x14ac:dyDescent="0.25">
      <c r="A14" s="53" t="s">
        <v>11</v>
      </c>
      <c r="B14" s="2" t="s">
        <v>104</v>
      </c>
      <c r="C14" s="3">
        <v>45976</v>
      </c>
      <c r="D14" s="70" t="s">
        <v>69</v>
      </c>
      <c r="E14" s="5">
        <v>186</v>
      </c>
      <c r="F14" s="22">
        <v>1</v>
      </c>
      <c r="G14" s="24">
        <v>186</v>
      </c>
      <c r="H14" s="22">
        <v>2</v>
      </c>
      <c r="I14" s="5">
        <v>186</v>
      </c>
      <c r="J14" s="22">
        <v>0</v>
      </c>
      <c r="K14" s="5">
        <v>185.001</v>
      </c>
      <c r="L14" s="22">
        <v>1</v>
      </c>
      <c r="M14" s="5"/>
      <c r="N14" s="22"/>
      <c r="O14" s="5"/>
      <c r="P14" s="22"/>
      <c r="Q14" s="8">
        <v>4</v>
      </c>
      <c r="R14" s="8">
        <v>743.00099999999998</v>
      </c>
      <c r="S14" s="7">
        <v>185.75024999999999</v>
      </c>
      <c r="T14" s="38">
        <v>4</v>
      </c>
      <c r="U14" s="8">
        <v>2</v>
      </c>
      <c r="V14" s="7">
        <v>187.75024999999999</v>
      </c>
    </row>
    <row r="16" spans="1:24" x14ac:dyDescent="0.25">
      <c r="Q16" s="34">
        <f>SUM(Q2:Q15)</f>
        <v>51</v>
      </c>
      <c r="R16" s="34">
        <f>SUM(R2:R15)</f>
        <v>9695.0010000000002</v>
      </c>
      <c r="S16" s="35">
        <f>SUM(R16/Q16)</f>
        <v>190.09805882352941</v>
      </c>
      <c r="T16" s="34">
        <f>SUM(T2:T15)</f>
        <v>80</v>
      </c>
      <c r="U16" s="34">
        <f>SUM(U2:U15)</f>
        <v>49</v>
      </c>
      <c r="V16" s="36">
        <f>SUM(S16+U16)</f>
        <v>239.09805882352941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E5 G5:O5" name="Range1_33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T8" name="Range1_3_5_1"/>
    <protectedRange algorithmName="SHA-512" hashValue="ON39YdpmFHfN9f47KpiRvqrKx0V9+erV1CNkpWzYhW/Qyc6aT8rEyCrvauWSYGZK2ia3o7vd3akF07acHAFpOA==" saltValue="yVW9XmDwTqEnmpSGai0KYg==" spinCount="100000" sqref="N9 H9:L9 B9:C9 E9" name="Range1_9_4"/>
    <protectedRange algorithmName="SHA-512" hashValue="ON39YdpmFHfN9f47KpiRvqrKx0V9+erV1CNkpWzYhW/Qyc6aT8rEyCrvauWSYGZK2ia3o7vd3akF07acHAFpOA==" saltValue="yVW9XmDwTqEnmpSGai0KYg==" spinCount="100000" sqref="D9" name="Range1_1_12_1"/>
    <protectedRange algorithmName="SHA-512" hashValue="ON39YdpmFHfN9f47KpiRvqrKx0V9+erV1CNkpWzYhW/Qyc6aT8rEyCrvauWSYGZK2ia3o7vd3akF07acHAFpOA==" saltValue="yVW9XmDwTqEnmpSGai0KYg==" spinCount="100000" sqref="T9" name="Range1_3_5_8_1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1 E11:P11" name="Range1_14_3"/>
    <protectedRange algorithmName="SHA-512" hashValue="ON39YdpmFHfN9f47KpiRvqrKx0V9+erV1CNkpWzYhW/Qyc6aT8rEyCrvauWSYGZK2ia3o7vd3akF07acHAFpOA==" saltValue="yVW9XmDwTqEnmpSGai0KYg==" spinCount="100000" sqref="D11" name="Range1_1_7_3"/>
    <protectedRange algorithmName="SHA-512" hashValue="ON39YdpmFHfN9f47KpiRvqrKx0V9+erV1CNkpWzYhW/Qyc6aT8rEyCrvauWSYGZK2ia3o7vd3akF07acHAFpOA==" saltValue="yVW9XmDwTqEnmpSGai0KYg==" spinCount="100000" sqref="T11" name="Range1_3_5_7_2"/>
    <protectedRange sqref="B12:C13" name="Range1_12_4"/>
    <protectedRange sqref="D12:D13" name="Range1_1_3_5"/>
    <protectedRange sqref="E12:P13 T12:T13" name="Range1_3_5_3_5"/>
    <protectedRange algorithmName="SHA-512" hashValue="ON39YdpmFHfN9f47KpiRvqrKx0V9+erV1CNkpWzYhW/Qyc6aT8rEyCrvauWSYGZK2ia3o7vd3akF07acHAFpOA==" saltValue="yVW9XmDwTqEnmpSGai0KYg==" spinCount="100000" sqref="B14:C14 E14:P14" name="Range1_10_3"/>
    <protectedRange algorithmName="SHA-512" hashValue="ON39YdpmFHfN9f47KpiRvqrKx0V9+erV1CNkpWzYhW/Qyc6aT8rEyCrvauWSYGZK2ia3o7vd3akF07acHAFpOA==" saltValue="yVW9XmDwTqEnmpSGai0KYg==" spinCount="100000" sqref="D14" name="Range1_1_6_2"/>
    <protectedRange algorithmName="SHA-512" hashValue="ON39YdpmFHfN9f47KpiRvqrKx0V9+erV1CNkpWzYhW/Qyc6aT8rEyCrvauWSYGZK2ia3o7vd3akF07acHAFpOA==" saltValue="yVW9XmDwTqEnmpSGai0KYg==" spinCount="100000" sqref="T14" name="Range1_3_5_7_2_1"/>
  </protectedRanges>
  <conditionalFormatting sqref="E8:P8">
    <cfRule type="cellIs" dxfId="407" priority="36" operator="greaterThanOrEqual">
      <formula>200</formula>
    </cfRule>
  </conditionalFormatting>
  <conditionalFormatting sqref="E8">
    <cfRule type="top10" dxfId="406" priority="37" rank="1"/>
  </conditionalFormatting>
  <conditionalFormatting sqref="G8">
    <cfRule type="top10" dxfId="405" priority="38" rank="1"/>
  </conditionalFormatting>
  <conditionalFormatting sqref="I8">
    <cfRule type="top10" dxfId="404" priority="39" rank="1"/>
  </conditionalFormatting>
  <conditionalFormatting sqref="K8">
    <cfRule type="top10" dxfId="403" priority="40" rank="1"/>
  </conditionalFormatting>
  <conditionalFormatting sqref="M8">
    <cfRule type="top10" dxfId="402" priority="41" rank="1"/>
  </conditionalFormatting>
  <conditionalFormatting sqref="O8">
    <cfRule type="top10" dxfId="401" priority="42" rank="1"/>
  </conditionalFormatting>
  <conditionalFormatting sqref="E9">
    <cfRule type="top10" dxfId="400" priority="35" rank="1"/>
  </conditionalFormatting>
  <conditionalFormatting sqref="G9">
    <cfRule type="top10" dxfId="399" priority="34" rank="1"/>
  </conditionalFormatting>
  <conditionalFormatting sqref="I9">
    <cfRule type="top10" dxfId="398" priority="33" rank="1"/>
  </conditionalFormatting>
  <conditionalFormatting sqref="K9">
    <cfRule type="top10" dxfId="397" priority="32" rank="1"/>
  </conditionalFormatting>
  <conditionalFormatting sqref="M9">
    <cfRule type="top10" dxfId="396" priority="31" rank="1"/>
  </conditionalFormatting>
  <conditionalFormatting sqref="O9">
    <cfRule type="top10" dxfId="395" priority="30" rank="1"/>
  </conditionalFormatting>
  <conditionalFormatting sqref="E9:P9">
    <cfRule type="cellIs" dxfId="394" priority="29" operator="greaterThanOrEqual">
      <formula>200</formula>
    </cfRule>
  </conditionalFormatting>
  <conditionalFormatting sqref="E10">
    <cfRule type="top10" dxfId="393" priority="28" rank="1"/>
  </conditionalFormatting>
  <conditionalFormatting sqref="G10">
    <cfRule type="top10" dxfId="392" priority="27" rank="1"/>
  </conditionalFormatting>
  <conditionalFormatting sqref="E10:P10">
    <cfRule type="cellIs" dxfId="391" priority="26" operator="greaterThanOrEqual">
      <formula>200</formula>
    </cfRule>
  </conditionalFormatting>
  <conditionalFormatting sqref="I10">
    <cfRule type="top10" dxfId="390" priority="25" rank="1"/>
  </conditionalFormatting>
  <conditionalFormatting sqref="K10">
    <cfRule type="top10" dxfId="389" priority="24" rank="1"/>
  </conditionalFormatting>
  <conditionalFormatting sqref="M10">
    <cfRule type="top10" dxfId="388" priority="23" rank="1"/>
  </conditionalFormatting>
  <conditionalFormatting sqref="O10">
    <cfRule type="top10" dxfId="387" priority="22" rank="1"/>
  </conditionalFormatting>
  <conditionalFormatting sqref="E11">
    <cfRule type="top10" dxfId="386" priority="16" rank="1"/>
  </conditionalFormatting>
  <conditionalFormatting sqref="E11:P11">
    <cfRule type="cellIs" dxfId="385" priority="15" operator="greaterThanOrEqual">
      <formula>200</formula>
    </cfRule>
  </conditionalFormatting>
  <conditionalFormatting sqref="G11">
    <cfRule type="top10" dxfId="384" priority="17" rank="1"/>
  </conditionalFormatting>
  <conditionalFormatting sqref="I11">
    <cfRule type="top10" dxfId="383" priority="18" rank="1"/>
  </conditionalFormatting>
  <conditionalFormatting sqref="K11">
    <cfRule type="top10" dxfId="382" priority="19" rank="1"/>
  </conditionalFormatting>
  <conditionalFormatting sqref="M11">
    <cfRule type="top10" dxfId="381" priority="20" rank="1"/>
  </conditionalFormatting>
  <conditionalFormatting sqref="O11">
    <cfRule type="top10" dxfId="380" priority="21" rank="1"/>
  </conditionalFormatting>
  <conditionalFormatting sqref="E12:E13">
    <cfRule type="top10" dxfId="379" priority="14" rank="1"/>
  </conditionalFormatting>
  <conditionalFormatting sqref="G12:G13">
    <cfRule type="top10" dxfId="378" priority="13" rank="1"/>
  </conditionalFormatting>
  <conditionalFormatting sqref="E12:P13">
    <cfRule type="cellIs" dxfId="377" priority="12" operator="greaterThanOrEqual">
      <formula>200</formula>
    </cfRule>
  </conditionalFormatting>
  <conditionalFormatting sqref="I12:I13">
    <cfRule type="top10" dxfId="376" priority="11" rank="1"/>
  </conditionalFormatting>
  <conditionalFormatting sqref="K12:K13">
    <cfRule type="top10" dxfId="375" priority="10" rank="1"/>
  </conditionalFormatting>
  <conditionalFormatting sqref="M12:M13">
    <cfRule type="top10" dxfId="374" priority="9" rank="1"/>
  </conditionalFormatting>
  <conditionalFormatting sqref="O12:O13">
    <cfRule type="top10" dxfId="373" priority="8" rank="1"/>
  </conditionalFormatting>
  <conditionalFormatting sqref="E14">
    <cfRule type="top10" dxfId="372" priority="7" rank="1"/>
  </conditionalFormatting>
  <conditionalFormatting sqref="G14">
    <cfRule type="top10" dxfId="371" priority="6" rank="1"/>
  </conditionalFormatting>
  <conditionalFormatting sqref="I14">
    <cfRule type="top10" dxfId="370" priority="5" rank="1"/>
  </conditionalFormatting>
  <conditionalFormatting sqref="K14">
    <cfRule type="top10" dxfId="369" priority="4" rank="1"/>
  </conditionalFormatting>
  <conditionalFormatting sqref="M14">
    <cfRule type="top10" dxfId="368" priority="3" rank="1"/>
  </conditionalFormatting>
  <conditionalFormatting sqref="O14">
    <cfRule type="top10" dxfId="367" priority="2" rank="1"/>
  </conditionalFormatting>
  <conditionalFormatting sqref="E14:P14">
    <cfRule type="cellIs" dxfId="366" priority="1" operator="greaterThanOrEqual">
      <formula>200</formula>
    </cfRule>
  </conditionalFormatting>
  <hyperlinks>
    <hyperlink ref="X1" location="'OLL 2025'!A1" display="Return to Rankings" xr:uid="{37B31997-488E-4C17-9D6F-201FD82F72B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B12:B13 D12:D13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D14 B14</xm:sqref>
        </x14:dataValidation>
      </x14:dataValidations>
    </ext>
  </extLst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EE16-6EF7-4240-8E28-F6FD42F02B6F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245</v>
      </c>
      <c r="C2" s="3">
        <v>45969</v>
      </c>
      <c r="D2" s="70" t="s">
        <v>171</v>
      </c>
      <c r="E2" s="5">
        <v>195.001</v>
      </c>
      <c r="F2" s="22">
        <v>2</v>
      </c>
      <c r="G2" s="24">
        <v>189</v>
      </c>
      <c r="H2" s="22">
        <v>2</v>
      </c>
      <c r="I2" s="5">
        <v>183</v>
      </c>
      <c r="J2" s="22">
        <v>0</v>
      </c>
      <c r="K2" s="5"/>
      <c r="L2" s="22"/>
      <c r="M2" s="5"/>
      <c r="N2" s="22"/>
      <c r="O2" s="5"/>
      <c r="P2" s="22"/>
      <c r="Q2" s="8">
        <v>3</v>
      </c>
      <c r="R2" s="8">
        <v>567.00099999999998</v>
      </c>
      <c r="S2" s="7">
        <v>189.00033333333332</v>
      </c>
      <c r="T2" s="38">
        <v>4</v>
      </c>
      <c r="U2" s="8">
        <v>6</v>
      </c>
      <c r="V2" s="7">
        <v>195.00033333333332</v>
      </c>
    </row>
    <row r="4" spans="1:24" x14ac:dyDescent="0.25">
      <c r="Q4" s="34">
        <f>SUM(Q2:Q3)</f>
        <v>3</v>
      </c>
      <c r="R4" s="34">
        <f>SUM(R2:R3)</f>
        <v>567.00099999999998</v>
      </c>
      <c r="S4" s="35">
        <f>SUM(R4/Q4)</f>
        <v>189.00033333333332</v>
      </c>
      <c r="T4" s="34">
        <f>SUM(T2:T3)</f>
        <v>4</v>
      </c>
      <c r="U4" s="34">
        <f>SUM(U2:U3)</f>
        <v>6</v>
      </c>
      <c r="V4" s="36">
        <f>SUM(S4+U4)</f>
        <v>195.00033333333332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E2">
    <cfRule type="top10" dxfId="365" priority="7" rank="1"/>
  </conditionalFormatting>
  <conditionalFormatting sqref="G2">
    <cfRule type="top10" dxfId="364" priority="6" rank="1"/>
  </conditionalFormatting>
  <conditionalFormatting sqref="E2:P2">
    <cfRule type="cellIs" dxfId="363" priority="5" operator="greaterThanOrEqual">
      <formula>200</formula>
    </cfRule>
  </conditionalFormatting>
  <conditionalFormatting sqref="I2">
    <cfRule type="top10" dxfId="362" priority="4" rank="1"/>
  </conditionalFormatting>
  <conditionalFormatting sqref="K2">
    <cfRule type="top10" dxfId="361" priority="3" rank="1"/>
  </conditionalFormatting>
  <conditionalFormatting sqref="M2">
    <cfRule type="top10" dxfId="360" priority="2" rank="1"/>
  </conditionalFormatting>
  <conditionalFormatting sqref="O2">
    <cfRule type="top10" dxfId="359" priority="1" rank="1"/>
  </conditionalFormatting>
  <hyperlinks>
    <hyperlink ref="X1" location="'OLL 2025'!A1" display="Return to Rankings" xr:uid="{39426B42-A845-4DE1-8B92-17604792A25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B0D2-39AE-400C-A33B-2F4FD758495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182</v>
      </c>
      <c r="C2" s="3">
        <v>45853</v>
      </c>
      <c r="D2" s="4" t="s">
        <v>152</v>
      </c>
      <c r="E2" s="5">
        <v>179</v>
      </c>
      <c r="F2" s="22">
        <v>0</v>
      </c>
      <c r="G2" s="24">
        <v>187</v>
      </c>
      <c r="H2" s="22">
        <v>0</v>
      </c>
      <c r="I2" s="5">
        <v>186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552</v>
      </c>
      <c r="S2" s="7">
        <v>184</v>
      </c>
      <c r="T2" s="38">
        <v>1</v>
      </c>
      <c r="U2" s="8">
        <v>2</v>
      </c>
      <c r="V2" s="9">
        <v>186</v>
      </c>
    </row>
    <row r="4" spans="1:24" x14ac:dyDescent="0.25">
      <c r="Q4" s="34">
        <f>SUM(Q2:Q3)</f>
        <v>3</v>
      </c>
      <c r="R4" s="34">
        <f>SUM(R2:R3)</f>
        <v>552</v>
      </c>
      <c r="S4" s="35">
        <f>SUM(R4/Q4)</f>
        <v>184</v>
      </c>
      <c r="T4" s="34">
        <f>SUM(T2:T3)</f>
        <v>1</v>
      </c>
      <c r="U4" s="34">
        <f>SUM(U2:U3)</f>
        <v>2</v>
      </c>
      <c r="V4" s="36">
        <f>SUM(S4+U4)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9C8A867-5923-42BE-9413-388EC3F5E6B9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8914-0177-43B8-B65A-CB9CEB58E1A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94</v>
      </c>
      <c r="C2" s="3">
        <v>45759</v>
      </c>
      <c r="D2" s="4" t="s">
        <v>43</v>
      </c>
      <c r="E2" s="5">
        <v>188</v>
      </c>
      <c r="F2" s="22">
        <v>0</v>
      </c>
      <c r="G2" s="25">
        <v>190</v>
      </c>
      <c r="H2" s="22">
        <v>0</v>
      </c>
      <c r="I2" s="5">
        <v>191</v>
      </c>
      <c r="J2" s="22">
        <v>0</v>
      </c>
      <c r="K2" s="5">
        <v>185</v>
      </c>
      <c r="L2" s="22">
        <v>1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23">
        <v>1</v>
      </c>
      <c r="U2" s="8">
        <v>3</v>
      </c>
      <c r="V2" s="9">
        <v>191.5</v>
      </c>
    </row>
    <row r="4" spans="1:24" x14ac:dyDescent="0.25">
      <c r="Q4" s="34">
        <f>SUM(Q2:Q3)</f>
        <v>4</v>
      </c>
      <c r="R4" s="34">
        <f>SUM(R2:R3)</f>
        <v>754</v>
      </c>
      <c r="S4" s="35">
        <f>SUM(R4/Q4)</f>
        <v>188.5</v>
      </c>
      <c r="T4" s="34">
        <f>SUM(T2:T3)</f>
        <v>1</v>
      </c>
      <c r="U4" s="34">
        <f>SUM(U2:U3)</f>
        <v>3</v>
      </c>
      <c r="V4" s="36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G2 M2 O2" name="Range1_33_1_1"/>
    <protectedRange algorithmName="SHA-512" hashValue="ON39YdpmFHfN9f47KpiRvqrKx0V9+erV1CNkpWzYhW/Qyc6aT8rEyCrvauWSYGZK2ia3o7vd3akF07acHAFpOA==" saltValue="yVW9XmDwTqEnmpSGai0KYg==" spinCount="100000" sqref="T2" name="Range1_3_5_1_2"/>
  </protectedRanges>
  <hyperlinks>
    <hyperlink ref="X1" location="'OLL 2025'!A1" display="Return to Rankings" xr:uid="{8619E7B4-87D5-4CF7-924F-187BB178EF61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419A-8BB7-4ED9-99B8-27979D80FE0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204</v>
      </c>
      <c r="C2" s="3">
        <v>45885</v>
      </c>
      <c r="D2" s="4" t="s">
        <v>142</v>
      </c>
      <c r="E2" s="5">
        <v>195</v>
      </c>
      <c r="F2" s="22">
        <v>3</v>
      </c>
      <c r="G2" s="57">
        <v>200</v>
      </c>
      <c r="H2" s="22">
        <v>3</v>
      </c>
      <c r="I2" s="5">
        <v>197</v>
      </c>
      <c r="J2" s="22">
        <v>0</v>
      </c>
      <c r="K2" s="5">
        <v>194</v>
      </c>
      <c r="L2" s="22">
        <v>3</v>
      </c>
      <c r="M2" s="5">
        <v>195</v>
      </c>
      <c r="N2" s="22">
        <v>4</v>
      </c>
      <c r="O2" s="5">
        <v>190</v>
      </c>
      <c r="P2" s="22">
        <v>4</v>
      </c>
      <c r="Q2" s="6">
        <v>6</v>
      </c>
      <c r="R2" s="6">
        <v>1171</v>
      </c>
      <c r="S2" s="7">
        <v>195.16666666666666</v>
      </c>
      <c r="T2" s="38">
        <v>17</v>
      </c>
      <c r="U2" s="8">
        <v>22</v>
      </c>
      <c r="V2" s="9">
        <v>217.16666666666666</v>
      </c>
    </row>
    <row r="4" spans="1:24" x14ac:dyDescent="0.25">
      <c r="Q4" s="34">
        <f>SUM(Q2:Q3)</f>
        <v>6</v>
      </c>
      <c r="R4" s="34">
        <f>SUM(R2:R3)</f>
        <v>1171</v>
      </c>
      <c r="S4" s="35">
        <f>SUM(R4/Q4)</f>
        <v>195.16666666666666</v>
      </c>
      <c r="T4" s="34">
        <f>SUM(T2:T3)</f>
        <v>17</v>
      </c>
      <c r="U4" s="34">
        <f>SUM(U2:U3)</f>
        <v>22</v>
      </c>
      <c r="V4" s="36">
        <f>SUM(S4+U4)</f>
        <v>217.16666666666666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ACCE16E-F053-407A-9D6F-A2F5DD154467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87C2-7341-4DBE-A40C-318EB714C183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117</v>
      </c>
      <c r="C2" s="3">
        <v>45781</v>
      </c>
      <c r="D2" s="4" t="s">
        <v>118</v>
      </c>
      <c r="E2" s="5">
        <v>177</v>
      </c>
      <c r="F2" s="22">
        <v>0</v>
      </c>
      <c r="G2" s="24">
        <v>189</v>
      </c>
      <c r="H2" s="22">
        <v>0</v>
      </c>
      <c r="I2" s="5">
        <v>189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743</v>
      </c>
      <c r="S2" s="7">
        <v>185.75</v>
      </c>
      <c r="T2" s="38">
        <v>2</v>
      </c>
      <c r="U2" s="8">
        <v>8</v>
      </c>
      <c r="V2" s="9">
        <v>193.75</v>
      </c>
    </row>
    <row r="3" spans="1:24" x14ac:dyDescent="0.25">
      <c r="A3" s="1" t="s">
        <v>11</v>
      </c>
      <c r="B3" s="2" t="s">
        <v>117</v>
      </c>
      <c r="C3" s="3">
        <v>45809</v>
      </c>
      <c r="D3" s="4" t="s">
        <v>118</v>
      </c>
      <c r="E3" s="24">
        <v>186</v>
      </c>
      <c r="F3" s="22">
        <v>1</v>
      </c>
      <c r="G3" s="24">
        <v>175</v>
      </c>
      <c r="H3" s="22">
        <v>0</v>
      </c>
      <c r="I3" s="5">
        <v>185</v>
      </c>
      <c r="J3" s="22">
        <v>1</v>
      </c>
      <c r="K3" s="25">
        <v>187</v>
      </c>
      <c r="L3" s="22">
        <v>1</v>
      </c>
      <c r="M3" s="25"/>
      <c r="N3" s="22"/>
      <c r="O3" s="5"/>
      <c r="P3" s="22"/>
      <c r="Q3" s="6">
        <v>4</v>
      </c>
      <c r="R3" s="6">
        <v>733</v>
      </c>
      <c r="S3" s="7">
        <v>183.25</v>
      </c>
      <c r="T3" s="38">
        <v>3</v>
      </c>
      <c r="U3" s="8">
        <v>11</v>
      </c>
      <c r="V3" s="9">
        <v>194.25</v>
      </c>
    </row>
    <row r="4" spans="1:24" x14ac:dyDescent="0.25">
      <c r="A4" s="1" t="s">
        <v>11</v>
      </c>
      <c r="B4" s="2" t="s">
        <v>117</v>
      </c>
      <c r="C4" s="3">
        <v>45879</v>
      </c>
      <c r="D4" s="4" t="s">
        <v>118</v>
      </c>
      <c r="E4" s="5">
        <v>173</v>
      </c>
      <c r="F4" s="22">
        <v>0</v>
      </c>
      <c r="G4" s="24">
        <v>173</v>
      </c>
      <c r="H4" s="22">
        <v>1</v>
      </c>
      <c r="I4" s="5">
        <v>189</v>
      </c>
      <c r="J4" s="22">
        <v>0</v>
      </c>
      <c r="K4" s="5">
        <v>188</v>
      </c>
      <c r="L4" s="22">
        <v>2</v>
      </c>
      <c r="M4" s="5"/>
      <c r="N4" s="22"/>
      <c r="O4" s="5"/>
      <c r="P4" s="22"/>
      <c r="Q4" s="6">
        <v>4</v>
      </c>
      <c r="R4" s="6">
        <v>723</v>
      </c>
      <c r="S4" s="7">
        <v>180.75</v>
      </c>
      <c r="T4" s="38">
        <v>3</v>
      </c>
      <c r="U4" s="8">
        <v>3</v>
      </c>
      <c r="V4" s="9">
        <v>183.75</v>
      </c>
    </row>
    <row r="5" spans="1:24" x14ac:dyDescent="0.25">
      <c r="A5" s="53" t="s">
        <v>11</v>
      </c>
      <c r="B5" s="2" t="s">
        <v>117</v>
      </c>
      <c r="C5" s="3">
        <v>45921</v>
      </c>
      <c r="D5" s="70" t="s">
        <v>118</v>
      </c>
      <c r="E5" s="24">
        <v>178</v>
      </c>
      <c r="F5" s="22">
        <v>1</v>
      </c>
      <c r="G5" s="24">
        <v>191</v>
      </c>
      <c r="H5" s="22">
        <v>1</v>
      </c>
      <c r="I5" s="5">
        <v>194</v>
      </c>
      <c r="J5" s="22">
        <v>2</v>
      </c>
      <c r="K5" s="25">
        <v>190</v>
      </c>
      <c r="L5" s="22">
        <v>0</v>
      </c>
      <c r="M5" s="25"/>
      <c r="N5" s="22"/>
      <c r="O5" s="5"/>
      <c r="P5" s="22"/>
      <c r="Q5" s="8">
        <v>4</v>
      </c>
      <c r="R5" s="8">
        <v>753</v>
      </c>
      <c r="S5" s="7">
        <v>188.25</v>
      </c>
      <c r="T5" s="38">
        <v>4</v>
      </c>
      <c r="U5" s="8">
        <v>8</v>
      </c>
      <c r="V5" s="7">
        <v>196.25</v>
      </c>
    </row>
    <row r="6" spans="1:24" x14ac:dyDescent="0.25">
      <c r="A6" s="53" t="s">
        <v>11</v>
      </c>
      <c r="B6" s="2" t="s">
        <v>117</v>
      </c>
      <c r="C6" s="3">
        <v>45942</v>
      </c>
      <c r="D6" s="70" t="s">
        <v>118</v>
      </c>
      <c r="E6" s="5">
        <v>180</v>
      </c>
      <c r="F6" s="22">
        <v>1</v>
      </c>
      <c r="G6" s="24">
        <v>189</v>
      </c>
      <c r="H6" s="22">
        <v>0</v>
      </c>
      <c r="I6" s="5">
        <v>191</v>
      </c>
      <c r="J6" s="22">
        <v>4</v>
      </c>
      <c r="K6" s="5">
        <v>186</v>
      </c>
      <c r="L6" s="22">
        <v>0</v>
      </c>
      <c r="M6" s="5"/>
      <c r="N6" s="22"/>
      <c r="O6" s="5"/>
      <c r="P6" s="22"/>
      <c r="Q6" s="8">
        <v>4</v>
      </c>
      <c r="R6" s="8">
        <v>746</v>
      </c>
      <c r="S6" s="7">
        <v>186.5</v>
      </c>
      <c r="T6" s="38">
        <v>5</v>
      </c>
      <c r="U6" s="8">
        <v>9</v>
      </c>
      <c r="V6" s="7">
        <v>195.5</v>
      </c>
    </row>
    <row r="8" spans="1:24" x14ac:dyDescent="0.25">
      <c r="Q8" s="34">
        <f>SUM(Q2:Q7)</f>
        <v>20</v>
      </c>
      <c r="R8" s="34">
        <f>SUM(R2:R7)</f>
        <v>3698</v>
      </c>
      <c r="S8" s="35">
        <f>SUM(R8/Q8)</f>
        <v>184.9</v>
      </c>
      <c r="T8" s="34">
        <f>SUM(T2:T7)</f>
        <v>17</v>
      </c>
      <c r="U8" s="34">
        <f>SUM(U2:U7)</f>
        <v>39</v>
      </c>
      <c r="V8" s="36">
        <f>SUM(S8+U8)</f>
        <v>223.9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B6:C6" name="Range1_13_3"/>
    <protectedRange algorithmName="SHA-512" hashValue="ON39YdpmFHfN9f47KpiRvqrKx0V9+erV1CNkpWzYhW/Qyc6aT8rEyCrvauWSYGZK2ia3o7vd3akF07acHAFpOA==" saltValue="yVW9XmDwTqEnmpSGai0KYg==" spinCount="100000" sqref="D6" name="Range1_1_4_1"/>
    <protectedRange algorithmName="SHA-512" hashValue="ON39YdpmFHfN9f47KpiRvqrKx0V9+erV1CNkpWzYhW/Qyc6aT8rEyCrvauWSYGZK2ia3o7vd3akF07acHAFpOA==" saltValue="yVW9XmDwTqEnmpSGai0KYg==" spinCount="100000" sqref="E6 G6:O6" name="Range1_33_1_4"/>
    <protectedRange algorithmName="SHA-512" hashValue="ON39YdpmFHfN9f47KpiRvqrKx0V9+erV1CNkpWzYhW/Qyc6aT8rEyCrvauWSYGZK2ia3o7vd3akF07acHAFpOA==" saltValue="yVW9XmDwTqEnmpSGai0KYg==" spinCount="100000" sqref="T6" name="Range1_3_5_4_1"/>
  </protectedRanges>
  <conditionalFormatting sqref="E5:P5">
    <cfRule type="cellIs" dxfId="358" priority="8" operator="greaterThanOrEqual">
      <formula>200</formula>
    </cfRule>
  </conditionalFormatting>
  <conditionalFormatting sqref="E5">
    <cfRule type="top10" dxfId="357" priority="9" rank="1"/>
  </conditionalFormatting>
  <conditionalFormatting sqref="G5">
    <cfRule type="top10" dxfId="356" priority="10" rank="1"/>
  </conditionalFormatting>
  <conditionalFormatting sqref="I5">
    <cfRule type="top10" dxfId="355" priority="11" rank="1"/>
  </conditionalFormatting>
  <conditionalFormatting sqref="K5">
    <cfRule type="top10" dxfId="354" priority="12" rank="1"/>
  </conditionalFormatting>
  <conditionalFormatting sqref="M5">
    <cfRule type="top10" dxfId="353" priority="13" rank="1"/>
  </conditionalFormatting>
  <conditionalFormatting sqref="O5">
    <cfRule type="top10" dxfId="352" priority="14" rank="1"/>
  </conditionalFormatting>
  <conditionalFormatting sqref="E6">
    <cfRule type="top10" dxfId="351" priority="7" rank="1"/>
  </conditionalFormatting>
  <conditionalFormatting sqref="G6">
    <cfRule type="top10" dxfId="350" priority="6" rank="1"/>
  </conditionalFormatting>
  <conditionalFormatting sqref="I6">
    <cfRule type="top10" dxfId="349" priority="5" rank="1"/>
  </conditionalFormatting>
  <conditionalFormatting sqref="K6">
    <cfRule type="top10" dxfId="348" priority="4" rank="1"/>
  </conditionalFormatting>
  <conditionalFormatting sqref="M6">
    <cfRule type="top10" dxfId="347" priority="3" rank="1"/>
  </conditionalFormatting>
  <conditionalFormatting sqref="O6">
    <cfRule type="top10" dxfId="346" priority="2" rank="1"/>
  </conditionalFormatting>
  <conditionalFormatting sqref="E6:P6">
    <cfRule type="cellIs" dxfId="345" priority="1" operator="greaterThanOrEqual">
      <formula>200</formula>
    </cfRule>
  </conditionalFormatting>
  <hyperlinks>
    <hyperlink ref="X1" location="'OLL 2025'!A1" display="Return to Rankings" xr:uid="{0A5AC4A4-8179-433C-A48C-22839192B9B8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F631C-CB5C-4147-912C-363EB0AD3999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139</v>
      </c>
      <c r="C2" s="3">
        <v>45801</v>
      </c>
      <c r="D2" s="4" t="s">
        <v>142</v>
      </c>
      <c r="E2" s="5">
        <v>186.01</v>
      </c>
      <c r="F2" s="22">
        <v>1</v>
      </c>
      <c r="G2" s="24">
        <v>182</v>
      </c>
      <c r="H2" s="22">
        <v>1</v>
      </c>
      <c r="I2" s="5">
        <v>191</v>
      </c>
      <c r="J2" s="22">
        <v>1</v>
      </c>
      <c r="K2" s="5">
        <v>186</v>
      </c>
      <c r="L2" s="22">
        <v>2</v>
      </c>
      <c r="M2" s="5"/>
      <c r="N2" s="22"/>
      <c r="O2" s="5"/>
      <c r="P2" s="22"/>
      <c r="Q2" s="6">
        <v>4</v>
      </c>
      <c r="R2" s="6">
        <v>745.01</v>
      </c>
      <c r="S2" s="7">
        <v>186.2525</v>
      </c>
      <c r="T2" s="38">
        <v>5</v>
      </c>
      <c r="U2" s="8">
        <v>8</v>
      </c>
      <c r="V2" s="9">
        <v>194.2525</v>
      </c>
    </row>
    <row r="3" spans="1:24" ht="15" customHeight="1" x14ac:dyDescent="0.25">
      <c r="A3" s="1" t="s">
        <v>11</v>
      </c>
      <c r="B3" s="2" t="s">
        <v>139</v>
      </c>
      <c r="C3" s="3">
        <v>45808</v>
      </c>
      <c r="D3" s="4" t="s">
        <v>141</v>
      </c>
      <c r="E3" s="5">
        <v>189</v>
      </c>
      <c r="F3" s="22">
        <v>0</v>
      </c>
      <c r="G3" s="24">
        <v>195</v>
      </c>
      <c r="H3" s="22">
        <v>2</v>
      </c>
      <c r="I3" s="5">
        <v>189</v>
      </c>
      <c r="J3" s="22">
        <v>3</v>
      </c>
      <c r="K3" s="5">
        <v>195</v>
      </c>
      <c r="L3" s="22">
        <v>0</v>
      </c>
      <c r="M3" s="5"/>
      <c r="N3" s="22"/>
      <c r="O3" s="5"/>
      <c r="P3" s="22"/>
      <c r="Q3" s="6">
        <v>4</v>
      </c>
      <c r="R3" s="6">
        <v>768</v>
      </c>
      <c r="S3" s="7">
        <v>192</v>
      </c>
      <c r="T3" s="38">
        <v>5</v>
      </c>
      <c r="U3" s="8">
        <v>5</v>
      </c>
      <c r="V3" s="9">
        <v>197</v>
      </c>
    </row>
    <row r="5" spans="1:24" x14ac:dyDescent="0.25">
      <c r="Q5" s="34">
        <f>SUM(Q2:Q4)</f>
        <v>8</v>
      </c>
      <c r="R5" s="34">
        <f>SUM(R2:R4)</f>
        <v>1513.01</v>
      </c>
      <c r="S5" s="35">
        <f>SUM(R5/Q5)</f>
        <v>189.12625</v>
      </c>
      <c r="T5" s="34">
        <f>SUM(T2:T4)</f>
        <v>10</v>
      </c>
      <c r="U5" s="34">
        <f>SUM(U2:U4)</f>
        <v>13</v>
      </c>
      <c r="V5" s="36">
        <f>SUM(S5+U5)</f>
        <v>202.12625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6BF62E2-8224-45B3-96B1-E20B5BC1DDAA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07CC-D824-4BCC-A293-EF799677E11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128</v>
      </c>
      <c r="C2" s="3">
        <v>45808</v>
      </c>
      <c r="D2" s="4" t="s">
        <v>75</v>
      </c>
      <c r="E2" s="24">
        <v>187</v>
      </c>
      <c r="F2" s="22"/>
      <c r="G2" s="24">
        <v>189</v>
      </c>
      <c r="H2" s="22">
        <v>3</v>
      </c>
      <c r="I2" s="5">
        <v>193</v>
      </c>
      <c r="J2" s="22">
        <v>2</v>
      </c>
      <c r="K2" s="24">
        <v>187</v>
      </c>
      <c r="L2" s="22">
        <v>1</v>
      </c>
      <c r="M2" s="25">
        <v>192</v>
      </c>
      <c r="N2" s="22">
        <v>3</v>
      </c>
      <c r="O2" s="5">
        <v>192</v>
      </c>
      <c r="P2" s="22">
        <v>4</v>
      </c>
      <c r="Q2" s="6">
        <v>6</v>
      </c>
      <c r="R2" s="6">
        <v>1140</v>
      </c>
      <c r="S2" s="7">
        <v>190</v>
      </c>
      <c r="T2" s="38">
        <v>13</v>
      </c>
      <c r="U2" s="8">
        <v>4</v>
      </c>
      <c r="V2" s="9">
        <v>194</v>
      </c>
    </row>
    <row r="4" spans="1:24" x14ac:dyDescent="0.25">
      <c r="Q4" s="34">
        <f>SUM(Q2:Q3)</f>
        <v>6</v>
      </c>
      <c r="R4" s="34">
        <f>SUM(R2:R3)</f>
        <v>1140</v>
      </c>
      <c r="S4" s="35">
        <f>SUM(R4/Q4)</f>
        <v>190</v>
      </c>
      <c r="T4" s="34">
        <f>SUM(T2:T3)</f>
        <v>13</v>
      </c>
      <c r="U4" s="34">
        <f>SUM(U2:U3)</f>
        <v>4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7B36A052-D44E-4D39-B57F-F156366DEB81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61F7-2198-4D35-9377-93A2FB778AD3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82</v>
      </c>
      <c r="C2" s="56">
        <v>45738</v>
      </c>
      <c r="D2" s="4" t="s">
        <v>87</v>
      </c>
      <c r="E2" s="5">
        <v>182</v>
      </c>
      <c r="F2" s="22"/>
      <c r="G2" s="24">
        <v>175</v>
      </c>
      <c r="H2" s="22"/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357</v>
      </c>
      <c r="S2" s="7">
        <v>178.5</v>
      </c>
      <c r="T2" s="38">
        <v>0</v>
      </c>
      <c r="U2" s="8">
        <v>6</v>
      </c>
      <c r="V2" s="9">
        <v>184.5</v>
      </c>
    </row>
    <row r="3" spans="1:24" x14ac:dyDescent="0.25">
      <c r="A3" s="1" t="s">
        <v>11</v>
      </c>
      <c r="B3" s="2" t="s">
        <v>82</v>
      </c>
      <c r="C3" s="3">
        <v>45766</v>
      </c>
      <c r="D3" s="4" t="s">
        <v>87</v>
      </c>
      <c r="E3" s="24">
        <v>188</v>
      </c>
      <c r="F3" s="22"/>
      <c r="G3" s="24">
        <v>187</v>
      </c>
      <c r="H3" s="22"/>
      <c r="I3" s="5"/>
      <c r="J3" s="22"/>
      <c r="K3" s="25"/>
      <c r="L3" s="22"/>
      <c r="M3" s="25"/>
      <c r="N3" s="22"/>
      <c r="O3" s="5"/>
      <c r="P3" s="22"/>
      <c r="Q3" s="6">
        <v>2</v>
      </c>
      <c r="R3" s="6">
        <v>375</v>
      </c>
      <c r="S3" s="7">
        <v>187.5</v>
      </c>
      <c r="T3" s="38">
        <v>0</v>
      </c>
      <c r="U3" s="8">
        <v>6</v>
      </c>
      <c r="V3" s="9">
        <v>193.5</v>
      </c>
    </row>
    <row r="4" spans="1:24" x14ac:dyDescent="0.25">
      <c r="A4" s="1" t="s">
        <v>11</v>
      </c>
      <c r="B4" s="2" t="s">
        <v>82</v>
      </c>
      <c r="C4" s="3">
        <v>45808</v>
      </c>
      <c r="D4" s="4" t="s">
        <v>87</v>
      </c>
      <c r="E4" s="24">
        <v>178</v>
      </c>
      <c r="F4" s="22"/>
      <c r="G4" s="24">
        <v>175</v>
      </c>
      <c r="H4" s="22"/>
      <c r="I4" s="5"/>
      <c r="J4" s="22"/>
      <c r="K4" s="25"/>
      <c r="L4" s="22"/>
      <c r="M4" s="25"/>
      <c r="N4" s="22"/>
      <c r="O4" s="5"/>
      <c r="P4" s="22"/>
      <c r="Q4" s="6">
        <v>2</v>
      </c>
      <c r="R4" s="6">
        <v>353</v>
      </c>
      <c r="S4" s="7">
        <v>176.5</v>
      </c>
      <c r="T4" s="38">
        <v>0</v>
      </c>
      <c r="U4" s="8">
        <v>4</v>
      </c>
      <c r="V4" s="9">
        <v>180.5</v>
      </c>
    </row>
    <row r="5" spans="1:24" x14ac:dyDescent="0.25">
      <c r="A5" s="1" t="s">
        <v>11</v>
      </c>
      <c r="B5" s="2" t="s">
        <v>82</v>
      </c>
      <c r="C5" s="3">
        <v>45836</v>
      </c>
      <c r="D5" s="4" t="s">
        <v>87</v>
      </c>
      <c r="E5" s="24">
        <v>172</v>
      </c>
      <c r="F5" s="22">
        <v>1</v>
      </c>
      <c r="G5" s="24">
        <v>179</v>
      </c>
      <c r="H5" s="22">
        <v>2</v>
      </c>
      <c r="I5" s="5"/>
      <c r="J5" s="22"/>
      <c r="K5" s="25"/>
      <c r="L5" s="22"/>
      <c r="M5" s="25"/>
      <c r="N5" s="22"/>
      <c r="O5" s="5"/>
      <c r="P5" s="22"/>
      <c r="Q5" s="6">
        <v>2</v>
      </c>
      <c r="R5" s="6">
        <v>351</v>
      </c>
      <c r="S5" s="7">
        <v>175.5</v>
      </c>
      <c r="T5" s="38">
        <v>3</v>
      </c>
      <c r="U5" s="8">
        <v>9</v>
      </c>
      <c r="V5" s="9">
        <v>184.5</v>
      </c>
    </row>
    <row r="6" spans="1:24" x14ac:dyDescent="0.25">
      <c r="A6" s="1" t="s">
        <v>11</v>
      </c>
      <c r="B6" s="2" t="s">
        <v>82</v>
      </c>
      <c r="C6" s="3">
        <v>45857</v>
      </c>
      <c r="D6" s="4" t="s">
        <v>87</v>
      </c>
      <c r="E6" s="24">
        <v>181</v>
      </c>
      <c r="F6" s="22"/>
      <c r="G6" s="24">
        <v>187</v>
      </c>
      <c r="H6" s="22"/>
      <c r="I6" s="5"/>
      <c r="J6" s="22"/>
      <c r="K6" s="25"/>
      <c r="L6" s="22"/>
      <c r="M6" s="25"/>
      <c r="N6" s="22"/>
      <c r="O6" s="5"/>
      <c r="P6" s="22"/>
      <c r="Q6" s="6">
        <v>2</v>
      </c>
      <c r="R6" s="6">
        <v>368</v>
      </c>
      <c r="S6" s="7">
        <v>184</v>
      </c>
      <c r="T6" s="38">
        <v>0</v>
      </c>
      <c r="U6" s="8">
        <v>9</v>
      </c>
      <c r="V6" s="9">
        <v>193</v>
      </c>
    </row>
    <row r="7" spans="1:24" x14ac:dyDescent="0.25">
      <c r="A7" s="1" t="s">
        <v>11</v>
      </c>
      <c r="B7" s="2" t="s">
        <v>82</v>
      </c>
      <c r="C7" s="3">
        <v>45885</v>
      </c>
      <c r="D7" s="4" t="s">
        <v>87</v>
      </c>
      <c r="E7" s="24">
        <v>169</v>
      </c>
      <c r="F7" s="22"/>
      <c r="G7" s="24">
        <v>184</v>
      </c>
      <c r="H7" s="22">
        <v>2</v>
      </c>
      <c r="I7" s="5"/>
      <c r="J7" s="22"/>
      <c r="K7" s="25"/>
      <c r="L7" s="22"/>
      <c r="M7" s="25"/>
      <c r="N7" s="22"/>
      <c r="O7" s="5"/>
      <c r="P7" s="22"/>
      <c r="Q7" s="6">
        <v>2</v>
      </c>
      <c r="R7" s="6">
        <v>353</v>
      </c>
      <c r="S7" s="7">
        <v>176.5</v>
      </c>
      <c r="T7" s="38">
        <v>2</v>
      </c>
      <c r="U7" s="8">
        <v>9</v>
      </c>
      <c r="V7" s="9">
        <v>185.5</v>
      </c>
    </row>
    <row r="8" spans="1:24" x14ac:dyDescent="0.25">
      <c r="A8" s="53" t="s">
        <v>11</v>
      </c>
      <c r="B8" s="2" t="s">
        <v>82</v>
      </c>
      <c r="C8" s="3">
        <v>45920</v>
      </c>
      <c r="D8" s="70" t="s">
        <v>87</v>
      </c>
      <c r="E8" s="24">
        <v>177</v>
      </c>
      <c r="F8" s="22"/>
      <c r="G8" s="24">
        <v>177</v>
      </c>
      <c r="H8" s="22">
        <v>1</v>
      </c>
      <c r="I8" s="5">
        <v>174</v>
      </c>
      <c r="J8" s="22">
        <v>1</v>
      </c>
      <c r="K8" s="25"/>
      <c r="L8" s="22"/>
      <c r="M8" s="25"/>
      <c r="N8" s="22"/>
      <c r="O8" s="5"/>
      <c r="P8" s="22"/>
      <c r="Q8" s="8">
        <v>3</v>
      </c>
      <c r="R8" s="8">
        <v>528</v>
      </c>
      <c r="S8" s="7">
        <v>176</v>
      </c>
      <c r="T8" s="38">
        <v>2</v>
      </c>
      <c r="U8" s="8">
        <v>5</v>
      </c>
      <c r="V8" s="7">
        <v>181</v>
      </c>
    </row>
    <row r="9" spans="1:24" x14ac:dyDescent="0.25">
      <c r="A9" s="53" t="s">
        <v>11</v>
      </c>
      <c r="B9" s="2" t="s">
        <v>82</v>
      </c>
      <c r="C9" s="3">
        <v>45948</v>
      </c>
      <c r="D9" s="70" t="s">
        <v>87</v>
      </c>
      <c r="E9" s="5">
        <v>177</v>
      </c>
      <c r="F9" s="22">
        <v>1</v>
      </c>
      <c r="G9" s="24">
        <v>180</v>
      </c>
      <c r="H9" s="22"/>
      <c r="I9" s="5">
        <v>178</v>
      </c>
      <c r="J9" s="22">
        <v>1</v>
      </c>
      <c r="K9" s="5">
        <v>177</v>
      </c>
      <c r="L9" s="22"/>
      <c r="M9" s="5">
        <v>179</v>
      </c>
      <c r="N9" s="22"/>
      <c r="O9" s="5">
        <v>181</v>
      </c>
      <c r="P9" s="22"/>
      <c r="Q9" s="8">
        <v>6</v>
      </c>
      <c r="R9" s="8">
        <v>1072</v>
      </c>
      <c r="S9" s="7">
        <v>178.66666666666666</v>
      </c>
      <c r="T9" s="38">
        <v>2</v>
      </c>
      <c r="U9" s="8">
        <v>12</v>
      </c>
      <c r="V9" s="7">
        <v>190.66666666666666</v>
      </c>
    </row>
    <row r="11" spans="1:24" x14ac:dyDescent="0.25">
      <c r="Q11" s="34">
        <f>SUM(Q2:Q10)</f>
        <v>21</v>
      </c>
      <c r="R11" s="34">
        <f>SUM(R2:R10)</f>
        <v>3757</v>
      </c>
      <c r="S11" s="35">
        <f>SUM(R11/Q11)</f>
        <v>178.9047619047619</v>
      </c>
      <c r="T11" s="34">
        <f>SUM(T2:T10)</f>
        <v>9</v>
      </c>
      <c r="U11" s="34">
        <f>SUM(U2:U10)</f>
        <v>60</v>
      </c>
      <c r="V11" s="36">
        <f>SUM(S11+U11)</f>
        <v>238.9047619047619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B5:C5 H5:L5 N5" name="Range1_9_2"/>
    <protectedRange algorithmName="SHA-512" hashValue="ON39YdpmFHfN9f47KpiRvqrKx0V9+erV1CNkpWzYhW/Qyc6aT8rEyCrvauWSYGZK2ia3o7vd3akF07acHAFpOA==" saltValue="yVW9XmDwTqEnmpSGai0KYg==" spinCount="100000" sqref="D5" name="Range1_1_7_3"/>
    <protectedRange algorithmName="SHA-512" hashValue="ON39YdpmFHfN9f47KpiRvqrKx0V9+erV1CNkpWzYhW/Qyc6aT8rEyCrvauWSYGZK2ia3o7vd3akF07acHAFpOA==" saltValue="yVW9XmDwTqEnmpSGai0KYg==" spinCount="100000" sqref="G5 M5 O5" name="Range1_33_1_2_2"/>
    <protectedRange algorithmName="SHA-512" hashValue="ON39YdpmFHfN9f47KpiRvqrKx0V9+erV1CNkpWzYhW/Qyc6aT8rEyCrvauWSYGZK2ia3o7vd3akF07acHAFpOA==" saltValue="yVW9XmDwTqEnmpSGai0KYg==" spinCount="100000" sqref="T5" name="Range1_3_5_6_3"/>
    <protectedRange algorithmName="SHA-512" hashValue="ON39YdpmFHfN9f47KpiRvqrKx0V9+erV1CNkpWzYhW/Qyc6aT8rEyCrvauWSYGZK2ia3o7vd3akF07acHAFpOA==" saltValue="yVW9XmDwTqEnmpSGai0KYg==" spinCount="100000" sqref="B8:C8" name="Range1_14_2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7_2"/>
    <protectedRange algorithmName="SHA-512" hashValue="ON39YdpmFHfN9f47KpiRvqrKx0V9+erV1CNkpWzYhW/Qyc6aT8rEyCrvauWSYGZK2ia3o7vd3akF07acHAFpOA==" saltValue="yVW9XmDwTqEnmpSGai0KYg==" spinCount="100000" sqref="B9:C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E9 G9:O9" name="Range1_33_1_1_1"/>
    <protectedRange algorithmName="SHA-512" hashValue="ON39YdpmFHfN9f47KpiRvqrKx0V9+erV1CNkpWzYhW/Qyc6aT8rEyCrvauWSYGZK2ia3o7vd3akF07acHAFpOA==" saltValue="yVW9XmDwTqEnmpSGai0KYg==" spinCount="100000" sqref="T9" name="Range1_3_5_4_5"/>
  </protectedRanges>
  <conditionalFormatting sqref="G8">
    <cfRule type="top10" dxfId="344" priority="14" rank="1"/>
  </conditionalFormatting>
  <conditionalFormatting sqref="I8">
    <cfRule type="top10" dxfId="343" priority="13" rank="1"/>
  </conditionalFormatting>
  <conditionalFormatting sqref="E8">
    <cfRule type="top10" dxfId="342" priority="12" rank="1"/>
  </conditionalFormatting>
  <conditionalFormatting sqref="M8">
    <cfRule type="top10" dxfId="341" priority="11" rank="1"/>
  </conditionalFormatting>
  <conditionalFormatting sqref="O8">
    <cfRule type="top10" dxfId="340" priority="10" rank="1"/>
  </conditionalFormatting>
  <conditionalFormatting sqref="E8:O8">
    <cfRule type="cellIs" dxfId="339" priority="9" operator="greaterThanOrEqual">
      <formula>200</formula>
    </cfRule>
  </conditionalFormatting>
  <conditionalFormatting sqref="K8">
    <cfRule type="top10" dxfId="338" priority="8" rank="1"/>
  </conditionalFormatting>
  <conditionalFormatting sqref="E9">
    <cfRule type="top10" dxfId="337" priority="7" rank="1"/>
  </conditionalFormatting>
  <conditionalFormatting sqref="G9">
    <cfRule type="top10" dxfId="336" priority="6" rank="1"/>
  </conditionalFormatting>
  <conditionalFormatting sqref="I9">
    <cfRule type="top10" dxfId="335" priority="5" rank="1"/>
  </conditionalFormatting>
  <conditionalFormatting sqref="K9">
    <cfRule type="top10" dxfId="334" priority="4" rank="1"/>
  </conditionalFormatting>
  <conditionalFormatting sqref="M9">
    <cfRule type="top10" dxfId="333" priority="3" rank="1"/>
  </conditionalFormatting>
  <conditionalFormatting sqref="O9">
    <cfRule type="top10" dxfId="332" priority="2" rank="1"/>
  </conditionalFormatting>
  <conditionalFormatting sqref="E9:P9">
    <cfRule type="cellIs" dxfId="331" priority="1" operator="greaterThanOrEqual">
      <formula>200</formula>
    </cfRule>
  </conditionalFormatting>
  <hyperlinks>
    <hyperlink ref="X1" location="'OLL 2025'!A1" display="Return to Rankings" xr:uid="{4F89B0CD-E33A-4A4B-88B0-D72AFB2994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D9 B9</xm:sqref>
        </x14:dataValidation>
      </x14:dataValidations>
    </ext>
  </extLst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247B-C54D-4634-B851-D0DD1307B124}">
  <dimension ref="A1:X26"/>
  <sheetViews>
    <sheetView topLeftCell="A13" workbookViewId="0">
      <selection activeCell="A24" sqref="A24:V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0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40</v>
      </c>
      <c r="C2" s="3">
        <v>45696</v>
      </c>
      <c r="D2" s="4" t="s">
        <v>44</v>
      </c>
      <c r="E2" s="5">
        <v>182</v>
      </c>
      <c r="F2" s="22">
        <v>1</v>
      </c>
      <c r="G2" s="25">
        <v>176</v>
      </c>
      <c r="H2" s="22">
        <v>0</v>
      </c>
      <c r="I2" s="5">
        <v>181</v>
      </c>
      <c r="J2" s="22">
        <v>0</v>
      </c>
      <c r="K2" s="5">
        <v>176</v>
      </c>
      <c r="L2" s="22">
        <v>1</v>
      </c>
      <c r="M2" s="5"/>
      <c r="N2" s="22"/>
      <c r="O2" s="5"/>
      <c r="P2" s="22"/>
      <c r="Q2" s="6">
        <v>4</v>
      </c>
      <c r="R2" s="6">
        <v>715</v>
      </c>
      <c r="S2" s="7">
        <v>178.75</v>
      </c>
      <c r="T2" s="23">
        <v>2</v>
      </c>
      <c r="U2" s="8">
        <v>4</v>
      </c>
      <c r="V2" s="9">
        <v>182.75</v>
      </c>
    </row>
    <row r="3" spans="1:24" ht="15" customHeight="1" x14ac:dyDescent="0.25">
      <c r="A3" s="1" t="s">
        <v>11</v>
      </c>
      <c r="B3" s="2" t="s">
        <v>40</v>
      </c>
      <c r="C3" s="3">
        <v>45710</v>
      </c>
      <c r="D3" s="4" t="s">
        <v>44</v>
      </c>
      <c r="E3" s="24">
        <v>192</v>
      </c>
      <c r="F3" s="22">
        <v>2</v>
      </c>
      <c r="G3" s="24">
        <v>193</v>
      </c>
      <c r="H3" s="22">
        <v>2</v>
      </c>
      <c r="I3" s="5">
        <v>189</v>
      </c>
      <c r="J3" s="22">
        <v>2</v>
      </c>
      <c r="K3" s="25">
        <v>192</v>
      </c>
      <c r="L3" s="22">
        <v>1</v>
      </c>
      <c r="M3" s="25"/>
      <c r="N3" s="22"/>
      <c r="O3" s="5"/>
      <c r="P3" s="22"/>
      <c r="Q3" s="6">
        <v>4</v>
      </c>
      <c r="R3" s="6">
        <v>766</v>
      </c>
      <c r="S3" s="7">
        <v>191.5</v>
      </c>
      <c r="T3" s="38">
        <v>7</v>
      </c>
      <c r="U3" s="8">
        <v>3</v>
      </c>
      <c r="V3" s="9">
        <v>194.5</v>
      </c>
    </row>
    <row r="4" spans="1:24" ht="15" customHeight="1" x14ac:dyDescent="0.25">
      <c r="A4" s="1" t="s">
        <v>11</v>
      </c>
      <c r="B4" s="2" t="s">
        <v>40</v>
      </c>
      <c r="C4" s="3">
        <v>45759</v>
      </c>
      <c r="D4" s="4" t="s">
        <v>44</v>
      </c>
      <c r="E4" s="24">
        <v>183</v>
      </c>
      <c r="F4" s="22">
        <v>0</v>
      </c>
      <c r="G4" s="24">
        <v>176</v>
      </c>
      <c r="H4" s="22">
        <v>1</v>
      </c>
      <c r="I4" s="5">
        <v>176</v>
      </c>
      <c r="J4" s="22">
        <v>2</v>
      </c>
      <c r="K4" s="25">
        <v>182</v>
      </c>
      <c r="L4" s="22">
        <v>2</v>
      </c>
      <c r="M4" s="25"/>
      <c r="N4" s="22"/>
      <c r="O4" s="5"/>
      <c r="P4" s="22"/>
      <c r="Q4" s="6">
        <v>4</v>
      </c>
      <c r="R4" s="6">
        <v>717</v>
      </c>
      <c r="S4" s="7">
        <v>179.25</v>
      </c>
      <c r="T4" s="38">
        <v>5</v>
      </c>
      <c r="U4" s="8">
        <v>2</v>
      </c>
      <c r="V4" s="9">
        <v>181.25</v>
      </c>
    </row>
    <row r="5" spans="1:24" ht="15" customHeight="1" x14ac:dyDescent="0.25">
      <c r="A5" s="1" t="s">
        <v>11</v>
      </c>
      <c r="B5" s="2" t="s">
        <v>40</v>
      </c>
      <c r="C5" s="3">
        <v>45773</v>
      </c>
      <c r="D5" s="4" t="s">
        <v>44</v>
      </c>
      <c r="E5" s="24">
        <v>190</v>
      </c>
      <c r="F5" s="22">
        <v>1</v>
      </c>
      <c r="G5" s="24">
        <v>190</v>
      </c>
      <c r="H5" s="22">
        <v>4</v>
      </c>
      <c r="I5" s="5">
        <v>189</v>
      </c>
      <c r="J5" s="22">
        <v>1</v>
      </c>
      <c r="K5" s="25">
        <v>188</v>
      </c>
      <c r="L5" s="22">
        <v>3</v>
      </c>
      <c r="M5" s="25"/>
      <c r="N5" s="22"/>
      <c r="O5" s="5"/>
      <c r="P5" s="22"/>
      <c r="Q5" s="6">
        <v>4</v>
      </c>
      <c r="R5" s="6">
        <v>757</v>
      </c>
      <c r="S5" s="7">
        <v>189.25</v>
      </c>
      <c r="T5" s="38">
        <v>9</v>
      </c>
      <c r="U5" s="8">
        <v>11</v>
      </c>
      <c r="V5" s="9">
        <v>200.25</v>
      </c>
    </row>
    <row r="6" spans="1:24" ht="15" customHeight="1" x14ac:dyDescent="0.25">
      <c r="A6" s="1" t="s">
        <v>11</v>
      </c>
      <c r="B6" s="2" t="s">
        <v>40</v>
      </c>
      <c r="C6" s="3">
        <v>45783</v>
      </c>
      <c r="D6" s="4" t="s">
        <v>44</v>
      </c>
      <c r="E6" s="24">
        <v>192</v>
      </c>
      <c r="F6" s="22">
        <v>3</v>
      </c>
      <c r="G6" s="24">
        <v>196</v>
      </c>
      <c r="H6" s="22">
        <v>2</v>
      </c>
      <c r="I6" s="5">
        <v>189</v>
      </c>
      <c r="J6" s="22">
        <v>2</v>
      </c>
      <c r="K6" s="25">
        <v>195</v>
      </c>
      <c r="L6" s="22">
        <v>2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9</v>
      </c>
      <c r="U6" s="8">
        <v>13</v>
      </c>
      <c r="V6" s="9">
        <v>206</v>
      </c>
    </row>
    <row r="7" spans="1:24" ht="15" customHeight="1" x14ac:dyDescent="0.25">
      <c r="A7" s="1" t="s">
        <v>11</v>
      </c>
      <c r="B7" s="2" t="s">
        <v>40</v>
      </c>
      <c r="C7" s="3">
        <v>45787</v>
      </c>
      <c r="D7" s="4" t="s">
        <v>44</v>
      </c>
      <c r="E7" s="24">
        <v>191</v>
      </c>
      <c r="F7" s="22">
        <v>1</v>
      </c>
      <c r="G7" s="24">
        <v>191</v>
      </c>
      <c r="H7" s="22">
        <v>4</v>
      </c>
      <c r="I7" s="5">
        <v>191</v>
      </c>
      <c r="J7" s="22">
        <v>2</v>
      </c>
      <c r="K7" s="25">
        <v>186</v>
      </c>
      <c r="L7" s="22">
        <v>2</v>
      </c>
      <c r="M7" s="25"/>
      <c r="N7" s="22"/>
      <c r="O7" s="5"/>
      <c r="P7" s="22"/>
      <c r="Q7" s="6">
        <v>4</v>
      </c>
      <c r="R7" s="6">
        <v>759</v>
      </c>
      <c r="S7" s="7">
        <v>189.75</v>
      </c>
      <c r="T7" s="38">
        <v>9</v>
      </c>
      <c r="U7" s="8">
        <v>4</v>
      </c>
      <c r="V7" s="9">
        <v>193.75</v>
      </c>
    </row>
    <row r="8" spans="1:24" ht="15" customHeight="1" x14ac:dyDescent="0.25">
      <c r="A8" s="1" t="s">
        <v>11</v>
      </c>
      <c r="B8" s="2" t="s">
        <v>40</v>
      </c>
      <c r="C8" s="3">
        <v>45801</v>
      </c>
      <c r="D8" s="4" t="s">
        <v>44</v>
      </c>
      <c r="E8" s="5">
        <v>175</v>
      </c>
      <c r="F8" s="22">
        <v>0</v>
      </c>
      <c r="G8" s="24">
        <v>178</v>
      </c>
      <c r="H8" s="22">
        <v>2</v>
      </c>
      <c r="I8" s="5">
        <v>182</v>
      </c>
      <c r="J8" s="22">
        <v>4</v>
      </c>
      <c r="K8" s="5">
        <v>180</v>
      </c>
      <c r="L8" s="22">
        <v>0</v>
      </c>
      <c r="M8" s="5"/>
      <c r="N8" s="22"/>
      <c r="O8" s="5"/>
      <c r="P8" s="22"/>
      <c r="Q8" s="6">
        <v>4</v>
      </c>
      <c r="R8" s="6">
        <v>715</v>
      </c>
      <c r="S8" s="7">
        <v>178.75</v>
      </c>
      <c r="T8" s="38">
        <v>6</v>
      </c>
      <c r="U8" s="8">
        <v>6</v>
      </c>
      <c r="V8" s="9">
        <v>184.75</v>
      </c>
    </row>
    <row r="9" spans="1:24" ht="15" customHeight="1" x14ac:dyDescent="0.25">
      <c r="A9" s="1" t="s">
        <v>11</v>
      </c>
      <c r="B9" s="2" t="s">
        <v>40</v>
      </c>
      <c r="C9" s="3">
        <v>45811</v>
      </c>
      <c r="D9" s="4" t="s">
        <v>44</v>
      </c>
      <c r="E9" s="5">
        <v>193</v>
      </c>
      <c r="F9" s="22">
        <v>2</v>
      </c>
      <c r="G9" s="24">
        <v>188</v>
      </c>
      <c r="H9" s="22">
        <v>1</v>
      </c>
      <c r="I9" s="5">
        <v>191</v>
      </c>
      <c r="J9" s="22">
        <v>2</v>
      </c>
      <c r="K9" s="5">
        <v>181</v>
      </c>
      <c r="L9" s="22">
        <v>0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38">
        <v>5</v>
      </c>
      <c r="U9" s="8">
        <v>6</v>
      </c>
      <c r="V9" s="9">
        <v>194.25</v>
      </c>
    </row>
    <row r="10" spans="1:24" ht="15" customHeight="1" x14ac:dyDescent="0.25">
      <c r="A10" s="1" t="s">
        <v>11</v>
      </c>
      <c r="B10" s="2" t="s">
        <v>40</v>
      </c>
      <c r="C10" s="3">
        <v>45822</v>
      </c>
      <c r="D10" s="4" t="s">
        <v>44</v>
      </c>
      <c r="E10" s="5">
        <v>190</v>
      </c>
      <c r="F10" s="22">
        <v>3</v>
      </c>
      <c r="G10" s="24">
        <v>187</v>
      </c>
      <c r="H10" s="22">
        <v>1</v>
      </c>
      <c r="I10" s="5">
        <v>190</v>
      </c>
      <c r="J10" s="22">
        <v>1</v>
      </c>
      <c r="K10" s="5">
        <v>189</v>
      </c>
      <c r="L10" s="22">
        <v>4</v>
      </c>
      <c r="M10" s="5"/>
      <c r="N10" s="22"/>
      <c r="O10" s="5"/>
      <c r="P10" s="22"/>
      <c r="Q10" s="6">
        <v>4</v>
      </c>
      <c r="R10" s="6">
        <v>756</v>
      </c>
      <c r="S10" s="7">
        <v>189</v>
      </c>
      <c r="T10" s="38">
        <v>9</v>
      </c>
      <c r="U10" s="8">
        <v>9</v>
      </c>
      <c r="V10" s="9">
        <v>198</v>
      </c>
    </row>
    <row r="11" spans="1:24" ht="15" customHeight="1" x14ac:dyDescent="0.25">
      <c r="A11" s="1" t="s">
        <v>11</v>
      </c>
      <c r="B11" s="2" t="s">
        <v>40</v>
      </c>
      <c r="C11" s="3">
        <v>45836</v>
      </c>
      <c r="D11" s="4" t="s">
        <v>44</v>
      </c>
      <c r="E11" s="24">
        <v>189</v>
      </c>
      <c r="F11" s="22">
        <v>2</v>
      </c>
      <c r="G11" s="24">
        <v>184</v>
      </c>
      <c r="H11" s="22">
        <v>2</v>
      </c>
      <c r="I11" s="5">
        <v>189</v>
      </c>
      <c r="J11" s="22">
        <v>3</v>
      </c>
      <c r="K11" s="25">
        <v>185</v>
      </c>
      <c r="L11" s="22">
        <v>3</v>
      </c>
      <c r="M11" s="25"/>
      <c r="N11" s="22"/>
      <c r="O11" s="5"/>
      <c r="P11" s="22"/>
      <c r="Q11" s="6">
        <v>4</v>
      </c>
      <c r="R11" s="6">
        <v>747</v>
      </c>
      <c r="S11" s="7">
        <v>186.75</v>
      </c>
      <c r="T11" s="38">
        <v>10</v>
      </c>
      <c r="U11" s="8">
        <v>6</v>
      </c>
      <c r="V11" s="9">
        <v>192.75</v>
      </c>
    </row>
    <row r="12" spans="1:24" ht="15" customHeight="1" x14ac:dyDescent="0.25">
      <c r="A12" s="1" t="s">
        <v>11</v>
      </c>
      <c r="B12" s="2" t="s">
        <v>40</v>
      </c>
      <c r="C12" s="3">
        <v>45850</v>
      </c>
      <c r="D12" s="4" t="s">
        <v>44</v>
      </c>
      <c r="E12" s="5">
        <v>194.001</v>
      </c>
      <c r="F12" s="22">
        <v>2</v>
      </c>
      <c r="G12" s="24">
        <v>194</v>
      </c>
      <c r="H12" s="22">
        <v>1</v>
      </c>
      <c r="I12" s="5">
        <v>190</v>
      </c>
      <c r="J12" s="22">
        <v>1</v>
      </c>
      <c r="K12" s="5">
        <v>192</v>
      </c>
      <c r="L12" s="22">
        <v>1</v>
      </c>
      <c r="M12" s="5"/>
      <c r="N12" s="22"/>
      <c r="O12" s="5"/>
      <c r="P12" s="22"/>
      <c r="Q12" s="6">
        <v>4</v>
      </c>
      <c r="R12" s="6">
        <v>770.00099999999998</v>
      </c>
      <c r="S12" s="7">
        <v>192.50024999999999</v>
      </c>
      <c r="T12" s="38">
        <v>5</v>
      </c>
      <c r="U12" s="8">
        <v>9</v>
      </c>
      <c r="V12" s="9">
        <v>201.50024999999999</v>
      </c>
    </row>
    <row r="13" spans="1:24" ht="15" customHeight="1" x14ac:dyDescent="0.25">
      <c r="A13" s="1" t="s">
        <v>11</v>
      </c>
      <c r="B13" s="2" t="s">
        <v>40</v>
      </c>
      <c r="C13" s="3">
        <v>45864</v>
      </c>
      <c r="D13" s="4" t="s">
        <v>44</v>
      </c>
      <c r="E13" s="24">
        <v>181</v>
      </c>
      <c r="F13" s="22">
        <v>0</v>
      </c>
      <c r="G13" s="24">
        <v>188.001</v>
      </c>
      <c r="H13" s="22">
        <v>2</v>
      </c>
      <c r="I13" s="5">
        <v>183</v>
      </c>
      <c r="J13" s="22">
        <v>2</v>
      </c>
      <c r="K13" s="25">
        <v>188</v>
      </c>
      <c r="L13" s="22">
        <v>0</v>
      </c>
      <c r="M13" s="25"/>
      <c r="N13" s="22"/>
      <c r="O13" s="5"/>
      <c r="P13" s="22"/>
      <c r="Q13" s="6">
        <v>4</v>
      </c>
      <c r="R13" s="6">
        <v>740.00099999999998</v>
      </c>
      <c r="S13" s="7">
        <v>185.00024999999999</v>
      </c>
      <c r="T13" s="38">
        <v>4</v>
      </c>
      <c r="U13" s="8">
        <v>3</v>
      </c>
      <c r="V13" s="9">
        <v>188.00024999999999</v>
      </c>
    </row>
    <row r="14" spans="1:24" ht="15" customHeight="1" x14ac:dyDescent="0.25">
      <c r="A14" s="1" t="s">
        <v>11</v>
      </c>
      <c r="B14" s="2" t="s">
        <v>40</v>
      </c>
      <c r="C14" s="3">
        <v>45874</v>
      </c>
      <c r="D14" s="4" t="s">
        <v>44</v>
      </c>
      <c r="E14" s="5">
        <v>191</v>
      </c>
      <c r="F14" s="22">
        <v>3</v>
      </c>
      <c r="G14" s="24">
        <v>185</v>
      </c>
      <c r="H14" s="22">
        <v>1</v>
      </c>
      <c r="I14" s="5">
        <v>193</v>
      </c>
      <c r="J14" s="22">
        <v>3</v>
      </c>
      <c r="K14" s="5">
        <v>194</v>
      </c>
      <c r="L14" s="22">
        <v>3</v>
      </c>
      <c r="M14" s="5"/>
      <c r="N14" s="22"/>
      <c r="O14" s="5"/>
      <c r="P14" s="22"/>
      <c r="Q14" s="6">
        <v>4</v>
      </c>
      <c r="R14" s="6">
        <v>763</v>
      </c>
      <c r="S14" s="7">
        <v>190.75</v>
      </c>
      <c r="T14" s="38">
        <v>10</v>
      </c>
      <c r="U14" s="8">
        <v>11</v>
      </c>
      <c r="V14" s="9">
        <v>201.75</v>
      </c>
    </row>
    <row r="15" spans="1:24" ht="15" customHeight="1" x14ac:dyDescent="0.25">
      <c r="A15" s="1" t="s">
        <v>11</v>
      </c>
      <c r="B15" s="2" t="s">
        <v>40</v>
      </c>
      <c r="C15" s="3">
        <v>45878</v>
      </c>
      <c r="D15" s="4" t="s">
        <v>44</v>
      </c>
      <c r="E15" s="24">
        <v>191</v>
      </c>
      <c r="F15" s="22">
        <v>0</v>
      </c>
      <c r="G15" s="24">
        <v>184</v>
      </c>
      <c r="H15" s="22">
        <v>2</v>
      </c>
      <c r="I15" s="5">
        <v>189</v>
      </c>
      <c r="J15" s="22">
        <v>0</v>
      </c>
      <c r="K15" s="25">
        <v>187</v>
      </c>
      <c r="L15" s="22">
        <v>3</v>
      </c>
      <c r="M15" s="25"/>
      <c r="N15" s="22"/>
      <c r="O15" s="5"/>
      <c r="P15" s="22"/>
      <c r="Q15" s="6">
        <v>4</v>
      </c>
      <c r="R15" s="6">
        <v>751</v>
      </c>
      <c r="S15" s="7">
        <v>187.75</v>
      </c>
      <c r="T15" s="38">
        <v>5</v>
      </c>
      <c r="U15" s="8">
        <v>9</v>
      </c>
      <c r="V15" s="9">
        <v>196.75</v>
      </c>
    </row>
    <row r="16" spans="1:24" x14ac:dyDescent="0.25">
      <c r="A16" s="1" t="s">
        <v>11</v>
      </c>
      <c r="B16" s="2" t="s">
        <v>40</v>
      </c>
      <c r="C16" s="3">
        <v>45892</v>
      </c>
      <c r="D16" s="4" t="s">
        <v>44</v>
      </c>
      <c r="E16" s="5">
        <v>187</v>
      </c>
      <c r="F16" s="22">
        <v>2</v>
      </c>
      <c r="G16" s="24">
        <v>188</v>
      </c>
      <c r="H16" s="22">
        <v>2</v>
      </c>
      <c r="I16" s="5">
        <v>190</v>
      </c>
      <c r="J16" s="22">
        <v>3</v>
      </c>
      <c r="K16" s="5">
        <v>189</v>
      </c>
      <c r="L16" s="22">
        <v>2</v>
      </c>
      <c r="M16" s="5"/>
      <c r="N16" s="22"/>
      <c r="O16" s="5"/>
      <c r="P16" s="22"/>
      <c r="Q16" s="6">
        <v>4</v>
      </c>
      <c r="R16" s="6">
        <v>754</v>
      </c>
      <c r="S16" s="7">
        <v>188.5</v>
      </c>
      <c r="T16" s="38">
        <v>9</v>
      </c>
      <c r="U16" s="8">
        <v>3</v>
      </c>
      <c r="V16" s="9">
        <v>191.5</v>
      </c>
    </row>
    <row r="17" spans="1:22" x14ac:dyDescent="0.25">
      <c r="A17" s="1" t="s">
        <v>11</v>
      </c>
      <c r="B17" s="2" t="s">
        <v>40</v>
      </c>
      <c r="C17" s="3">
        <v>45897</v>
      </c>
      <c r="D17" s="4" t="s">
        <v>44</v>
      </c>
      <c r="E17" s="5">
        <v>175</v>
      </c>
      <c r="F17" s="22">
        <v>2</v>
      </c>
      <c r="G17" s="24">
        <v>189</v>
      </c>
      <c r="H17" s="22">
        <v>4</v>
      </c>
      <c r="I17" s="5">
        <v>187</v>
      </c>
      <c r="J17" s="22">
        <v>3</v>
      </c>
      <c r="K17" s="5">
        <v>189</v>
      </c>
      <c r="L17" s="22">
        <v>1</v>
      </c>
      <c r="M17" s="5"/>
      <c r="N17" s="22"/>
      <c r="O17" s="5"/>
      <c r="P17" s="22"/>
      <c r="Q17" s="6">
        <v>4</v>
      </c>
      <c r="R17" s="6">
        <v>740</v>
      </c>
      <c r="S17" s="7">
        <v>185</v>
      </c>
      <c r="T17" s="38">
        <v>10</v>
      </c>
      <c r="U17" s="8">
        <v>13</v>
      </c>
      <c r="V17" s="9">
        <v>198</v>
      </c>
    </row>
    <row r="18" spans="1:22" x14ac:dyDescent="0.25">
      <c r="A18" s="62" t="s">
        <v>11</v>
      </c>
      <c r="B18" s="62" t="s">
        <v>40</v>
      </c>
      <c r="C18" s="63">
        <v>45902</v>
      </c>
      <c r="D18" s="62" t="s">
        <v>44</v>
      </c>
      <c r="E18" s="62">
        <v>184</v>
      </c>
      <c r="F18" s="64">
        <v>0</v>
      </c>
      <c r="G18" s="65">
        <v>197</v>
      </c>
      <c r="H18" s="64">
        <v>2</v>
      </c>
      <c r="I18" s="62">
        <v>192</v>
      </c>
      <c r="J18" s="64">
        <v>2</v>
      </c>
      <c r="K18" s="62">
        <v>193</v>
      </c>
      <c r="L18" s="64">
        <v>3</v>
      </c>
      <c r="M18" s="66"/>
      <c r="N18" s="66"/>
      <c r="O18" s="66"/>
      <c r="P18" s="66"/>
      <c r="Q18" s="62">
        <v>4</v>
      </c>
      <c r="R18" s="62">
        <v>766</v>
      </c>
      <c r="S18" s="62">
        <v>191.5</v>
      </c>
      <c r="T18" s="64">
        <v>7</v>
      </c>
      <c r="U18" s="62">
        <v>10</v>
      </c>
      <c r="V18" s="62">
        <v>201.5</v>
      </c>
    </row>
    <row r="19" spans="1:22" x14ac:dyDescent="0.25">
      <c r="A19" s="1" t="s">
        <v>11</v>
      </c>
      <c r="B19" s="2" t="s">
        <v>40</v>
      </c>
      <c r="C19" s="3">
        <v>45913</v>
      </c>
      <c r="D19" s="70" t="s">
        <v>44</v>
      </c>
      <c r="E19" s="5">
        <v>188</v>
      </c>
      <c r="F19" s="22">
        <v>1</v>
      </c>
      <c r="G19" s="24">
        <v>179</v>
      </c>
      <c r="H19" s="22">
        <v>0</v>
      </c>
      <c r="I19" s="5">
        <v>183</v>
      </c>
      <c r="J19" s="22">
        <v>1</v>
      </c>
      <c r="K19" s="5">
        <v>184</v>
      </c>
      <c r="L19" s="22">
        <v>2</v>
      </c>
      <c r="M19" s="5"/>
      <c r="N19" s="22"/>
      <c r="O19" s="5"/>
      <c r="P19" s="22"/>
      <c r="Q19" s="8">
        <v>4</v>
      </c>
      <c r="R19" s="8">
        <v>734</v>
      </c>
      <c r="S19" s="7">
        <v>183.5</v>
      </c>
      <c r="T19" s="38">
        <v>4</v>
      </c>
      <c r="U19" s="8">
        <v>13</v>
      </c>
      <c r="V19" s="7">
        <v>196.5</v>
      </c>
    </row>
    <row r="20" spans="1:22" x14ac:dyDescent="0.25">
      <c r="A20" s="53" t="s">
        <v>11</v>
      </c>
      <c r="B20" s="2" t="s">
        <v>40</v>
      </c>
      <c r="C20" s="3">
        <v>45918</v>
      </c>
      <c r="D20" s="70" t="s">
        <v>44</v>
      </c>
      <c r="E20" s="5">
        <v>194</v>
      </c>
      <c r="F20" s="22">
        <v>2</v>
      </c>
      <c r="G20" s="24">
        <v>195</v>
      </c>
      <c r="H20" s="22">
        <v>1</v>
      </c>
      <c r="I20" s="5">
        <v>193</v>
      </c>
      <c r="J20" s="22">
        <v>0</v>
      </c>
      <c r="K20" s="5">
        <v>191</v>
      </c>
      <c r="L20" s="22">
        <v>1</v>
      </c>
      <c r="M20" s="5"/>
      <c r="N20" s="22"/>
      <c r="O20" s="5"/>
      <c r="P20" s="22"/>
      <c r="Q20" s="8">
        <v>4</v>
      </c>
      <c r="R20" s="8">
        <v>773</v>
      </c>
      <c r="S20" s="7">
        <v>193.25</v>
      </c>
      <c r="T20" s="38">
        <v>4</v>
      </c>
      <c r="U20" s="8">
        <v>9</v>
      </c>
      <c r="V20" s="7">
        <v>202.25</v>
      </c>
    </row>
    <row r="21" spans="1:22" x14ac:dyDescent="0.25">
      <c r="A21" s="53" t="s">
        <v>11</v>
      </c>
      <c r="B21" s="2" t="s">
        <v>40</v>
      </c>
      <c r="C21" s="3">
        <v>45928</v>
      </c>
      <c r="D21" s="70" t="s">
        <v>44</v>
      </c>
      <c r="E21" s="5">
        <v>193</v>
      </c>
      <c r="F21" s="22">
        <v>3</v>
      </c>
      <c r="G21" s="24">
        <v>183</v>
      </c>
      <c r="H21" s="22">
        <v>2</v>
      </c>
      <c r="I21" s="5">
        <v>195</v>
      </c>
      <c r="J21" s="22">
        <v>6</v>
      </c>
      <c r="K21" s="5">
        <v>192</v>
      </c>
      <c r="L21" s="22">
        <v>0</v>
      </c>
      <c r="M21" s="5"/>
      <c r="N21" s="22"/>
      <c r="O21" s="5"/>
      <c r="P21" s="22"/>
      <c r="Q21" s="8">
        <v>4</v>
      </c>
      <c r="R21" s="8">
        <v>763</v>
      </c>
      <c r="S21" s="7">
        <v>190.75</v>
      </c>
      <c r="T21" s="38">
        <v>11</v>
      </c>
      <c r="U21" s="8">
        <v>8</v>
      </c>
      <c r="V21" s="7">
        <v>198.75</v>
      </c>
    </row>
    <row r="22" spans="1:22" x14ac:dyDescent="0.25">
      <c r="A22" s="53" t="s">
        <v>11</v>
      </c>
      <c r="B22" s="2" t="s">
        <v>40</v>
      </c>
      <c r="C22" s="3">
        <v>45937</v>
      </c>
      <c r="D22" s="70" t="s">
        <v>44</v>
      </c>
      <c r="E22" s="24">
        <v>193</v>
      </c>
      <c r="F22" s="22">
        <v>3</v>
      </c>
      <c r="G22" s="24">
        <v>193</v>
      </c>
      <c r="H22" s="22">
        <v>1</v>
      </c>
      <c r="I22" s="5">
        <v>195</v>
      </c>
      <c r="J22" s="22">
        <v>3</v>
      </c>
      <c r="K22" s="25">
        <v>195</v>
      </c>
      <c r="L22" s="22">
        <v>1</v>
      </c>
      <c r="M22" s="25"/>
      <c r="N22" s="22"/>
      <c r="O22" s="5"/>
      <c r="P22" s="22"/>
      <c r="Q22" s="8">
        <v>4</v>
      </c>
      <c r="R22" s="8">
        <v>776</v>
      </c>
      <c r="S22" s="7">
        <v>194</v>
      </c>
      <c r="T22" s="38">
        <v>8</v>
      </c>
      <c r="U22" s="8">
        <v>11</v>
      </c>
      <c r="V22" s="7">
        <f>+S22+U22</f>
        <v>205</v>
      </c>
    </row>
    <row r="23" spans="1:22" x14ac:dyDescent="0.25">
      <c r="A23" s="53" t="s">
        <v>11</v>
      </c>
      <c r="B23" s="2" t="s">
        <v>40</v>
      </c>
      <c r="C23" s="3">
        <v>45941</v>
      </c>
      <c r="D23" s="70" t="s">
        <v>44</v>
      </c>
      <c r="E23" s="5">
        <v>192</v>
      </c>
      <c r="F23" s="22">
        <v>2</v>
      </c>
      <c r="G23" s="24">
        <v>190</v>
      </c>
      <c r="H23" s="22">
        <v>3</v>
      </c>
      <c r="I23" s="5">
        <v>193</v>
      </c>
      <c r="J23" s="22">
        <v>2</v>
      </c>
      <c r="K23" s="5">
        <v>186</v>
      </c>
      <c r="L23" s="22">
        <v>1</v>
      </c>
      <c r="M23" s="5"/>
      <c r="N23" s="22"/>
      <c r="O23" s="5"/>
      <c r="P23" s="22"/>
      <c r="Q23" s="8">
        <v>4</v>
      </c>
      <c r="R23" s="8">
        <v>761</v>
      </c>
      <c r="S23" s="7">
        <v>190.25</v>
      </c>
      <c r="T23" s="38">
        <v>8</v>
      </c>
      <c r="U23" s="8">
        <v>6</v>
      </c>
      <c r="V23" s="7">
        <v>196.25</v>
      </c>
    </row>
    <row r="24" spans="1:22" x14ac:dyDescent="0.25">
      <c r="A24" s="53" t="s">
        <v>11</v>
      </c>
      <c r="B24" s="2" t="s">
        <v>40</v>
      </c>
      <c r="C24" s="3">
        <v>45949</v>
      </c>
      <c r="D24" s="70" t="s">
        <v>44</v>
      </c>
      <c r="E24" s="24">
        <v>190.001</v>
      </c>
      <c r="F24" s="22">
        <v>3</v>
      </c>
      <c r="G24" s="24">
        <v>195</v>
      </c>
      <c r="H24" s="22">
        <v>4</v>
      </c>
      <c r="I24" s="5">
        <v>193</v>
      </c>
      <c r="J24" s="22">
        <v>1</v>
      </c>
      <c r="K24" s="25">
        <v>189</v>
      </c>
      <c r="L24" s="22">
        <v>3</v>
      </c>
      <c r="M24" s="25">
        <v>194</v>
      </c>
      <c r="N24" s="22">
        <v>4</v>
      </c>
      <c r="O24" s="5">
        <v>191</v>
      </c>
      <c r="P24" s="22">
        <v>0</v>
      </c>
      <c r="Q24" s="8">
        <v>6</v>
      </c>
      <c r="R24" s="8">
        <v>1152.001</v>
      </c>
      <c r="S24" s="7">
        <v>192.00016666666667</v>
      </c>
      <c r="T24" s="38">
        <v>15</v>
      </c>
      <c r="U24" s="8">
        <v>16</v>
      </c>
      <c r="V24" s="7">
        <v>208.00016666666667</v>
      </c>
    </row>
    <row r="26" spans="1:22" x14ac:dyDescent="0.25">
      <c r="Q26" s="34">
        <f>SUM(Q2:Q25)</f>
        <v>94</v>
      </c>
      <c r="R26" s="34">
        <f>SUM(R2:R25)</f>
        <v>17700.003000000001</v>
      </c>
      <c r="S26" s="35">
        <f>SUM(R26/Q26)</f>
        <v>188.29790425531917</v>
      </c>
      <c r="T26" s="34">
        <f>SUM(T2:T25)</f>
        <v>171</v>
      </c>
      <c r="U26" s="34">
        <f>SUM(U2:U25)</f>
        <v>185</v>
      </c>
      <c r="V26" s="36">
        <f>SUM(S26+U26)</f>
        <v>373.29790425531917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2"/>
    <protectedRange algorithmName="SHA-512" hashValue="ON39YdpmFHfN9f47KpiRvqrKx0V9+erV1CNkpWzYhW/Qyc6aT8rEyCrvauWSYGZK2ia3o7vd3akF07acHAFpOA==" saltValue="yVW9XmDwTqEnmpSGai0KYg==" spinCount="100000" sqref="D2 D3" name="Range1_1_1"/>
    <protectedRange algorithmName="SHA-512" hashValue="ON39YdpmFHfN9f47KpiRvqrKx0V9+erV1CNkpWzYhW/Qyc6aT8rEyCrvauWSYGZK2ia3o7vd3akF07acHAFpOA==" saltValue="yVW9XmDwTqEnmpSGai0KYg==" spinCount="100000" sqref="T2 T3" name="Range1_3_5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6"/>
    <protectedRange algorithmName="SHA-512" hashValue="ON39YdpmFHfN9f47KpiRvqrKx0V9+erV1CNkpWzYhW/Qyc6aT8rEyCrvauWSYGZK2ia3o7vd3akF07acHAFpOA==" saltValue="yVW9XmDwTqEnmpSGai0KYg==" spinCount="100000" sqref="T11" name="Range1_3_5_5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1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11"/>
    <protectedRange algorithmName="SHA-512" hashValue="ON39YdpmFHfN9f47KpiRvqrKx0V9+erV1CNkpWzYhW/Qyc6aT8rEyCrvauWSYGZK2ia3o7vd3akF07acHAFpOA==" saltValue="yVW9XmDwTqEnmpSGai0KYg==" spinCount="100000" sqref="B18:C18" name="Range1_2_1"/>
    <protectedRange algorithmName="SHA-512" hashValue="ON39YdpmFHfN9f47KpiRvqrKx0V9+erV1CNkpWzYhW/Qyc6aT8rEyCrvauWSYGZK2ia3o7vd3akF07acHAFpOA==" saltValue="yVW9XmDwTqEnmpSGai0KYg==" spinCount="100000" sqref="D18" name="Range1_1_1_1"/>
    <protectedRange algorithmName="SHA-512" hashValue="ON39YdpmFHfN9f47KpiRvqrKx0V9+erV1CNkpWzYhW/Qyc6aT8rEyCrvauWSYGZK2ia3o7vd3akF07acHAFpOA==" saltValue="yVW9XmDwTqEnmpSGai0KYg==" spinCount="100000" sqref="G18 M18 I18 O18 K18 E18" name="Range1_33_1"/>
    <protectedRange algorithmName="SHA-512" hashValue="ON39YdpmFHfN9f47KpiRvqrKx0V9+erV1CNkpWzYhW/Qyc6aT8rEyCrvauWSYGZK2ia3o7vd3akF07acHAFpOA==" saltValue="yVW9XmDwTqEnmpSGai0KYg==" spinCount="100000" sqref="T18" name="Range1_3_5_1_1"/>
    <protectedRange algorithmName="SHA-512" hashValue="ON39YdpmFHfN9f47KpiRvqrKx0V9+erV1CNkpWzYhW/Qyc6aT8rEyCrvauWSYGZK2ia3o7vd3akF07acHAFpOA==" saltValue="yVW9XmDwTqEnmpSGai0KYg==" spinCount="100000" sqref="H19:L19 B19:C19 E19 N19" name="Range1_9_4"/>
    <protectedRange algorithmName="SHA-512" hashValue="ON39YdpmFHfN9f47KpiRvqrKx0V9+erV1CNkpWzYhW/Qyc6aT8rEyCrvauWSYGZK2ia3o7vd3akF07acHAFpOA==" saltValue="yVW9XmDwTqEnmpSGai0KYg==" spinCount="100000" sqref="D19" name="Range1_1_12_1"/>
    <protectedRange algorithmName="SHA-512" hashValue="ON39YdpmFHfN9f47KpiRvqrKx0V9+erV1CNkpWzYhW/Qyc6aT8rEyCrvauWSYGZK2ia3o7vd3akF07acHAFpOA==" saltValue="yVW9XmDwTqEnmpSGai0KYg==" spinCount="100000" sqref="O19 G19 M19" name="Range1_33_1_2_2"/>
    <protectedRange algorithmName="SHA-512" hashValue="ON39YdpmFHfN9f47KpiRvqrKx0V9+erV1CNkpWzYhW/Qyc6aT8rEyCrvauWSYGZK2ia3o7vd3akF07acHAFpOA==" saltValue="yVW9XmDwTqEnmpSGai0KYg==" spinCount="100000" sqref="T19" name="Range1_3_5_8_1"/>
    <protectedRange sqref="H20:P20 E20:F20 B20:C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B21:C21" name="Range1_14_2"/>
    <protectedRange algorithmName="SHA-512" hashValue="ON39YdpmFHfN9f47KpiRvqrKx0V9+erV1CNkpWzYhW/Qyc6aT8rEyCrvauWSYGZK2ia3o7vd3akF07acHAFpOA==" saltValue="yVW9XmDwTqEnmpSGai0KYg==" spinCount="100000" sqref="D21" name="Range1_1_14_2"/>
    <protectedRange algorithmName="SHA-512" hashValue="ON39YdpmFHfN9f47KpiRvqrKx0V9+erV1CNkpWzYhW/Qyc6aT8rEyCrvauWSYGZK2ia3o7vd3akF07acHAFpOA==" saltValue="yVW9XmDwTqEnmpSGai0KYg==" spinCount="100000" sqref="T21" name="Range1_3_5_7_2"/>
    <protectedRange algorithmName="SHA-512" hashValue="ON39YdpmFHfN9f47KpiRvqrKx0V9+erV1CNkpWzYhW/Qyc6aT8rEyCrvauWSYGZK2ia3o7vd3akF07acHAFpOA==" saltValue="yVW9XmDwTqEnmpSGai0KYg==" spinCount="100000" sqref="E22:P22 B22:C22" name="Range1_14_3"/>
    <protectedRange algorithmName="SHA-512" hashValue="ON39YdpmFHfN9f47KpiRvqrKx0V9+erV1CNkpWzYhW/Qyc6aT8rEyCrvauWSYGZK2ia3o7vd3akF07acHAFpOA==" saltValue="yVW9XmDwTqEnmpSGai0KYg==" spinCount="100000" sqref="D22" name="Range1_1_7_3"/>
    <protectedRange algorithmName="SHA-512" hashValue="ON39YdpmFHfN9f47KpiRvqrKx0V9+erV1CNkpWzYhW/Qyc6aT8rEyCrvauWSYGZK2ia3o7vd3akF07acHAFpOA==" saltValue="yVW9XmDwTqEnmpSGai0KYg==" spinCount="100000" sqref="T22" name="Range1_3_5_7_2_1"/>
    <protectedRange algorithmName="SHA-512" hashValue="ON39YdpmFHfN9f47KpiRvqrKx0V9+erV1CNkpWzYhW/Qyc6aT8rEyCrvauWSYGZK2ia3o7vd3akF07acHAFpOA==" saltValue="yVW9XmDwTqEnmpSGai0KYg==" spinCount="100000" sqref="B23:C23" name="Range1_13_3"/>
    <protectedRange algorithmName="SHA-512" hashValue="ON39YdpmFHfN9f47KpiRvqrKx0V9+erV1CNkpWzYhW/Qyc6aT8rEyCrvauWSYGZK2ia3o7vd3akF07acHAFpOA==" saltValue="yVW9XmDwTqEnmpSGai0KYg==" spinCount="100000" sqref="D23" name="Range1_1_4_1"/>
    <protectedRange algorithmName="SHA-512" hashValue="ON39YdpmFHfN9f47KpiRvqrKx0V9+erV1CNkpWzYhW/Qyc6aT8rEyCrvauWSYGZK2ia3o7vd3akF07acHAFpOA==" saltValue="yVW9XmDwTqEnmpSGai0KYg==" spinCount="100000" sqref="E23 H23:L23 N23" name="Range1_1_2_19_1_6"/>
    <protectedRange algorithmName="SHA-512" hashValue="ON39YdpmFHfN9f47KpiRvqrKx0V9+erV1CNkpWzYhW/Qyc6aT8rEyCrvauWSYGZK2ia3o7vd3akF07acHAFpOA==" saltValue="yVW9XmDwTqEnmpSGai0KYg==" spinCount="100000" sqref="T23" name="Range1_3_5_4_1"/>
    <protectedRange algorithmName="SHA-512" hashValue="ON39YdpmFHfN9f47KpiRvqrKx0V9+erV1CNkpWzYhW/Qyc6aT8rEyCrvauWSYGZK2ia3o7vd3akF07acHAFpOA==" saltValue="yVW9XmDwTqEnmpSGai0KYg==" spinCount="100000" sqref="B24:C24 E24:P24" name="Range1_10_7"/>
    <protectedRange algorithmName="SHA-512" hashValue="ON39YdpmFHfN9f47KpiRvqrKx0V9+erV1CNkpWzYhW/Qyc6aT8rEyCrvauWSYGZK2ia3o7vd3akF07acHAFpOA==" saltValue="yVW9XmDwTqEnmpSGai0KYg==" spinCount="100000" sqref="D24" name="Range1_1_14_4"/>
    <protectedRange algorithmName="SHA-512" hashValue="ON39YdpmFHfN9f47KpiRvqrKx0V9+erV1CNkpWzYhW/Qyc6aT8rEyCrvauWSYGZK2ia3o7vd3akF07acHAFpOA==" saltValue="yVW9XmDwTqEnmpSGai0KYg==" spinCount="100000" sqref="T24" name="Range1_3_5_6_6"/>
  </protectedRanges>
  <conditionalFormatting sqref="E18:P18">
    <cfRule type="cellIs" dxfId="330" priority="43" operator="greaterThanOrEqual">
      <formula>200</formula>
    </cfRule>
  </conditionalFormatting>
  <conditionalFormatting sqref="E18">
    <cfRule type="top10" dxfId="329" priority="44" rank="1"/>
  </conditionalFormatting>
  <conditionalFormatting sqref="G18">
    <cfRule type="top10" dxfId="328" priority="45" rank="1"/>
  </conditionalFormatting>
  <conditionalFormatting sqref="I18">
    <cfRule type="top10" dxfId="327" priority="46" rank="1"/>
  </conditionalFormatting>
  <conditionalFormatting sqref="K18">
    <cfRule type="top10" dxfId="326" priority="47" rank="1"/>
  </conditionalFormatting>
  <conditionalFormatting sqref="M18">
    <cfRule type="top10" dxfId="325" priority="48" rank="1"/>
  </conditionalFormatting>
  <conditionalFormatting sqref="O18">
    <cfRule type="top10" dxfId="324" priority="49" rank="1"/>
  </conditionalFormatting>
  <conditionalFormatting sqref="E19">
    <cfRule type="top10" dxfId="323" priority="42" rank="1"/>
  </conditionalFormatting>
  <conditionalFormatting sqref="G19">
    <cfRule type="top10" dxfId="322" priority="41" rank="1"/>
  </conditionalFormatting>
  <conditionalFormatting sqref="I19">
    <cfRule type="top10" dxfId="321" priority="40" rank="1"/>
  </conditionalFormatting>
  <conditionalFormatting sqref="K19">
    <cfRule type="top10" dxfId="320" priority="39" rank="1"/>
  </conditionalFormatting>
  <conditionalFormatting sqref="M19">
    <cfRule type="top10" dxfId="319" priority="38" rank="1"/>
  </conditionalFormatting>
  <conditionalFormatting sqref="O19">
    <cfRule type="top10" dxfId="318" priority="37" rank="1"/>
  </conditionalFormatting>
  <conditionalFormatting sqref="E19:P19">
    <cfRule type="cellIs" dxfId="317" priority="36" operator="greaterThanOrEqual">
      <formula>200</formula>
    </cfRule>
  </conditionalFormatting>
  <conditionalFormatting sqref="E20">
    <cfRule type="top10" dxfId="316" priority="35" rank="1"/>
  </conditionalFormatting>
  <conditionalFormatting sqref="G20">
    <cfRule type="top10" dxfId="315" priority="34" rank="1"/>
  </conditionalFormatting>
  <conditionalFormatting sqref="I20">
    <cfRule type="top10" dxfId="314" priority="33" rank="1"/>
  </conditionalFormatting>
  <conditionalFormatting sqref="K20">
    <cfRule type="top10" dxfId="313" priority="32" rank="1"/>
  </conditionalFormatting>
  <conditionalFormatting sqref="M20">
    <cfRule type="top10" dxfId="312" priority="31" rank="1"/>
  </conditionalFormatting>
  <conditionalFormatting sqref="O20">
    <cfRule type="top10" dxfId="311" priority="30" rank="1"/>
  </conditionalFormatting>
  <conditionalFormatting sqref="E20:O20">
    <cfRule type="cellIs" dxfId="310" priority="29" operator="greaterThanOrEqual">
      <formula>193</formula>
    </cfRule>
  </conditionalFormatting>
  <conditionalFormatting sqref="G21">
    <cfRule type="top10" dxfId="309" priority="28" rank="1"/>
  </conditionalFormatting>
  <conditionalFormatting sqref="I21">
    <cfRule type="top10" dxfId="308" priority="27" rank="1"/>
  </conditionalFormatting>
  <conditionalFormatting sqref="E21">
    <cfRule type="top10" dxfId="307" priority="26" rank="1"/>
  </conditionalFormatting>
  <conditionalFormatting sqref="M21">
    <cfRule type="top10" dxfId="306" priority="25" rank="1"/>
  </conditionalFormatting>
  <conditionalFormatting sqref="O21">
    <cfRule type="top10" dxfId="305" priority="24" rank="1"/>
  </conditionalFormatting>
  <conditionalFormatting sqref="E21:O21">
    <cfRule type="cellIs" dxfId="304" priority="23" operator="greaterThanOrEqual">
      <formula>200</formula>
    </cfRule>
  </conditionalFormatting>
  <conditionalFormatting sqref="K21">
    <cfRule type="top10" dxfId="303" priority="22" rank="1"/>
  </conditionalFormatting>
  <conditionalFormatting sqref="E22">
    <cfRule type="top10" dxfId="302" priority="16" rank="1"/>
  </conditionalFormatting>
  <conditionalFormatting sqref="E22:P22">
    <cfRule type="cellIs" dxfId="301" priority="15" operator="greaterThanOrEqual">
      <formula>200</formula>
    </cfRule>
  </conditionalFormatting>
  <conditionalFormatting sqref="G22">
    <cfRule type="top10" dxfId="300" priority="17" rank="1"/>
  </conditionalFormatting>
  <conditionalFormatting sqref="I22">
    <cfRule type="top10" dxfId="299" priority="18" rank="1"/>
  </conditionalFormatting>
  <conditionalFormatting sqref="K22">
    <cfRule type="top10" dxfId="298" priority="19" rank="1"/>
  </conditionalFormatting>
  <conditionalFormatting sqref="M22">
    <cfRule type="top10" dxfId="297" priority="20" rank="1"/>
  </conditionalFormatting>
  <conditionalFormatting sqref="O22">
    <cfRule type="top10" dxfId="296" priority="21" rank="1"/>
  </conditionalFormatting>
  <conditionalFormatting sqref="E23">
    <cfRule type="top10" dxfId="295" priority="14" rank="1"/>
  </conditionalFormatting>
  <conditionalFormatting sqref="G23">
    <cfRule type="top10" dxfId="294" priority="13" rank="1"/>
  </conditionalFormatting>
  <conditionalFormatting sqref="I23">
    <cfRule type="top10" dxfId="293" priority="12" rank="1"/>
  </conditionalFormatting>
  <conditionalFormatting sqref="K23">
    <cfRule type="top10" dxfId="292" priority="11" rank="1"/>
  </conditionalFormatting>
  <conditionalFormatting sqref="M23">
    <cfRule type="top10" dxfId="291" priority="10" rank="1"/>
  </conditionalFormatting>
  <conditionalFormatting sqref="O23">
    <cfRule type="top10" dxfId="290" priority="9" rank="1"/>
  </conditionalFormatting>
  <conditionalFormatting sqref="E23:P23">
    <cfRule type="cellIs" dxfId="289" priority="8" operator="greaterThanOrEqual">
      <formula>200</formula>
    </cfRule>
  </conditionalFormatting>
  <conditionalFormatting sqref="E24">
    <cfRule type="top10" dxfId="288" priority="7" rank="1"/>
  </conditionalFormatting>
  <conditionalFormatting sqref="G24">
    <cfRule type="top10" dxfId="287" priority="6" rank="1"/>
  </conditionalFormatting>
  <conditionalFormatting sqref="I24">
    <cfRule type="top10" dxfId="286" priority="5" rank="1"/>
  </conditionalFormatting>
  <conditionalFormatting sqref="K24">
    <cfRule type="top10" dxfId="285" priority="4" rank="1"/>
  </conditionalFormatting>
  <conditionalFormatting sqref="M24">
    <cfRule type="top10" dxfId="284" priority="3" rank="1"/>
  </conditionalFormatting>
  <conditionalFormatting sqref="O24">
    <cfRule type="top10" dxfId="283" priority="2" rank="1"/>
  </conditionalFormatting>
  <conditionalFormatting sqref="E24:P24">
    <cfRule type="cellIs" dxfId="282" priority="1" operator="greaterThanOrEqual">
      <formula>200</formula>
    </cfRule>
  </conditionalFormatting>
  <hyperlinks>
    <hyperlink ref="X1" location="'OLL 2025'!A1" display="Return to Rankings" xr:uid="{D0036139-A222-4F5F-89A4-F9B5D6C2C1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D24 B24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FEB1-012A-4E0F-BDB2-2CBD77BE64D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232</v>
      </c>
      <c r="C2" s="3">
        <v>45935</v>
      </c>
      <c r="D2" s="70" t="s">
        <v>231</v>
      </c>
      <c r="E2" s="24">
        <v>197</v>
      </c>
      <c r="F2" s="22">
        <v>5</v>
      </c>
      <c r="G2" s="24">
        <v>195</v>
      </c>
      <c r="H2" s="22">
        <v>2</v>
      </c>
      <c r="I2" s="5">
        <v>198</v>
      </c>
      <c r="J2" s="22">
        <v>3</v>
      </c>
      <c r="K2" s="25">
        <v>198</v>
      </c>
      <c r="L2" s="22">
        <v>7</v>
      </c>
      <c r="M2" s="25"/>
      <c r="N2" s="22"/>
      <c r="O2" s="5"/>
      <c r="P2" s="22"/>
      <c r="Q2" s="8">
        <v>4</v>
      </c>
      <c r="R2" s="8">
        <v>788</v>
      </c>
      <c r="S2" s="7">
        <v>197</v>
      </c>
      <c r="T2" s="38">
        <v>17</v>
      </c>
      <c r="U2" s="8">
        <v>11</v>
      </c>
      <c r="V2" s="7">
        <f>+S2+U2</f>
        <v>208</v>
      </c>
    </row>
    <row r="4" spans="1:24" x14ac:dyDescent="0.25">
      <c r="Q4" s="34">
        <f>SUM(Q2:Q3)</f>
        <v>4</v>
      </c>
      <c r="R4" s="34">
        <f>SUM(R2:R3)</f>
        <v>788</v>
      </c>
      <c r="S4" s="35">
        <f>SUM(R4/Q4)</f>
        <v>197</v>
      </c>
      <c r="T4" s="34">
        <f>SUM(T2:T3)</f>
        <v>17</v>
      </c>
      <c r="U4" s="34">
        <f>SUM(U2:U3)</f>
        <v>11</v>
      </c>
      <c r="V4" s="36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2"/>
  </protectedRanges>
  <conditionalFormatting sqref="E2">
    <cfRule type="top10" dxfId="281" priority="2" rank="1"/>
  </conditionalFormatting>
  <conditionalFormatting sqref="E2:P2">
    <cfRule type="cellIs" dxfId="280" priority="1" operator="greaterThanOrEqual">
      <formula>200</formula>
    </cfRule>
  </conditionalFormatting>
  <conditionalFormatting sqref="G2">
    <cfRule type="top10" dxfId="279" priority="3" rank="1"/>
  </conditionalFormatting>
  <conditionalFormatting sqref="I2">
    <cfRule type="top10" dxfId="278" priority="4" rank="1"/>
  </conditionalFormatting>
  <conditionalFormatting sqref="K2">
    <cfRule type="top10" dxfId="277" priority="5" rank="1"/>
  </conditionalFormatting>
  <conditionalFormatting sqref="M2">
    <cfRule type="top10" dxfId="276" priority="6" rank="1"/>
  </conditionalFormatting>
  <conditionalFormatting sqref="O2">
    <cfRule type="top10" dxfId="275" priority="7" rank="1"/>
  </conditionalFormatting>
  <hyperlinks>
    <hyperlink ref="X1" location="'OLL 2025'!A1" display="Return to Rankings" xr:uid="{300CB961-CD58-4F4D-9715-D490A06FE460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80B1-FE43-4D3E-8D8E-0D7D386E25EA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140</v>
      </c>
      <c r="C2" s="3">
        <v>45808</v>
      </c>
      <c r="D2" s="4" t="s">
        <v>69</v>
      </c>
      <c r="E2" s="46">
        <v>185</v>
      </c>
      <c r="F2" s="46">
        <v>1</v>
      </c>
      <c r="G2" s="24">
        <v>188</v>
      </c>
      <c r="H2" s="46">
        <v>0</v>
      </c>
      <c r="I2" s="46">
        <v>183</v>
      </c>
      <c r="J2" s="46">
        <v>0</v>
      </c>
      <c r="K2" s="46">
        <v>188</v>
      </c>
      <c r="L2" s="46">
        <v>0</v>
      </c>
      <c r="M2" s="5"/>
      <c r="N2" s="22"/>
      <c r="O2" s="5"/>
      <c r="P2" s="22"/>
      <c r="Q2" s="6">
        <v>4</v>
      </c>
      <c r="R2" s="6">
        <v>744</v>
      </c>
      <c r="S2" s="7">
        <v>186</v>
      </c>
      <c r="T2" s="38">
        <v>1</v>
      </c>
      <c r="U2" s="8">
        <v>2</v>
      </c>
      <c r="V2" s="9">
        <v>181.5</v>
      </c>
    </row>
    <row r="4" spans="1:24" x14ac:dyDescent="0.25">
      <c r="Q4" s="34">
        <f>SUM(Q2:Q3)</f>
        <v>4</v>
      </c>
      <c r="R4" s="34">
        <f>SUM(R2:R3)</f>
        <v>744</v>
      </c>
      <c r="S4" s="35">
        <f>SUM(R4/Q4)</f>
        <v>186</v>
      </c>
      <c r="T4" s="34">
        <f>SUM(T2:T3)</f>
        <v>1</v>
      </c>
      <c r="U4" s="34">
        <f>SUM(U2:U3)</f>
        <v>2</v>
      </c>
      <c r="V4" s="36">
        <f>SUM(S4+U4)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425F0E30-179E-4F2D-87BB-94EFF51FBE13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D1C1-7E8F-4DFA-87E8-0CFEC0F4595D}">
  <dimension ref="A1:X18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48</v>
      </c>
      <c r="C2" s="3">
        <v>45703</v>
      </c>
      <c r="D2" s="4" t="s">
        <v>49</v>
      </c>
      <c r="E2" s="5">
        <v>184</v>
      </c>
      <c r="F2" s="22">
        <v>2</v>
      </c>
      <c r="G2" s="24">
        <v>183</v>
      </c>
      <c r="H2" s="22">
        <v>2</v>
      </c>
      <c r="I2" s="5">
        <v>189</v>
      </c>
      <c r="J2" s="22">
        <v>1</v>
      </c>
      <c r="K2" s="5">
        <v>186</v>
      </c>
      <c r="L2" s="22">
        <v>1</v>
      </c>
      <c r="M2" s="5">
        <v>187</v>
      </c>
      <c r="N2" s="22">
        <v>2</v>
      </c>
      <c r="O2" s="5"/>
      <c r="P2" s="22"/>
      <c r="Q2" s="6">
        <v>5</v>
      </c>
      <c r="R2" s="6">
        <v>929</v>
      </c>
      <c r="S2" s="7">
        <v>185.8</v>
      </c>
      <c r="T2" s="38">
        <v>8</v>
      </c>
      <c r="U2" s="8">
        <v>4</v>
      </c>
      <c r="V2" s="9">
        <v>189.8</v>
      </c>
    </row>
    <row r="3" spans="1:24" x14ac:dyDescent="0.25">
      <c r="A3" s="1" t="s">
        <v>11</v>
      </c>
      <c r="B3" s="2" t="s">
        <v>48</v>
      </c>
      <c r="C3" s="3">
        <v>45731</v>
      </c>
      <c r="D3" s="4" t="s">
        <v>49</v>
      </c>
      <c r="E3" s="5">
        <v>193</v>
      </c>
      <c r="F3" s="22">
        <v>1</v>
      </c>
      <c r="G3" s="24">
        <v>186</v>
      </c>
      <c r="H3" s="22">
        <v>1</v>
      </c>
      <c r="I3" s="5">
        <v>192</v>
      </c>
      <c r="J3" s="22">
        <v>0</v>
      </c>
      <c r="K3" s="5">
        <v>189</v>
      </c>
      <c r="L3" s="22">
        <v>1</v>
      </c>
      <c r="M3" s="5">
        <v>188</v>
      </c>
      <c r="N3" s="22">
        <v>2</v>
      </c>
      <c r="O3" s="5"/>
      <c r="P3" s="22"/>
      <c r="Q3" s="6">
        <v>5</v>
      </c>
      <c r="R3" s="6">
        <v>948</v>
      </c>
      <c r="S3" s="7">
        <v>189.6</v>
      </c>
      <c r="T3" s="38">
        <v>5</v>
      </c>
      <c r="U3" s="8">
        <v>13</v>
      </c>
      <c r="V3" s="9">
        <v>202.6</v>
      </c>
    </row>
    <row r="4" spans="1:24" x14ac:dyDescent="0.25">
      <c r="A4" s="1" t="s">
        <v>11</v>
      </c>
      <c r="B4" s="2" t="s">
        <v>48</v>
      </c>
      <c r="C4" s="3">
        <v>45755</v>
      </c>
      <c r="D4" s="4" t="s">
        <v>49</v>
      </c>
      <c r="E4" s="24">
        <v>194</v>
      </c>
      <c r="F4" s="22">
        <v>1</v>
      </c>
      <c r="G4" s="24">
        <v>188</v>
      </c>
      <c r="H4" s="22">
        <v>1</v>
      </c>
      <c r="I4" s="5">
        <v>187</v>
      </c>
      <c r="J4" s="22">
        <v>2</v>
      </c>
      <c r="K4" s="25">
        <v>183</v>
      </c>
      <c r="L4" s="22">
        <v>0</v>
      </c>
      <c r="M4" s="25"/>
      <c r="N4" s="22"/>
      <c r="O4" s="5"/>
      <c r="P4" s="22"/>
      <c r="Q4" s="6">
        <v>4</v>
      </c>
      <c r="R4" s="6">
        <v>752</v>
      </c>
      <c r="S4" s="7">
        <v>188</v>
      </c>
      <c r="T4" s="38">
        <v>4</v>
      </c>
      <c r="U4" s="8">
        <v>13</v>
      </c>
      <c r="V4" s="9">
        <v>201</v>
      </c>
    </row>
    <row r="5" spans="1:24" x14ac:dyDescent="0.25">
      <c r="A5" s="1" t="s">
        <v>11</v>
      </c>
      <c r="B5" s="2" t="s">
        <v>48</v>
      </c>
      <c r="C5" s="3">
        <v>45766</v>
      </c>
      <c r="D5" s="4" t="s">
        <v>49</v>
      </c>
      <c r="E5" s="24">
        <v>180</v>
      </c>
      <c r="F5" s="22">
        <v>0</v>
      </c>
      <c r="G5" s="24">
        <v>187</v>
      </c>
      <c r="H5" s="22">
        <v>1</v>
      </c>
      <c r="I5" s="5">
        <v>186</v>
      </c>
      <c r="J5" s="22">
        <v>0</v>
      </c>
      <c r="K5" s="25">
        <v>177.001</v>
      </c>
      <c r="L5" s="22">
        <v>1</v>
      </c>
      <c r="M5" s="25">
        <v>189</v>
      </c>
      <c r="N5" s="22">
        <v>2</v>
      </c>
      <c r="O5" s="5"/>
      <c r="P5" s="22"/>
      <c r="Q5" s="6">
        <v>5</v>
      </c>
      <c r="R5" s="6">
        <v>919.00099999999998</v>
      </c>
      <c r="S5" s="7">
        <v>183.80019999999999</v>
      </c>
      <c r="T5" s="38">
        <v>4</v>
      </c>
      <c r="U5" s="8">
        <v>9</v>
      </c>
      <c r="V5" s="9">
        <v>192.80019999999999</v>
      </c>
    </row>
    <row r="6" spans="1:24" x14ac:dyDescent="0.25">
      <c r="A6" s="1" t="s">
        <v>11</v>
      </c>
      <c r="B6" s="2" t="s">
        <v>48</v>
      </c>
      <c r="C6" s="3">
        <v>45794</v>
      </c>
      <c r="D6" s="4" t="s">
        <v>49</v>
      </c>
      <c r="E6" s="24">
        <v>190</v>
      </c>
      <c r="F6" s="22">
        <v>1</v>
      </c>
      <c r="G6" s="24">
        <v>193</v>
      </c>
      <c r="H6" s="22">
        <v>1</v>
      </c>
      <c r="I6" s="5">
        <v>188</v>
      </c>
      <c r="J6" s="22">
        <v>1</v>
      </c>
      <c r="K6" s="25">
        <v>180</v>
      </c>
      <c r="L6" s="22">
        <v>0</v>
      </c>
      <c r="M6" s="25">
        <v>188</v>
      </c>
      <c r="N6" s="22">
        <v>1</v>
      </c>
      <c r="O6" s="5"/>
      <c r="P6" s="22"/>
      <c r="Q6" s="6">
        <v>5</v>
      </c>
      <c r="R6" s="6">
        <v>939</v>
      </c>
      <c r="S6" s="7">
        <v>187.8</v>
      </c>
      <c r="T6" s="38">
        <v>4</v>
      </c>
      <c r="U6" s="8">
        <v>9</v>
      </c>
      <c r="V6" s="9">
        <v>196.8</v>
      </c>
    </row>
    <row r="7" spans="1:24" x14ac:dyDescent="0.25">
      <c r="A7" s="1" t="s">
        <v>11</v>
      </c>
      <c r="B7" s="2" t="s">
        <v>48</v>
      </c>
      <c r="C7" s="3">
        <v>45795</v>
      </c>
      <c r="D7" s="4" t="s">
        <v>49</v>
      </c>
      <c r="E7" s="24">
        <v>190</v>
      </c>
      <c r="F7" s="22">
        <v>1</v>
      </c>
      <c r="G7" s="24">
        <v>185</v>
      </c>
      <c r="H7" s="22">
        <v>0</v>
      </c>
      <c r="I7" s="5">
        <v>192.001</v>
      </c>
      <c r="J7" s="22">
        <v>1</v>
      </c>
      <c r="K7" s="25">
        <v>191</v>
      </c>
      <c r="L7" s="22">
        <v>1</v>
      </c>
      <c r="M7" s="25">
        <v>193</v>
      </c>
      <c r="N7" s="22">
        <v>4</v>
      </c>
      <c r="O7" s="5"/>
      <c r="P7" s="22"/>
      <c r="Q7" s="6">
        <v>5</v>
      </c>
      <c r="R7" s="6">
        <v>951.00099999999998</v>
      </c>
      <c r="S7" s="7">
        <v>190.2002</v>
      </c>
      <c r="T7" s="38">
        <v>7</v>
      </c>
      <c r="U7" s="8">
        <v>11</v>
      </c>
      <c r="V7" s="9">
        <v>201.2002</v>
      </c>
    </row>
    <row r="8" spans="1:24" x14ac:dyDescent="0.25">
      <c r="A8" s="1" t="s">
        <v>11</v>
      </c>
      <c r="B8" s="2" t="s">
        <v>48</v>
      </c>
      <c r="C8" s="3">
        <v>45804</v>
      </c>
      <c r="D8" s="4" t="s">
        <v>49</v>
      </c>
      <c r="E8" s="24">
        <v>190</v>
      </c>
      <c r="F8" s="22">
        <v>0</v>
      </c>
      <c r="G8" s="24">
        <v>190</v>
      </c>
      <c r="H8" s="22">
        <v>1</v>
      </c>
      <c r="I8" s="5">
        <v>194</v>
      </c>
      <c r="J8" s="22">
        <v>3</v>
      </c>
      <c r="K8" s="25">
        <v>192</v>
      </c>
      <c r="L8" s="22">
        <v>2</v>
      </c>
      <c r="M8" s="25"/>
      <c r="N8" s="22"/>
      <c r="O8" s="5"/>
      <c r="P8" s="22"/>
      <c r="Q8" s="6">
        <v>4</v>
      </c>
      <c r="R8" s="6">
        <v>766</v>
      </c>
      <c r="S8" s="7">
        <v>191.5</v>
      </c>
      <c r="T8" s="38">
        <v>6</v>
      </c>
      <c r="U8" s="8">
        <v>5</v>
      </c>
      <c r="V8" s="9">
        <v>196.5</v>
      </c>
    </row>
    <row r="9" spans="1:24" x14ac:dyDescent="0.25">
      <c r="A9" s="1" t="s">
        <v>11</v>
      </c>
      <c r="B9" s="2" t="s">
        <v>48</v>
      </c>
      <c r="C9" s="3">
        <v>45818</v>
      </c>
      <c r="D9" s="4" t="s">
        <v>49</v>
      </c>
      <c r="E9" s="5">
        <v>190.001</v>
      </c>
      <c r="F9" s="22">
        <v>2</v>
      </c>
      <c r="G9" s="24">
        <v>188</v>
      </c>
      <c r="H9" s="22">
        <v>0</v>
      </c>
      <c r="I9" s="5">
        <v>185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563.00099999999998</v>
      </c>
      <c r="S9" s="7">
        <v>187.667</v>
      </c>
      <c r="T9" s="38">
        <v>4</v>
      </c>
      <c r="U9" s="8">
        <v>6</v>
      </c>
      <c r="V9" s="9">
        <v>193.667</v>
      </c>
    </row>
    <row r="10" spans="1:24" x14ac:dyDescent="0.25">
      <c r="A10" s="1" t="s">
        <v>11</v>
      </c>
      <c r="B10" s="2" t="s">
        <v>48</v>
      </c>
      <c r="C10" s="3">
        <v>45829</v>
      </c>
      <c r="D10" s="4" t="s">
        <v>49</v>
      </c>
      <c r="E10" s="5">
        <v>191</v>
      </c>
      <c r="F10" s="22">
        <v>0</v>
      </c>
      <c r="G10" s="24">
        <v>191.001</v>
      </c>
      <c r="H10" s="22">
        <v>1</v>
      </c>
      <c r="I10" s="5">
        <v>191</v>
      </c>
      <c r="J10" s="22">
        <v>2</v>
      </c>
      <c r="K10" s="5">
        <v>185</v>
      </c>
      <c r="L10" s="22">
        <v>0</v>
      </c>
      <c r="M10" s="5">
        <v>186</v>
      </c>
      <c r="N10" s="22">
        <v>0</v>
      </c>
      <c r="O10" s="5"/>
      <c r="P10" s="22"/>
      <c r="Q10" s="6">
        <v>5</v>
      </c>
      <c r="R10" s="6">
        <v>944.00099999999998</v>
      </c>
      <c r="S10" s="7">
        <v>188.80019999999999</v>
      </c>
      <c r="T10" s="38">
        <v>3</v>
      </c>
      <c r="U10" s="8">
        <v>3</v>
      </c>
      <c r="V10" s="9">
        <v>191.80019999999999</v>
      </c>
    </row>
    <row r="11" spans="1:24" x14ac:dyDescent="0.25">
      <c r="A11" s="1" t="s">
        <v>11</v>
      </c>
      <c r="B11" s="2" t="s">
        <v>48</v>
      </c>
      <c r="C11" s="3">
        <v>45830</v>
      </c>
      <c r="D11" s="4" t="s">
        <v>49</v>
      </c>
      <c r="E11" s="24">
        <v>191</v>
      </c>
      <c r="F11" s="22">
        <v>1</v>
      </c>
      <c r="G11" s="24">
        <v>194</v>
      </c>
      <c r="H11" s="22">
        <v>0</v>
      </c>
      <c r="I11" s="5">
        <v>193.001</v>
      </c>
      <c r="J11" s="22">
        <v>3</v>
      </c>
      <c r="K11" s="25">
        <v>193</v>
      </c>
      <c r="L11" s="22">
        <v>2</v>
      </c>
      <c r="M11" s="25">
        <v>193</v>
      </c>
      <c r="N11" s="22">
        <v>2</v>
      </c>
      <c r="O11" s="5"/>
      <c r="P11" s="22"/>
      <c r="Q11" s="6">
        <v>5</v>
      </c>
      <c r="R11" s="6">
        <v>964.00099999999998</v>
      </c>
      <c r="S11" s="7">
        <v>192.80019999999999</v>
      </c>
      <c r="T11" s="38">
        <v>8</v>
      </c>
      <c r="U11" s="8">
        <v>11</v>
      </c>
      <c r="V11" s="9">
        <v>203.80019999999999</v>
      </c>
    </row>
    <row r="12" spans="1:24" x14ac:dyDescent="0.25">
      <c r="A12" s="1" t="s">
        <v>11</v>
      </c>
      <c r="B12" s="2" t="s">
        <v>48</v>
      </c>
      <c r="C12" s="3">
        <v>45832</v>
      </c>
      <c r="D12" s="4" t="s">
        <v>49</v>
      </c>
      <c r="E12" s="24">
        <v>188</v>
      </c>
      <c r="F12" s="22">
        <v>0</v>
      </c>
      <c r="G12" s="24">
        <v>177</v>
      </c>
      <c r="H12" s="22">
        <v>1</v>
      </c>
      <c r="I12" s="5">
        <v>185</v>
      </c>
      <c r="J12" s="22">
        <v>1</v>
      </c>
      <c r="K12" s="25">
        <v>189</v>
      </c>
      <c r="L12" s="22">
        <v>4</v>
      </c>
      <c r="M12" s="25"/>
      <c r="N12" s="22"/>
      <c r="O12" s="5"/>
      <c r="P12" s="22"/>
      <c r="Q12" s="6">
        <v>4</v>
      </c>
      <c r="R12" s="6">
        <v>739</v>
      </c>
      <c r="S12" s="7">
        <v>184.75</v>
      </c>
      <c r="T12" s="38">
        <v>6</v>
      </c>
      <c r="U12" s="8">
        <v>8</v>
      </c>
      <c r="V12" s="9">
        <v>192.75</v>
      </c>
    </row>
    <row r="13" spans="1:24" x14ac:dyDescent="0.25">
      <c r="A13" s="1" t="s">
        <v>11</v>
      </c>
      <c r="B13" s="2" t="s">
        <v>48</v>
      </c>
      <c r="C13" s="3">
        <v>45857</v>
      </c>
      <c r="D13" s="4" t="s">
        <v>49</v>
      </c>
      <c r="E13" s="24">
        <v>192</v>
      </c>
      <c r="F13" s="22">
        <v>1</v>
      </c>
      <c r="G13" s="24">
        <v>193</v>
      </c>
      <c r="H13" s="22">
        <v>1</v>
      </c>
      <c r="I13" s="5">
        <v>189</v>
      </c>
      <c r="J13" s="22">
        <v>0</v>
      </c>
      <c r="K13" s="25">
        <v>189</v>
      </c>
      <c r="L13" s="22">
        <v>1</v>
      </c>
      <c r="M13" s="25">
        <v>183</v>
      </c>
      <c r="N13" s="22">
        <v>1</v>
      </c>
      <c r="O13" s="5">
        <v>193</v>
      </c>
      <c r="P13" s="22">
        <v>1</v>
      </c>
      <c r="Q13" s="6">
        <v>6</v>
      </c>
      <c r="R13" s="6">
        <v>1139</v>
      </c>
      <c r="S13" s="7">
        <v>189.83333333333334</v>
      </c>
      <c r="T13" s="38">
        <v>5</v>
      </c>
      <c r="U13" s="8">
        <v>22</v>
      </c>
      <c r="V13" s="9">
        <v>211.83333333333334</v>
      </c>
    </row>
    <row r="14" spans="1:24" x14ac:dyDescent="0.25">
      <c r="A14" s="1" t="s">
        <v>11</v>
      </c>
      <c r="B14" s="2" t="s">
        <v>48</v>
      </c>
      <c r="C14" s="3">
        <v>45858</v>
      </c>
      <c r="D14" s="4" t="s">
        <v>49</v>
      </c>
      <c r="E14" s="5">
        <v>191</v>
      </c>
      <c r="F14" s="22">
        <v>1</v>
      </c>
      <c r="G14" s="24">
        <v>192</v>
      </c>
      <c r="H14" s="22">
        <v>1</v>
      </c>
      <c r="I14" s="5">
        <v>185</v>
      </c>
      <c r="J14" s="22">
        <v>1</v>
      </c>
      <c r="K14" s="5">
        <v>188</v>
      </c>
      <c r="L14" s="22">
        <v>1</v>
      </c>
      <c r="M14" s="5">
        <v>187</v>
      </c>
      <c r="N14" s="22">
        <v>1</v>
      </c>
      <c r="O14" s="5"/>
      <c r="P14" s="22"/>
      <c r="Q14" s="6">
        <v>5</v>
      </c>
      <c r="R14" s="6">
        <v>943</v>
      </c>
      <c r="S14" s="7">
        <v>188.6</v>
      </c>
      <c r="T14" s="38">
        <v>5</v>
      </c>
      <c r="U14" s="8">
        <v>13</v>
      </c>
      <c r="V14" s="9">
        <v>201.6</v>
      </c>
    </row>
    <row r="15" spans="1:24" x14ac:dyDescent="0.25">
      <c r="A15" s="1" t="s">
        <v>11</v>
      </c>
      <c r="B15" s="2" t="s">
        <v>48</v>
      </c>
      <c r="C15" s="3">
        <v>45885</v>
      </c>
      <c r="D15" s="4" t="s">
        <v>49</v>
      </c>
      <c r="E15" s="24">
        <v>192</v>
      </c>
      <c r="F15" s="22">
        <v>2</v>
      </c>
      <c r="G15" s="24">
        <v>186</v>
      </c>
      <c r="H15" s="22">
        <v>2</v>
      </c>
      <c r="I15" s="5">
        <v>192</v>
      </c>
      <c r="J15" s="22">
        <v>2</v>
      </c>
      <c r="K15" s="25">
        <v>193</v>
      </c>
      <c r="L15" s="22">
        <v>4</v>
      </c>
      <c r="M15" s="25">
        <v>196</v>
      </c>
      <c r="N15" s="22">
        <v>4</v>
      </c>
      <c r="O15" s="5">
        <v>193</v>
      </c>
      <c r="P15" s="22">
        <v>0</v>
      </c>
      <c r="Q15" s="6">
        <v>6</v>
      </c>
      <c r="R15" s="6">
        <v>1152</v>
      </c>
      <c r="S15" s="7">
        <v>192</v>
      </c>
      <c r="T15" s="38">
        <v>14</v>
      </c>
      <c r="U15" s="8">
        <v>30</v>
      </c>
      <c r="V15" s="9">
        <v>222</v>
      </c>
    </row>
    <row r="16" spans="1:24" x14ac:dyDescent="0.25">
      <c r="A16" s="53" t="s">
        <v>11</v>
      </c>
      <c r="B16" s="2" t="s">
        <v>48</v>
      </c>
      <c r="C16" s="3">
        <v>45941</v>
      </c>
      <c r="D16" s="70" t="s">
        <v>49</v>
      </c>
      <c r="E16" s="5">
        <v>187</v>
      </c>
      <c r="F16" s="22">
        <v>2</v>
      </c>
      <c r="G16" s="24">
        <v>187</v>
      </c>
      <c r="H16" s="22">
        <v>2</v>
      </c>
      <c r="I16" s="5">
        <v>186</v>
      </c>
      <c r="J16" s="22">
        <v>2</v>
      </c>
      <c r="K16" s="5">
        <v>194</v>
      </c>
      <c r="L16" s="22">
        <v>1</v>
      </c>
      <c r="M16" s="5">
        <v>182</v>
      </c>
      <c r="N16" s="22">
        <v>2</v>
      </c>
      <c r="O16" s="5"/>
      <c r="P16" s="22"/>
      <c r="Q16" s="8">
        <v>5</v>
      </c>
      <c r="R16" s="8">
        <v>936</v>
      </c>
      <c r="S16" s="7">
        <v>187.2</v>
      </c>
      <c r="T16" s="38">
        <v>9</v>
      </c>
      <c r="U16" s="8">
        <v>4</v>
      </c>
      <c r="V16" s="7">
        <v>191.2</v>
      </c>
    </row>
    <row r="18" spans="17:22" x14ac:dyDescent="0.25">
      <c r="Q18" s="34">
        <f>SUM(Q2:Q17)</f>
        <v>72</v>
      </c>
      <c r="R18" s="34">
        <f>SUM(R2:R17)</f>
        <v>13584.005000000001</v>
      </c>
      <c r="S18" s="35">
        <f>SUM(R18/Q18)</f>
        <v>188.66673611111113</v>
      </c>
      <c r="T18" s="34">
        <f>SUM(T2:T17)</f>
        <v>92</v>
      </c>
      <c r="U18" s="34">
        <f>SUM(U2:U17)</f>
        <v>161</v>
      </c>
      <c r="V18" s="36">
        <f>SUM(S18+U18)</f>
        <v>349.66673611111116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12:C12" name="Range1_4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5"/>
    <protectedRange algorithmName="SHA-512" hashValue="ON39YdpmFHfN9f47KpiRvqrKx0V9+erV1CNkpWzYhW/Qyc6aT8rEyCrvauWSYGZK2ia3o7vd3akF07acHAFpOA==" saltValue="yVW9XmDwTqEnmpSGai0KYg==" spinCount="100000" sqref="B13:C14" name="Range1_30"/>
    <protectedRange algorithmName="SHA-512" hashValue="ON39YdpmFHfN9f47KpiRvqrKx0V9+erV1CNkpWzYhW/Qyc6aT8rEyCrvauWSYGZK2ia3o7vd3akF07acHAFpOA==" saltValue="yVW9XmDwTqEnmpSGai0KYg==" spinCount="100000" sqref="D13:D14" name="Range1_1_21"/>
    <protectedRange algorithmName="SHA-512" hashValue="ON39YdpmFHfN9f47KpiRvqrKx0V9+erV1CNkpWzYhW/Qyc6aT8rEyCrvauWSYGZK2ia3o7vd3akF07acHAFpOA==" saltValue="yVW9XmDwTqEnmpSGai0KYg==" spinCount="100000" sqref="N13:N14 H13:L14 E13:E14" name="Range1_1_2_19_1_6"/>
    <protectedRange algorithmName="SHA-512" hashValue="ON39YdpmFHfN9f47KpiRvqrKx0V9+erV1CNkpWzYhW/Qyc6aT8rEyCrvauWSYGZK2ia3o7vd3akF07acHAFpOA==" saltValue="yVW9XmDwTqEnmpSGai0KYg==" spinCount="100000" sqref="T13:T14" name="Range1_3_5_23"/>
    <protectedRange algorithmName="SHA-512" hashValue="ON39YdpmFHfN9f47KpiRvqrKx0V9+erV1CNkpWzYhW/Qyc6aT8rEyCrvauWSYGZK2ia3o7vd3akF07acHAFpOA==" saltValue="yVW9XmDwTqEnmpSGai0KYg==" spinCount="100000" sqref="E16 N16 H16:L16 B16:C16" name="Range1_13_3"/>
    <protectedRange algorithmName="SHA-512" hashValue="ON39YdpmFHfN9f47KpiRvqrKx0V9+erV1CNkpWzYhW/Qyc6aT8rEyCrvauWSYGZK2ia3o7vd3akF07acHAFpOA==" saltValue="yVW9XmDwTqEnmpSGai0KYg==" spinCount="100000" sqref="D16" name="Range1_1_4_1"/>
    <protectedRange algorithmName="SHA-512" hashValue="ON39YdpmFHfN9f47KpiRvqrKx0V9+erV1CNkpWzYhW/Qyc6aT8rEyCrvauWSYGZK2ia3o7vd3akF07acHAFpOA==" saltValue="yVW9XmDwTqEnmpSGai0KYg==" spinCount="100000" sqref="G16 M16 O16" name="Range1_33_1_4"/>
    <protectedRange algorithmName="SHA-512" hashValue="ON39YdpmFHfN9f47KpiRvqrKx0V9+erV1CNkpWzYhW/Qyc6aT8rEyCrvauWSYGZK2ia3o7vd3akF07acHAFpOA==" saltValue="yVW9XmDwTqEnmpSGai0KYg==" spinCount="100000" sqref="T16" name="Range1_3_5_4_1"/>
  </protectedRanges>
  <conditionalFormatting sqref="E16">
    <cfRule type="top10" dxfId="274" priority="7" rank="1"/>
  </conditionalFormatting>
  <conditionalFormatting sqref="G16">
    <cfRule type="top10" dxfId="273" priority="6" rank="1"/>
  </conditionalFormatting>
  <conditionalFormatting sqref="I16">
    <cfRule type="top10" dxfId="272" priority="5" rank="1"/>
  </conditionalFormatting>
  <conditionalFormatting sqref="K16">
    <cfRule type="top10" dxfId="271" priority="4" rank="1"/>
  </conditionalFormatting>
  <conditionalFormatting sqref="M16">
    <cfRule type="top10" dxfId="270" priority="3" rank="1"/>
  </conditionalFormatting>
  <conditionalFormatting sqref="O16">
    <cfRule type="top10" dxfId="269" priority="2" rank="1"/>
  </conditionalFormatting>
  <conditionalFormatting sqref="E16:P16">
    <cfRule type="cellIs" dxfId="268" priority="1" operator="greaterThanOrEqual">
      <formula>200</formula>
    </cfRule>
  </conditionalFormatting>
  <hyperlinks>
    <hyperlink ref="X1" location="'OLL 2025'!A1" display="Return to Rankings" xr:uid="{C5DB468D-1BAD-480C-B39B-5B480CD94596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AA2B-C367-4403-8702-AD6489E2E91B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225</v>
      </c>
      <c r="C2" s="3">
        <v>45920</v>
      </c>
      <c r="D2" s="70" t="s">
        <v>69</v>
      </c>
      <c r="E2" s="46">
        <v>183</v>
      </c>
      <c r="F2" s="46">
        <v>1</v>
      </c>
      <c r="G2" s="24">
        <v>178</v>
      </c>
      <c r="H2" s="46">
        <v>1</v>
      </c>
      <c r="I2" s="46">
        <v>180</v>
      </c>
      <c r="J2" s="46">
        <v>2</v>
      </c>
      <c r="K2" s="46">
        <v>186</v>
      </c>
      <c r="L2" s="46">
        <v>1</v>
      </c>
      <c r="M2" s="5"/>
      <c r="N2" s="22"/>
      <c r="O2" s="5"/>
      <c r="P2" s="22"/>
      <c r="Q2" s="8">
        <v>4</v>
      </c>
      <c r="R2" s="8">
        <v>727</v>
      </c>
      <c r="S2" s="7">
        <v>181.75</v>
      </c>
      <c r="T2" s="38">
        <v>5</v>
      </c>
      <c r="U2" s="8">
        <v>2</v>
      </c>
      <c r="V2" s="7">
        <v>183.75</v>
      </c>
    </row>
    <row r="3" spans="1:24" x14ac:dyDescent="0.25">
      <c r="A3" s="53" t="s">
        <v>11</v>
      </c>
      <c r="B3" s="2" t="s">
        <v>225</v>
      </c>
      <c r="C3" s="3">
        <v>45976</v>
      </c>
      <c r="D3" s="70" t="s">
        <v>69</v>
      </c>
      <c r="E3" s="24">
        <v>176</v>
      </c>
      <c r="F3" s="22">
        <v>2</v>
      </c>
      <c r="G3" s="24">
        <v>184</v>
      </c>
      <c r="H3" s="22">
        <v>1</v>
      </c>
      <c r="I3" s="5">
        <v>185</v>
      </c>
      <c r="J3" s="22">
        <v>1</v>
      </c>
      <c r="K3" s="25">
        <v>175</v>
      </c>
      <c r="L3" s="22">
        <v>1</v>
      </c>
      <c r="M3" s="25"/>
      <c r="N3" s="22"/>
      <c r="O3" s="5"/>
      <c r="P3" s="22"/>
      <c r="Q3" s="8">
        <v>4</v>
      </c>
      <c r="R3" s="8">
        <v>720</v>
      </c>
      <c r="S3" s="7">
        <v>180</v>
      </c>
      <c r="T3" s="38">
        <v>5</v>
      </c>
      <c r="U3" s="8">
        <v>2</v>
      </c>
      <c r="V3" s="7">
        <v>182</v>
      </c>
    </row>
    <row r="5" spans="1:24" x14ac:dyDescent="0.25">
      <c r="Q5" s="34">
        <f>SUM(Q2:Q4)</f>
        <v>8</v>
      </c>
      <c r="R5" s="34">
        <f>SUM(R2:R4)</f>
        <v>1447</v>
      </c>
      <c r="S5" s="35">
        <f>SUM(R5/Q5)</f>
        <v>180.875</v>
      </c>
      <c r="T5" s="34">
        <f>SUM(T2:T4)</f>
        <v>10</v>
      </c>
      <c r="U5" s="34">
        <f>SUM(U2:U4)</f>
        <v>4</v>
      </c>
      <c r="V5" s="36">
        <f>SUM(S5+U5)</f>
        <v>184.875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:P3 B3:C3" name="Range1_10_3"/>
    <protectedRange algorithmName="SHA-512" hashValue="ON39YdpmFHfN9f47KpiRvqrKx0V9+erV1CNkpWzYhW/Qyc6aT8rEyCrvauWSYGZK2ia3o7vd3akF07acHAFpOA==" saltValue="yVW9XmDwTqEnmpSGai0KYg==" spinCount="100000" sqref="D3" name="Range1_1_6_2"/>
    <protectedRange algorithmName="SHA-512" hashValue="ON39YdpmFHfN9f47KpiRvqrKx0V9+erV1CNkpWzYhW/Qyc6aT8rEyCrvauWSYGZK2ia3o7vd3akF07acHAFpOA==" saltValue="yVW9XmDwTqEnmpSGai0KYg==" spinCount="100000" sqref="T3" name="Range1_3_5_7_2"/>
  </protectedRanges>
  <conditionalFormatting sqref="E2">
    <cfRule type="top10" dxfId="267" priority="14" rank="1"/>
  </conditionalFormatting>
  <conditionalFormatting sqref="G2">
    <cfRule type="top10" dxfId="266" priority="13" rank="1"/>
  </conditionalFormatting>
  <conditionalFormatting sqref="I2">
    <cfRule type="top10" dxfId="265" priority="12" rank="1"/>
  </conditionalFormatting>
  <conditionalFormatting sqref="K2">
    <cfRule type="top10" dxfId="264" priority="11" rank="1"/>
  </conditionalFormatting>
  <conditionalFormatting sqref="M2">
    <cfRule type="top10" dxfId="263" priority="10" rank="1"/>
  </conditionalFormatting>
  <conditionalFormatting sqref="O2">
    <cfRule type="top10" dxfId="262" priority="9" rank="1"/>
  </conditionalFormatting>
  <conditionalFormatting sqref="E2:P2">
    <cfRule type="cellIs" dxfId="261" priority="8" operator="greaterThanOrEqual">
      <formula>200</formula>
    </cfRule>
  </conditionalFormatting>
  <conditionalFormatting sqref="E3">
    <cfRule type="top10" dxfId="260" priority="7" rank="1"/>
  </conditionalFormatting>
  <conditionalFormatting sqref="G3">
    <cfRule type="top10" dxfId="259" priority="6" rank="1"/>
  </conditionalFormatting>
  <conditionalFormatting sqref="I3">
    <cfRule type="top10" dxfId="258" priority="5" rank="1"/>
  </conditionalFormatting>
  <conditionalFormatting sqref="K3">
    <cfRule type="top10" dxfId="257" priority="4" rank="1"/>
  </conditionalFormatting>
  <conditionalFormatting sqref="M3">
    <cfRule type="top10" dxfId="256" priority="3" rank="1"/>
  </conditionalFormatting>
  <conditionalFormatting sqref="O3">
    <cfRule type="top10" dxfId="255" priority="2" rank="1"/>
  </conditionalFormatting>
  <conditionalFormatting sqref="E3:P3">
    <cfRule type="cellIs" dxfId="254" priority="1" operator="greaterThanOrEqual">
      <formula>200</formula>
    </cfRule>
  </conditionalFormatting>
  <hyperlinks>
    <hyperlink ref="X1" location="'OLL 2025'!A1" display="Return to Rankings" xr:uid="{7E56EB59-A69C-41B4-B9AA-C431E0B789F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D3 B3</xm:sqref>
        </x14:dataValidation>
      </x14:dataValidations>
    </ext>
  </extLst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F937-2410-4A20-AD0E-6E355CE22008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95</v>
      </c>
      <c r="C2" s="3">
        <v>45755</v>
      </c>
      <c r="D2" s="4" t="s">
        <v>49</v>
      </c>
      <c r="E2" s="5">
        <v>163</v>
      </c>
      <c r="F2" s="22">
        <v>1</v>
      </c>
      <c r="G2" s="24">
        <v>179</v>
      </c>
      <c r="H2" s="22">
        <v>0</v>
      </c>
      <c r="I2" s="5">
        <v>185</v>
      </c>
      <c r="J2" s="22">
        <v>2</v>
      </c>
      <c r="K2" s="5">
        <v>176</v>
      </c>
      <c r="L2" s="22">
        <v>1</v>
      </c>
      <c r="M2" s="5"/>
      <c r="N2" s="22"/>
      <c r="O2" s="5"/>
      <c r="P2" s="22"/>
      <c r="Q2" s="6">
        <v>4</v>
      </c>
      <c r="R2" s="6">
        <v>703</v>
      </c>
      <c r="S2" s="7">
        <v>175.75</v>
      </c>
      <c r="T2" s="38">
        <v>4</v>
      </c>
      <c r="U2" s="8">
        <v>4</v>
      </c>
      <c r="V2" s="9">
        <v>179.75</v>
      </c>
    </row>
    <row r="3" spans="1:24" x14ac:dyDescent="0.25">
      <c r="A3" s="1" t="s">
        <v>11</v>
      </c>
      <c r="B3" s="2" t="s">
        <v>95</v>
      </c>
      <c r="C3" s="3">
        <v>45886</v>
      </c>
      <c r="D3" s="4" t="s">
        <v>49</v>
      </c>
      <c r="E3" s="24">
        <v>196</v>
      </c>
      <c r="F3" s="22">
        <v>0</v>
      </c>
      <c r="G3" s="24">
        <v>184</v>
      </c>
      <c r="H3" s="22">
        <v>2</v>
      </c>
      <c r="I3" s="5">
        <v>191</v>
      </c>
      <c r="J3" s="22">
        <v>0</v>
      </c>
      <c r="K3" s="25">
        <v>191</v>
      </c>
      <c r="L3" s="22">
        <v>2</v>
      </c>
      <c r="M3" s="25">
        <v>187</v>
      </c>
      <c r="N3" s="22">
        <v>0</v>
      </c>
      <c r="O3" s="5"/>
      <c r="P3" s="22"/>
      <c r="Q3" s="6">
        <v>5</v>
      </c>
      <c r="R3" s="6">
        <v>949</v>
      </c>
      <c r="S3" s="7">
        <v>189.8</v>
      </c>
      <c r="T3" s="38">
        <v>4</v>
      </c>
      <c r="U3" s="8">
        <v>10</v>
      </c>
      <c r="V3" s="9">
        <v>199.8</v>
      </c>
    </row>
    <row r="5" spans="1:24" x14ac:dyDescent="0.25">
      <c r="Q5" s="34">
        <f>SUM(Q2:Q4)</f>
        <v>9</v>
      </c>
      <c r="R5" s="34">
        <f>SUM(R2:R4)</f>
        <v>1652</v>
      </c>
      <c r="S5" s="35">
        <f>SUM(R5/Q5)</f>
        <v>183.55555555555554</v>
      </c>
      <c r="T5" s="34">
        <f>SUM(T2:T4)</f>
        <v>8</v>
      </c>
      <c r="U5" s="34">
        <f>SUM(U2:U4)</f>
        <v>14</v>
      </c>
      <c r="V5" s="36">
        <f>SUM(S5+U5)</f>
        <v>197.55555555555554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H2:O2" name="Range1_1_2_19_1_2"/>
    <protectedRange algorithmName="SHA-512" hashValue="ON39YdpmFHfN9f47KpiRvqrKx0V9+erV1CNkpWzYhW/Qyc6aT8rEyCrvauWSYGZK2ia3o7vd3akF07acHAFpOA==" saltValue="yVW9XmDwTqEnmpSGai0KYg==" spinCount="100000" sqref="T2" name="Range1_3_5_13"/>
  </protectedRanges>
  <hyperlinks>
    <hyperlink ref="X1" location="'OLL 2025'!A1" display="Return to Rankings" xr:uid="{97F17982-C012-434E-8EE5-53B90ECCEA84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9D2B-AE0B-4724-9686-37A559AAA7A0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41</v>
      </c>
      <c r="C2" s="3">
        <v>45697</v>
      </c>
      <c r="D2" s="4" t="s">
        <v>31</v>
      </c>
      <c r="E2" s="5">
        <v>193.001</v>
      </c>
      <c r="F2" s="22">
        <v>4</v>
      </c>
      <c r="G2" s="25">
        <v>190</v>
      </c>
      <c r="H2" s="22">
        <v>0</v>
      </c>
      <c r="I2" s="5">
        <v>185</v>
      </c>
      <c r="J2" s="22">
        <v>1</v>
      </c>
      <c r="K2" s="5">
        <v>191</v>
      </c>
      <c r="L2" s="22">
        <v>0</v>
      </c>
      <c r="M2" s="5"/>
      <c r="N2" s="22"/>
      <c r="O2" s="5"/>
      <c r="P2" s="22"/>
      <c r="Q2" s="6">
        <v>4</v>
      </c>
      <c r="R2" s="6">
        <v>759.00099999999998</v>
      </c>
      <c r="S2" s="7">
        <v>189.75024999999999</v>
      </c>
      <c r="T2" s="23">
        <v>5</v>
      </c>
      <c r="U2" s="8">
        <v>7</v>
      </c>
      <c r="V2" s="9">
        <v>196.75024999999999</v>
      </c>
    </row>
    <row r="3" spans="1:24" x14ac:dyDescent="0.25">
      <c r="A3" s="1" t="s">
        <v>11</v>
      </c>
      <c r="B3" s="2" t="s">
        <v>41</v>
      </c>
      <c r="C3" s="3">
        <v>45776</v>
      </c>
      <c r="D3" s="4" t="s">
        <v>31</v>
      </c>
      <c r="E3" s="5">
        <v>187</v>
      </c>
      <c r="F3" s="22">
        <v>3</v>
      </c>
      <c r="G3" s="24">
        <v>185</v>
      </c>
      <c r="H3" s="22">
        <v>2</v>
      </c>
      <c r="I3" s="5">
        <v>181</v>
      </c>
      <c r="J3" s="22">
        <v>0</v>
      </c>
      <c r="K3" s="5">
        <v>183</v>
      </c>
      <c r="L3" s="22">
        <v>0</v>
      </c>
      <c r="M3" s="5"/>
      <c r="N3" s="22"/>
      <c r="O3" s="5"/>
      <c r="P3" s="22"/>
      <c r="Q3" s="6">
        <v>4</v>
      </c>
      <c r="R3" s="6">
        <v>736</v>
      </c>
      <c r="S3" s="7">
        <v>184</v>
      </c>
      <c r="T3" s="23">
        <v>5</v>
      </c>
      <c r="U3" s="8">
        <v>4</v>
      </c>
      <c r="V3" s="9">
        <v>188</v>
      </c>
    </row>
    <row r="4" spans="1:24" x14ac:dyDescent="0.25">
      <c r="A4" s="1" t="s">
        <v>11</v>
      </c>
      <c r="B4" s="2" t="s">
        <v>41</v>
      </c>
      <c r="C4" s="3">
        <v>45802</v>
      </c>
      <c r="D4" s="4" t="s">
        <v>31</v>
      </c>
      <c r="E4" s="5">
        <v>179</v>
      </c>
      <c r="F4" s="22">
        <v>0</v>
      </c>
      <c r="G4" s="25">
        <v>177</v>
      </c>
      <c r="H4" s="22">
        <v>1</v>
      </c>
      <c r="I4" s="5">
        <v>190</v>
      </c>
      <c r="J4" s="22">
        <v>1</v>
      </c>
      <c r="K4" s="5">
        <v>182</v>
      </c>
      <c r="L4" s="22">
        <v>3</v>
      </c>
      <c r="M4" s="5">
        <v>180</v>
      </c>
      <c r="N4" s="22">
        <v>1</v>
      </c>
      <c r="O4" s="5">
        <v>186</v>
      </c>
      <c r="P4" s="22">
        <v>0</v>
      </c>
      <c r="Q4" s="6">
        <v>6</v>
      </c>
      <c r="R4" s="6">
        <v>1094</v>
      </c>
      <c r="S4" s="7">
        <v>182.33333333333334</v>
      </c>
      <c r="T4" s="23">
        <v>6</v>
      </c>
      <c r="U4" s="8">
        <v>12</v>
      </c>
      <c r="V4" s="9">
        <v>194.33333333333334</v>
      </c>
    </row>
    <row r="5" spans="1:24" x14ac:dyDescent="0.25">
      <c r="A5" s="1" t="s">
        <v>11</v>
      </c>
      <c r="B5" s="2" t="s">
        <v>41</v>
      </c>
      <c r="C5" s="3">
        <v>45832</v>
      </c>
      <c r="D5" s="4" t="s">
        <v>31</v>
      </c>
      <c r="E5" s="5">
        <v>172</v>
      </c>
      <c r="F5" s="22">
        <v>0</v>
      </c>
      <c r="G5" s="25">
        <v>170</v>
      </c>
      <c r="H5" s="22">
        <v>0</v>
      </c>
      <c r="I5" s="5">
        <v>178</v>
      </c>
      <c r="J5" s="22">
        <v>1</v>
      </c>
      <c r="K5" s="5">
        <v>186</v>
      </c>
      <c r="L5" s="22">
        <v>2</v>
      </c>
      <c r="M5" s="5"/>
      <c r="N5" s="22"/>
      <c r="O5" s="5"/>
      <c r="P5" s="22"/>
      <c r="Q5" s="6">
        <v>4</v>
      </c>
      <c r="R5" s="6">
        <v>706</v>
      </c>
      <c r="S5" s="7">
        <v>176.5</v>
      </c>
      <c r="T5" s="23">
        <v>3</v>
      </c>
      <c r="U5" s="8">
        <v>3</v>
      </c>
      <c r="V5" s="9">
        <v>179.5</v>
      </c>
    </row>
    <row r="6" spans="1:24" x14ac:dyDescent="0.25">
      <c r="A6" s="1" t="s">
        <v>11</v>
      </c>
      <c r="B6" s="2" t="s">
        <v>41</v>
      </c>
      <c r="C6" s="3">
        <v>45867</v>
      </c>
      <c r="D6" s="4" t="s">
        <v>31</v>
      </c>
      <c r="E6" s="5">
        <v>185</v>
      </c>
      <c r="F6" s="22">
        <v>2</v>
      </c>
      <c r="G6" s="25">
        <v>183</v>
      </c>
      <c r="H6" s="22">
        <v>0</v>
      </c>
      <c r="I6" s="5">
        <v>178</v>
      </c>
      <c r="J6" s="22">
        <v>3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736</v>
      </c>
      <c r="S6" s="7">
        <v>184</v>
      </c>
      <c r="T6" s="23">
        <v>6</v>
      </c>
      <c r="U6" s="8">
        <v>3</v>
      </c>
      <c r="V6" s="9">
        <v>187</v>
      </c>
    </row>
    <row r="7" spans="1:24" x14ac:dyDescent="0.25">
      <c r="A7" s="1" t="s">
        <v>11</v>
      </c>
      <c r="B7" s="2" t="s">
        <v>41</v>
      </c>
      <c r="C7" s="3">
        <v>45895</v>
      </c>
      <c r="D7" s="4" t="s">
        <v>31</v>
      </c>
      <c r="E7" s="5">
        <v>174</v>
      </c>
      <c r="F7" s="22">
        <v>0</v>
      </c>
      <c r="G7" s="24">
        <v>181</v>
      </c>
      <c r="H7" s="22">
        <v>1</v>
      </c>
      <c r="I7" s="5">
        <v>182</v>
      </c>
      <c r="J7" s="22">
        <v>0</v>
      </c>
      <c r="K7" s="5">
        <v>183</v>
      </c>
      <c r="L7" s="22">
        <v>1</v>
      </c>
      <c r="M7" s="5"/>
      <c r="N7" s="22"/>
      <c r="O7" s="5"/>
      <c r="P7" s="22"/>
      <c r="Q7" s="6">
        <v>4</v>
      </c>
      <c r="R7" s="6">
        <v>720</v>
      </c>
      <c r="S7" s="7">
        <v>180</v>
      </c>
      <c r="T7" s="23">
        <v>2</v>
      </c>
      <c r="U7" s="8">
        <v>2</v>
      </c>
      <c r="V7" s="9">
        <v>182</v>
      </c>
    </row>
    <row r="8" spans="1:24" x14ac:dyDescent="0.25">
      <c r="A8" s="53" t="s">
        <v>11</v>
      </c>
      <c r="B8" s="2" t="s">
        <v>41</v>
      </c>
      <c r="C8" s="3">
        <v>45958</v>
      </c>
      <c r="D8" s="70" t="s">
        <v>31</v>
      </c>
      <c r="E8" s="24">
        <v>177</v>
      </c>
      <c r="F8" s="22">
        <v>0</v>
      </c>
      <c r="G8" s="24">
        <v>179</v>
      </c>
      <c r="H8" s="22">
        <v>0</v>
      </c>
      <c r="I8" s="5">
        <v>174</v>
      </c>
      <c r="J8" s="22">
        <v>0</v>
      </c>
      <c r="K8" s="25">
        <v>173</v>
      </c>
      <c r="L8" s="22">
        <v>2</v>
      </c>
      <c r="M8" s="25"/>
      <c r="N8" s="22"/>
      <c r="O8" s="5"/>
      <c r="P8" s="22"/>
      <c r="Q8" s="8">
        <v>4</v>
      </c>
      <c r="R8" s="8">
        <v>703</v>
      </c>
      <c r="S8" s="7">
        <v>175.75</v>
      </c>
      <c r="T8" s="38">
        <v>2</v>
      </c>
      <c r="U8" s="8">
        <v>3</v>
      </c>
      <c r="V8" s="7">
        <v>178.75</v>
      </c>
    </row>
    <row r="9" spans="1:24" x14ac:dyDescent="0.25">
      <c r="A9" s="53" t="s">
        <v>11</v>
      </c>
      <c r="B9" s="2" t="s">
        <v>249</v>
      </c>
      <c r="C9" s="3">
        <v>45977</v>
      </c>
      <c r="D9" s="70" t="s">
        <v>31</v>
      </c>
      <c r="E9" s="5">
        <v>186</v>
      </c>
      <c r="F9" s="22">
        <v>0</v>
      </c>
      <c r="G9" s="24">
        <v>187</v>
      </c>
      <c r="H9" s="22">
        <v>2</v>
      </c>
      <c r="I9" s="5">
        <v>189</v>
      </c>
      <c r="J9" s="22">
        <v>4</v>
      </c>
      <c r="K9" s="5">
        <v>181</v>
      </c>
      <c r="L9" s="22">
        <v>0</v>
      </c>
      <c r="M9" s="5">
        <v>182</v>
      </c>
      <c r="N9" s="22">
        <v>1</v>
      </c>
      <c r="O9" s="5">
        <v>189</v>
      </c>
      <c r="P9" s="22">
        <v>3</v>
      </c>
      <c r="Q9" s="8">
        <v>6</v>
      </c>
      <c r="R9" s="8">
        <v>1114</v>
      </c>
      <c r="S9" s="7">
        <v>185.66666666666666</v>
      </c>
      <c r="T9" s="38">
        <v>10</v>
      </c>
      <c r="U9" s="8">
        <v>4</v>
      </c>
      <c r="V9" s="7">
        <v>189.66666666666666</v>
      </c>
    </row>
    <row r="11" spans="1:24" x14ac:dyDescent="0.25">
      <c r="Q11" s="34">
        <f>SUM(Q2:Q10)</f>
        <v>36</v>
      </c>
      <c r="R11" s="34">
        <f>SUM(R2:R10)</f>
        <v>6568.0010000000002</v>
      </c>
      <c r="S11" s="35">
        <f>SUM(R11/Q11)</f>
        <v>182.44447222222223</v>
      </c>
      <c r="T11" s="34">
        <f>SUM(T2:T10)</f>
        <v>39</v>
      </c>
      <c r="U11" s="34">
        <f>SUM(U2:U10)</f>
        <v>38</v>
      </c>
      <c r="V11" s="36">
        <f>SUM(S11+U11)</f>
        <v>220.44447222222223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E5 H5:L5 N5" name="Range1_1_2_19_1_2"/>
    <protectedRange algorithmName="SHA-512" hashValue="ON39YdpmFHfN9f47KpiRvqrKx0V9+erV1CNkpWzYhW/Qyc6aT8rEyCrvauWSYGZK2ia3o7vd3akF07acHAFpOA==" saltValue="yVW9XmDwTqEnmpSGai0KYg==" spinCount="100000" sqref="T5" name="Range1_3_5_5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E6 H6:L6 N6" name="Range1_1_2_19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6"/>
    <protectedRange algorithmName="SHA-512" hashValue="ON39YdpmFHfN9f47KpiRvqrKx0V9+erV1CNkpWzYhW/Qyc6aT8rEyCrvauWSYGZK2ia3o7vd3akF07acHAFpOA==" saltValue="yVW9XmDwTqEnmpSGai0KYg==" spinCount="100000" sqref="T7" name="Range1_3_5_16"/>
    <protectedRange algorithmName="SHA-512" hashValue="ON39YdpmFHfN9f47KpiRvqrKx0V9+erV1CNkpWzYhW/Qyc6aT8rEyCrvauWSYGZK2ia3o7vd3akF07acHAFpOA==" saltValue="yVW9XmDwTqEnmpSGai0KYg==" spinCount="100000" sqref="B8:C8" name="Range1_13_4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8" name="Range1_3_5_4_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3"/>
    <protectedRange algorithmName="SHA-512" hashValue="ON39YdpmFHfN9f47KpiRvqrKx0V9+erV1CNkpWzYhW/Qyc6aT8rEyCrvauWSYGZK2ia3o7vd3akF07acHAFpOA==" saltValue="yVW9XmDwTqEnmpSGai0KYg==" spinCount="100000" sqref="E9:P9 T9" name="Range1_3_5_5_3"/>
  </protectedRanges>
  <conditionalFormatting sqref="E8">
    <cfRule type="top10" dxfId="253" priority="14" rank="1"/>
  </conditionalFormatting>
  <conditionalFormatting sqref="G8">
    <cfRule type="top10" dxfId="252" priority="13" rank="1"/>
  </conditionalFormatting>
  <conditionalFormatting sqref="I8">
    <cfRule type="top10" dxfId="251" priority="12" rank="1"/>
  </conditionalFormatting>
  <conditionalFormatting sqref="K8">
    <cfRule type="top10" dxfId="250" priority="11" rank="1"/>
  </conditionalFormatting>
  <conditionalFormatting sqref="M8">
    <cfRule type="top10" dxfId="249" priority="10" rank="1"/>
  </conditionalFormatting>
  <conditionalFormatting sqref="O8">
    <cfRule type="top10" dxfId="248" priority="9" rank="1"/>
  </conditionalFormatting>
  <conditionalFormatting sqref="E8:P8">
    <cfRule type="cellIs" dxfId="247" priority="8" operator="greaterThanOrEqual">
      <formula>200</formula>
    </cfRule>
  </conditionalFormatting>
  <conditionalFormatting sqref="E9">
    <cfRule type="top10" dxfId="246" priority="7" rank="1"/>
  </conditionalFormatting>
  <conditionalFormatting sqref="G9">
    <cfRule type="top10" dxfId="245" priority="6" rank="1"/>
  </conditionalFormatting>
  <conditionalFormatting sqref="E9:P9">
    <cfRule type="cellIs" dxfId="244" priority="5" operator="greaterThanOrEqual">
      <formula>200</formula>
    </cfRule>
  </conditionalFormatting>
  <conditionalFormatting sqref="I9">
    <cfRule type="top10" dxfId="243" priority="4" rank="1"/>
  </conditionalFormatting>
  <conditionalFormatting sqref="K9">
    <cfRule type="top10" dxfId="242" priority="3" rank="1"/>
  </conditionalFormatting>
  <conditionalFormatting sqref="M9">
    <cfRule type="top10" dxfId="241" priority="2" rank="1"/>
  </conditionalFormatting>
  <conditionalFormatting sqref="O9">
    <cfRule type="top10" dxfId="240" priority="1" rank="1"/>
  </conditionalFormatting>
  <hyperlinks>
    <hyperlink ref="X1" location="'OLL 2025'!A1" display="Return to Rankings" xr:uid="{EB1BB151-6F2B-4088-852E-C0C0F0E7F8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B8 D8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D9 B9</xm:sqref>
        </x14:dataValidation>
      </x14:dataValidations>
    </ext>
  </extLst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F9F1-4AEB-4440-B9D8-AE55F81F4DF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150</v>
      </c>
      <c r="C2" s="3">
        <v>45811</v>
      </c>
      <c r="D2" s="4" t="s">
        <v>152</v>
      </c>
      <c r="E2" s="24">
        <v>189</v>
      </c>
      <c r="F2" s="22">
        <v>4</v>
      </c>
      <c r="G2" s="24">
        <v>184</v>
      </c>
      <c r="H2" s="22">
        <v>1</v>
      </c>
      <c r="I2" s="5">
        <v>195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568</v>
      </c>
      <c r="S2" s="7">
        <v>189.33333333333334</v>
      </c>
      <c r="T2" s="38">
        <v>6</v>
      </c>
      <c r="U2" s="8">
        <v>5</v>
      </c>
      <c r="V2" s="9">
        <v>194.33333333333334</v>
      </c>
    </row>
    <row r="3" spans="1:24" x14ac:dyDescent="0.25">
      <c r="A3" s="1" t="s">
        <v>11</v>
      </c>
      <c r="B3" s="2" t="s">
        <v>150</v>
      </c>
      <c r="C3" s="3">
        <v>45888</v>
      </c>
      <c r="D3" s="4" t="s">
        <v>152</v>
      </c>
      <c r="E3" s="5">
        <v>191</v>
      </c>
      <c r="F3" s="22">
        <v>2</v>
      </c>
      <c r="G3" s="24">
        <v>190</v>
      </c>
      <c r="H3" s="22">
        <v>3</v>
      </c>
      <c r="I3" s="5">
        <v>192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573</v>
      </c>
      <c r="S3" s="7">
        <v>191</v>
      </c>
      <c r="T3" s="38">
        <v>8</v>
      </c>
      <c r="U3" s="8">
        <v>6</v>
      </c>
      <c r="V3" s="9">
        <v>197</v>
      </c>
    </row>
    <row r="5" spans="1:24" x14ac:dyDescent="0.25">
      <c r="Q5" s="34">
        <f>SUM(Q2:Q4)</f>
        <v>6</v>
      </c>
      <c r="R5" s="34">
        <f>SUM(R2:R4)</f>
        <v>1141</v>
      </c>
      <c r="S5" s="35">
        <f>SUM(R5/Q5)</f>
        <v>190.16666666666666</v>
      </c>
      <c r="T5" s="34">
        <f>SUM(T2:T4)</f>
        <v>14</v>
      </c>
      <c r="U5" s="34">
        <f>SUM(U2:U4)</f>
        <v>11</v>
      </c>
      <c r="V5" s="36">
        <f>SUM(S5+U5)</f>
        <v>201.16666666666666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150BCAE-D0DC-4499-B39E-E671981266A8}"/>
  </hyperlinks>
  <pageMargins left="0.7" right="0.7" top="0.75" bottom="0.75" header="0.3" footer="0.3"/>
  <pageSetup orientation="portrait" horizontalDpi="300" verticalDpi="30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F085-61DB-41BC-A307-77AF2C321BDA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105</v>
      </c>
      <c r="C2" s="3">
        <v>45766</v>
      </c>
      <c r="D2" s="4" t="s">
        <v>69</v>
      </c>
      <c r="E2" s="24">
        <v>184</v>
      </c>
      <c r="F2" s="22">
        <v>1</v>
      </c>
      <c r="G2" s="24">
        <v>192</v>
      </c>
      <c r="H2" s="22">
        <v>1</v>
      </c>
      <c r="I2" s="5">
        <v>192</v>
      </c>
      <c r="J2" s="22">
        <v>1</v>
      </c>
      <c r="K2" s="25">
        <v>188</v>
      </c>
      <c r="L2" s="22">
        <v>1</v>
      </c>
      <c r="M2" s="25"/>
      <c r="N2" s="22"/>
      <c r="O2" s="5"/>
      <c r="P2" s="22"/>
      <c r="Q2" s="6">
        <v>4</v>
      </c>
      <c r="R2" s="6">
        <v>756</v>
      </c>
      <c r="S2" s="7">
        <v>189</v>
      </c>
      <c r="T2" s="38">
        <v>4</v>
      </c>
      <c r="U2" s="8">
        <v>11</v>
      </c>
      <c r="V2" s="9">
        <v>200</v>
      </c>
    </row>
    <row r="3" spans="1:24" x14ac:dyDescent="0.25">
      <c r="A3" s="1" t="s">
        <v>11</v>
      </c>
      <c r="B3" s="2" t="s">
        <v>127</v>
      </c>
      <c r="C3" s="3">
        <v>45808</v>
      </c>
      <c r="D3" s="4" t="s">
        <v>69</v>
      </c>
      <c r="E3" s="46">
        <v>192</v>
      </c>
      <c r="F3" s="46">
        <v>2</v>
      </c>
      <c r="G3" s="24">
        <v>196</v>
      </c>
      <c r="H3" s="46">
        <v>0</v>
      </c>
      <c r="I3" s="46">
        <v>193</v>
      </c>
      <c r="J3" s="46">
        <v>1</v>
      </c>
      <c r="K3" s="46">
        <v>189</v>
      </c>
      <c r="L3" s="46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38">
        <v>4</v>
      </c>
      <c r="U3" s="8">
        <v>8</v>
      </c>
      <c r="V3" s="9">
        <v>192.75</v>
      </c>
    </row>
    <row r="5" spans="1:24" x14ac:dyDescent="0.25">
      <c r="Q5" s="34">
        <f>SUM(Q2:Q4)</f>
        <v>8</v>
      </c>
      <c r="R5" s="34">
        <f>SUM(R2:R4)</f>
        <v>1526</v>
      </c>
      <c r="S5" s="35">
        <f>SUM(R5/Q5)</f>
        <v>190.75</v>
      </c>
      <c r="T5" s="34">
        <f>SUM(T2:T4)</f>
        <v>8</v>
      </c>
      <c r="U5" s="34">
        <f>SUM(U2:U4)</f>
        <v>19</v>
      </c>
      <c r="V5" s="36">
        <f>SUM(S5+U5)</f>
        <v>209.75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8A3F53-BE07-4057-8C06-77724AF555ED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066A-EB5B-40F3-9076-6B266E2D66F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119</v>
      </c>
      <c r="C2" s="3">
        <v>45781</v>
      </c>
      <c r="D2" s="4" t="s">
        <v>65</v>
      </c>
      <c r="E2" s="24">
        <v>185</v>
      </c>
      <c r="F2" s="22">
        <v>1</v>
      </c>
      <c r="G2" s="24">
        <v>192</v>
      </c>
      <c r="H2" s="22">
        <v>3</v>
      </c>
      <c r="I2" s="5">
        <v>191</v>
      </c>
      <c r="J2" s="22">
        <v>2</v>
      </c>
      <c r="K2" s="25">
        <v>192</v>
      </c>
      <c r="L2" s="22">
        <v>0</v>
      </c>
      <c r="M2" s="25"/>
      <c r="N2" s="22"/>
      <c r="O2" s="5"/>
      <c r="P2" s="22"/>
      <c r="Q2" s="6">
        <v>4</v>
      </c>
      <c r="R2" s="6">
        <v>760</v>
      </c>
      <c r="S2" s="7">
        <v>190</v>
      </c>
      <c r="T2" s="38">
        <v>6</v>
      </c>
      <c r="U2" s="8">
        <v>4</v>
      </c>
      <c r="V2" s="9">
        <v>194</v>
      </c>
    </row>
    <row r="4" spans="1:24" x14ac:dyDescent="0.25">
      <c r="Q4" s="34">
        <f>SUM(Q2:Q3)</f>
        <v>4</v>
      </c>
      <c r="R4" s="34">
        <f>SUM(R2:R3)</f>
        <v>760</v>
      </c>
      <c r="S4" s="35">
        <f>SUM(R4/Q4)</f>
        <v>190</v>
      </c>
      <c r="T4" s="34">
        <f>SUM(T2:T3)</f>
        <v>6</v>
      </c>
      <c r="U4" s="34">
        <f>SUM(U2:U3)</f>
        <v>4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C2" name="Range1_24_1"/>
    <protectedRange algorithmName="SHA-512" hashValue="ON39YdpmFHfN9f47KpiRvqrKx0V9+erV1CNkpWzYhW/Qyc6aT8rEyCrvauWSYGZK2ia3o7vd3akF07acHAFpOA==" saltValue="yVW9XmDwTqEnmpSGai0KYg==" spinCount="100000" sqref="B2" name="Range1_25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" name="Range1_3_5_11"/>
  </protectedRanges>
  <hyperlinks>
    <hyperlink ref="X1" location="'OLL 2025'!A1" display="Return to Rankings" xr:uid="{DD2C6FDA-1197-41F7-97E2-BA1DCE22C816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B9D1-8DF1-4087-9EF8-1FF378D642F2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195</v>
      </c>
      <c r="C2" s="3">
        <v>45870</v>
      </c>
      <c r="D2" s="4" t="s">
        <v>24</v>
      </c>
      <c r="E2" s="24">
        <v>194</v>
      </c>
      <c r="F2" s="22">
        <v>1</v>
      </c>
      <c r="G2" s="24">
        <v>190</v>
      </c>
      <c r="H2" s="22">
        <v>1</v>
      </c>
      <c r="I2" s="5">
        <v>192</v>
      </c>
      <c r="J2" s="22">
        <v>2</v>
      </c>
      <c r="K2" s="25">
        <v>193</v>
      </c>
      <c r="L2" s="22">
        <v>0</v>
      </c>
      <c r="M2" s="25"/>
      <c r="N2" s="22"/>
      <c r="O2" s="5"/>
      <c r="P2" s="22"/>
      <c r="Q2" s="6">
        <v>4</v>
      </c>
      <c r="R2" s="6">
        <v>769</v>
      </c>
      <c r="S2" s="7">
        <v>192.25</v>
      </c>
      <c r="T2" s="38">
        <v>4</v>
      </c>
      <c r="U2" s="8">
        <v>5</v>
      </c>
      <c r="V2" s="9">
        <v>197.25</v>
      </c>
    </row>
    <row r="3" spans="1:24" x14ac:dyDescent="0.25">
      <c r="A3" s="53" t="s">
        <v>11</v>
      </c>
      <c r="B3" s="2" t="s">
        <v>195</v>
      </c>
      <c r="C3" s="3">
        <v>45940</v>
      </c>
      <c r="D3" s="70" t="s">
        <v>24</v>
      </c>
      <c r="E3" s="24">
        <v>185</v>
      </c>
      <c r="F3" s="22">
        <v>1</v>
      </c>
      <c r="G3" s="24">
        <v>186</v>
      </c>
      <c r="H3" s="22">
        <v>2</v>
      </c>
      <c r="I3" s="5">
        <v>189</v>
      </c>
      <c r="J3" s="22">
        <v>4</v>
      </c>
      <c r="K3" s="25">
        <v>192</v>
      </c>
      <c r="L3" s="22">
        <v>0</v>
      </c>
      <c r="M3" s="25"/>
      <c r="N3" s="22"/>
      <c r="O3" s="5"/>
      <c r="P3" s="22"/>
      <c r="Q3" s="8">
        <v>4</v>
      </c>
      <c r="R3" s="8">
        <v>752</v>
      </c>
      <c r="S3" s="7">
        <v>188</v>
      </c>
      <c r="T3" s="38">
        <v>7</v>
      </c>
      <c r="U3" s="8">
        <v>3</v>
      </c>
      <c r="V3" s="7">
        <v>191</v>
      </c>
    </row>
    <row r="5" spans="1:24" x14ac:dyDescent="0.25">
      <c r="Q5" s="34">
        <f>SUM(Q2:Q4)</f>
        <v>8</v>
      </c>
      <c r="R5" s="34">
        <f>SUM(R2:R4)</f>
        <v>1521</v>
      </c>
      <c r="S5" s="35">
        <f>SUM(R5/Q5)</f>
        <v>190.125</v>
      </c>
      <c r="T5" s="34">
        <f>SUM(T2:T4)</f>
        <v>11</v>
      </c>
      <c r="U5" s="34">
        <f>SUM(U2:U4)</f>
        <v>8</v>
      </c>
      <c r="V5" s="36">
        <f>SUM(S5+U5)</f>
        <v>198.125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_1"/>
    <protectedRange algorithmName="SHA-512" hashValue="ON39YdpmFHfN9f47KpiRvqrKx0V9+erV1CNkpWzYhW/Qyc6aT8rEyCrvauWSYGZK2ia3o7vd3akF07acHAFpOA==" saltValue="yVW9XmDwTqEnmpSGai0KYg==" spinCount="100000" sqref="C2" name="Range1_8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 E3:P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_3"/>
  </protectedRanges>
  <conditionalFormatting sqref="E3">
    <cfRule type="top10" dxfId="239" priority="7" rank="1"/>
  </conditionalFormatting>
  <conditionalFormatting sqref="G3">
    <cfRule type="top10" dxfId="238" priority="6" rank="1"/>
  </conditionalFormatting>
  <conditionalFormatting sqref="I3">
    <cfRule type="top10" dxfId="237" priority="5" rank="1"/>
  </conditionalFormatting>
  <conditionalFormatting sqref="K3">
    <cfRule type="top10" dxfId="236" priority="4" rank="1"/>
  </conditionalFormatting>
  <conditionalFormatting sqref="M3">
    <cfRule type="top10" dxfId="235" priority="3" rank="1"/>
  </conditionalFormatting>
  <conditionalFormatting sqref="O3">
    <cfRule type="top10" dxfId="234" priority="2" rank="1"/>
  </conditionalFormatting>
  <conditionalFormatting sqref="E3:P3">
    <cfRule type="cellIs" dxfId="233" priority="1" operator="greaterThanOrEqual">
      <formula>200</formula>
    </cfRule>
  </conditionalFormatting>
  <hyperlinks>
    <hyperlink ref="X1" location="'OLL 2025'!A1" display="Return to Rankings" xr:uid="{FCF1BA68-FBAB-4B0E-8EA5-6E1FBFEB970D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0E35-2539-477E-8F46-11C7DAC15F4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170</v>
      </c>
      <c r="C2" s="3">
        <v>45833</v>
      </c>
      <c r="D2" s="4" t="s">
        <v>45</v>
      </c>
      <c r="E2" s="5">
        <v>191</v>
      </c>
      <c r="F2" s="22">
        <v>1</v>
      </c>
      <c r="G2" s="24">
        <v>188</v>
      </c>
      <c r="H2" s="22">
        <v>1</v>
      </c>
      <c r="I2" s="5">
        <v>190</v>
      </c>
      <c r="J2" s="22">
        <v>1</v>
      </c>
      <c r="K2" s="5">
        <v>191</v>
      </c>
      <c r="L2" s="22">
        <v>3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38">
        <v>6</v>
      </c>
      <c r="U2" s="8">
        <v>6</v>
      </c>
      <c r="V2" s="9">
        <v>196</v>
      </c>
    </row>
    <row r="4" spans="1:24" x14ac:dyDescent="0.25">
      <c r="Q4" s="34">
        <f>SUM(Q2:Q3)</f>
        <v>4</v>
      </c>
      <c r="R4" s="34">
        <f>SUM(R2:R3)</f>
        <v>760</v>
      </c>
      <c r="S4" s="35">
        <f>SUM(R4/Q4)</f>
        <v>190</v>
      </c>
      <c r="T4" s="34">
        <f>SUM(T2:T3)</f>
        <v>6</v>
      </c>
      <c r="U4" s="34">
        <f>SUM(U2:U3)</f>
        <v>6</v>
      </c>
      <c r="V4" s="36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G2 M2 O2" name="Range1_33_1_2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L 2025'!A1" display="Return to Rankings" xr:uid="{7E578BC4-25C4-4A01-A24D-6E24C9EA8FA2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76D1-B7D6-40EB-8DB9-6EDF0899A76A}">
  <dimension ref="A1:X7"/>
  <sheetViews>
    <sheetView workbookViewId="0">
      <selection activeCell="A4" sqref="A4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177</v>
      </c>
      <c r="C2" s="3">
        <v>45836</v>
      </c>
      <c r="D2" s="4" t="s">
        <v>75</v>
      </c>
      <c r="E2" s="24">
        <v>194</v>
      </c>
      <c r="F2" s="22">
        <v>1</v>
      </c>
      <c r="G2" s="24">
        <v>189</v>
      </c>
      <c r="H2" s="22"/>
      <c r="I2" s="5">
        <v>189</v>
      </c>
      <c r="J2" s="22">
        <v>1</v>
      </c>
      <c r="K2" s="24">
        <v>193</v>
      </c>
      <c r="L2" s="22">
        <v>3</v>
      </c>
      <c r="M2" s="25">
        <v>192</v>
      </c>
      <c r="N2" s="22">
        <v>2</v>
      </c>
      <c r="O2" s="5">
        <v>193</v>
      </c>
      <c r="P2" s="22">
        <v>1</v>
      </c>
      <c r="Q2" s="6">
        <v>6</v>
      </c>
      <c r="R2" s="6">
        <v>1150</v>
      </c>
      <c r="S2" s="7">
        <v>191.66666666666666</v>
      </c>
      <c r="T2" s="38">
        <v>8</v>
      </c>
      <c r="U2" s="8">
        <v>8</v>
      </c>
      <c r="V2" s="9">
        <v>199.66666666666666</v>
      </c>
    </row>
    <row r="3" spans="1:24" x14ac:dyDescent="0.25">
      <c r="A3" s="1" t="s">
        <v>11</v>
      </c>
      <c r="B3" s="2" t="s">
        <v>177</v>
      </c>
      <c r="C3" s="3">
        <v>45864</v>
      </c>
      <c r="D3" s="4" t="s">
        <v>75</v>
      </c>
      <c r="E3" s="24">
        <v>193.001</v>
      </c>
      <c r="F3" s="22">
        <v>0</v>
      </c>
      <c r="G3" s="24">
        <v>189</v>
      </c>
      <c r="H3" s="22">
        <v>0</v>
      </c>
      <c r="I3" s="5">
        <v>197</v>
      </c>
      <c r="J3" s="22">
        <v>1</v>
      </c>
      <c r="K3" s="25">
        <v>198</v>
      </c>
      <c r="L3" s="22">
        <v>0</v>
      </c>
      <c r="M3" s="25">
        <v>195</v>
      </c>
      <c r="N3" s="22">
        <v>5</v>
      </c>
      <c r="O3" s="5">
        <v>199</v>
      </c>
      <c r="P3" s="22">
        <v>6</v>
      </c>
      <c r="Q3" s="6">
        <v>6</v>
      </c>
      <c r="R3" s="6">
        <v>1171.001</v>
      </c>
      <c r="S3" s="7">
        <v>195.16683333333333</v>
      </c>
      <c r="T3" s="38">
        <v>12</v>
      </c>
      <c r="U3" s="8">
        <v>30</v>
      </c>
      <c r="V3" s="9">
        <v>225.16683333333333</v>
      </c>
    </row>
    <row r="4" spans="1:24" x14ac:dyDescent="0.25">
      <c r="A4" s="53" t="s">
        <v>11</v>
      </c>
      <c r="B4" s="2" t="s">
        <v>177</v>
      </c>
      <c r="C4" s="3">
        <v>45955</v>
      </c>
      <c r="D4" s="70" t="s">
        <v>75</v>
      </c>
      <c r="E4" s="24">
        <v>184</v>
      </c>
      <c r="F4" s="22">
        <v>1</v>
      </c>
      <c r="G4" s="24">
        <v>185</v>
      </c>
      <c r="H4" s="22">
        <v>1</v>
      </c>
      <c r="I4" s="5">
        <v>192</v>
      </c>
      <c r="J4" s="22">
        <v>2</v>
      </c>
      <c r="K4" s="25">
        <v>188</v>
      </c>
      <c r="L4" s="22">
        <v>2</v>
      </c>
      <c r="M4" s="25"/>
      <c r="N4" s="22"/>
      <c r="O4" s="5"/>
      <c r="P4" s="22"/>
      <c r="Q4" s="8">
        <v>4</v>
      </c>
      <c r="R4" s="8">
        <v>749</v>
      </c>
      <c r="S4" s="7">
        <v>187.25</v>
      </c>
      <c r="T4" s="38">
        <v>6</v>
      </c>
      <c r="U4" s="8">
        <v>3</v>
      </c>
      <c r="V4" s="7">
        <v>190.25</v>
      </c>
    </row>
    <row r="5" spans="1:24" x14ac:dyDescent="0.25">
      <c r="A5" s="53" t="s">
        <v>11</v>
      </c>
      <c r="B5" s="2" t="s">
        <v>177</v>
      </c>
      <c r="C5" s="3">
        <v>45956</v>
      </c>
      <c r="D5" s="70" t="s">
        <v>75</v>
      </c>
      <c r="E5" s="24">
        <v>191</v>
      </c>
      <c r="F5" s="22">
        <v>3</v>
      </c>
      <c r="G5" s="24">
        <v>193.001</v>
      </c>
      <c r="H5" s="22">
        <v>3</v>
      </c>
      <c r="I5" s="5">
        <v>193</v>
      </c>
      <c r="J5" s="22">
        <v>3</v>
      </c>
      <c r="K5" s="25">
        <v>193</v>
      </c>
      <c r="L5" s="22">
        <v>1</v>
      </c>
      <c r="M5" s="25"/>
      <c r="N5" s="22"/>
      <c r="O5" s="5"/>
      <c r="P5" s="22"/>
      <c r="Q5" s="8">
        <v>4</v>
      </c>
      <c r="R5" s="8">
        <v>770.00099999999998</v>
      </c>
      <c r="S5" s="7">
        <v>192.50024999999999</v>
      </c>
      <c r="T5" s="38">
        <v>10</v>
      </c>
      <c r="U5" s="8">
        <v>13</v>
      </c>
      <c r="V5" s="7">
        <v>205.50024999999999</v>
      </c>
    </row>
    <row r="7" spans="1:24" x14ac:dyDescent="0.25">
      <c r="Q7" s="34">
        <f>SUM(Q2:Q6)</f>
        <v>20</v>
      </c>
      <c r="R7" s="34">
        <f>SUM(R2:R6)</f>
        <v>3840.0020000000004</v>
      </c>
      <c r="S7" s="35">
        <f>SUM(R7/Q7)</f>
        <v>192.00010000000003</v>
      </c>
      <c r="T7" s="34">
        <f>SUM(T2:T6)</f>
        <v>36</v>
      </c>
      <c r="U7" s="34">
        <f>SUM(U2:U6)</f>
        <v>54</v>
      </c>
      <c r="V7" s="36">
        <f>SUM(S7+U7)</f>
        <v>246.00010000000003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_1"/>
    <protectedRange algorithmName="SHA-512" hashValue="ON39YdpmFHfN9f47KpiRvqrKx0V9+erV1CNkpWzYhW/Qyc6aT8rEyCrvauWSYGZK2ia3o7vd3akF07acHAFpOA==" saltValue="yVW9XmDwTqEnmpSGai0KYg==" spinCount="100000" sqref="C3" name="Range1_8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4:C5 E4:P5" name="Range1_14_5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T4:T5" name="Range1_3_5_6_2"/>
  </protectedRanges>
  <conditionalFormatting sqref="E4:E5">
    <cfRule type="top10" dxfId="232" priority="7" rank="1"/>
  </conditionalFormatting>
  <conditionalFormatting sqref="G4:G5">
    <cfRule type="top10" dxfId="231" priority="6" rank="1"/>
  </conditionalFormatting>
  <conditionalFormatting sqref="I4:I5">
    <cfRule type="top10" dxfId="230" priority="5" rank="1"/>
  </conditionalFormatting>
  <conditionalFormatting sqref="K4:K5">
    <cfRule type="top10" dxfId="229" priority="4" rank="1"/>
  </conditionalFormatting>
  <conditionalFormatting sqref="M4:M5">
    <cfRule type="top10" dxfId="228" priority="3" rank="1"/>
  </conditionalFormatting>
  <conditionalFormatting sqref="O4:O5">
    <cfRule type="top10" dxfId="227" priority="2" rank="1"/>
  </conditionalFormatting>
  <conditionalFormatting sqref="E4:P5">
    <cfRule type="cellIs" dxfId="226" priority="1" operator="greaterThanOrEqual">
      <formula>200</formula>
    </cfRule>
  </conditionalFormatting>
  <hyperlinks>
    <hyperlink ref="X1" location="'OLL 2025'!A1" display="Return to Rankings" xr:uid="{71B5782B-9AF8-4D31-A067-500390F513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D4:D5 B4:B5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A719A-23BF-41BB-B81C-B12B666C577A}">
  <dimension ref="A1:X4"/>
  <sheetViews>
    <sheetView workbookViewId="0">
      <selection activeCell="B6" sqref="B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250</v>
      </c>
      <c r="C2" s="3">
        <v>45977</v>
      </c>
      <c r="D2" s="70" t="s">
        <v>49</v>
      </c>
      <c r="E2" s="24">
        <v>187</v>
      </c>
      <c r="F2" s="22">
        <v>0</v>
      </c>
      <c r="G2" s="24">
        <v>182</v>
      </c>
      <c r="H2" s="22">
        <v>1</v>
      </c>
      <c r="I2" s="5">
        <v>178</v>
      </c>
      <c r="J2" s="22">
        <v>0</v>
      </c>
      <c r="K2" s="25">
        <v>177</v>
      </c>
      <c r="L2" s="22">
        <v>0</v>
      </c>
      <c r="M2" s="25">
        <v>177</v>
      </c>
      <c r="N2" s="22">
        <v>0</v>
      </c>
      <c r="O2" s="5"/>
      <c r="P2" s="22"/>
      <c r="Q2" s="8">
        <v>5</v>
      </c>
      <c r="R2" s="8">
        <v>901</v>
      </c>
      <c r="S2" s="7">
        <v>180.2</v>
      </c>
      <c r="T2" s="38">
        <v>1</v>
      </c>
      <c r="U2" s="8">
        <v>2</v>
      </c>
      <c r="V2" s="7">
        <v>182.2</v>
      </c>
    </row>
    <row r="4" spans="1:24" x14ac:dyDescent="0.25">
      <c r="Q4" s="34">
        <f>SUM(Q2:Q3)</f>
        <v>5</v>
      </c>
      <c r="R4" s="34">
        <f>SUM(R2:R3)</f>
        <v>901</v>
      </c>
      <c r="S4" s="35">
        <f>SUM(R4/Q4)</f>
        <v>180.2</v>
      </c>
      <c r="T4" s="34">
        <f>SUM(T2:T3)</f>
        <v>1</v>
      </c>
      <c r="U4" s="34">
        <f>SUM(U2:U3)</f>
        <v>2</v>
      </c>
      <c r="V4" s="36">
        <f>SUM(S4+U4)</f>
        <v>182.2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3"/>
    <protectedRange algorithmName="SHA-512" hashValue="ON39YdpmFHfN9f47KpiRvqrKx0V9+erV1CNkpWzYhW/Qyc6aT8rEyCrvauWSYGZK2ia3o7vd3akF07acHAFpOA==" saltValue="yVW9XmDwTqEnmpSGai0KYg==" spinCount="100000" sqref="T2 E2:P2" name="Range1_3_5_5_3"/>
  </protectedRanges>
  <conditionalFormatting sqref="E2">
    <cfRule type="top10" dxfId="225" priority="7" rank="1"/>
  </conditionalFormatting>
  <conditionalFormatting sqref="G2">
    <cfRule type="top10" dxfId="224" priority="6" rank="1"/>
  </conditionalFormatting>
  <conditionalFormatting sqref="E2:P2">
    <cfRule type="cellIs" dxfId="223" priority="5" operator="greaterThanOrEqual">
      <formula>200</formula>
    </cfRule>
  </conditionalFormatting>
  <conditionalFormatting sqref="I2">
    <cfRule type="top10" dxfId="222" priority="4" rank="1"/>
  </conditionalFormatting>
  <conditionalFormatting sqref="K2">
    <cfRule type="top10" dxfId="221" priority="3" rank="1"/>
  </conditionalFormatting>
  <conditionalFormatting sqref="M2">
    <cfRule type="top10" dxfId="220" priority="2" rank="1"/>
  </conditionalFormatting>
  <conditionalFormatting sqref="O2">
    <cfRule type="top10" dxfId="219" priority="1" rank="1"/>
  </conditionalFormatting>
  <hyperlinks>
    <hyperlink ref="X1" location="'OLL 2025'!A1" display="Return to Rankings" xr:uid="{B9FB59E4-420E-4BDD-9B9A-AEE49A627E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A5D66B-E2BA-49BE-A7C1-039A585E65A7}">
          <x14:formula1>
            <xm:f>'[SAGC-11-18-25-ABRA 2025 San AngeloTX Scoring.xlsm]DATA'!#REF!</xm:f>
          </x14:formula1>
          <xm:sqref>D2 B2</xm:sqref>
        </x14:dataValidation>
      </x14:dataValidations>
    </ext>
  </extLst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B4B-397A-4FA2-B063-911717CD860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224</v>
      </c>
      <c r="C2" s="3">
        <v>45918</v>
      </c>
      <c r="D2" s="70" t="s">
        <v>44</v>
      </c>
      <c r="E2" s="24">
        <v>191</v>
      </c>
      <c r="F2" s="22">
        <v>0</v>
      </c>
      <c r="G2" s="24">
        <v>190</v>
      </c>
      <c r="H2" s="22">
        <v>0</v>
      </c>
      <c r="I2" s="5">
        <v>187</v>
      </c>
      <c r="J2" s="22">
        <v>0</v>
      </c>
      <c r="K2" s="25">
        <v>193</v>
      </c>
      <c r="L2" s="22">
        <v>1</v>
      </c>
      <c r="M2" s="25"/>
      <c r="N2" s="22"/>
      <c r="O2" s="5"/>
      <c r="P2" s="22"/>
      <c r="Q2" s="8">
        <v>4</v>
      </c>
      <c r="R2" s="8">
        <v>761</v>
      </c>
      <c r="S2" s="7">
        <v>190.25</v>
      </c>
      <c r="T2" s="38">
        <v>1</v>
      </c>
      <c r="U2" s="8">
        <v>3</v>
      </c>
      <c r="V2" s="7">
        <v>193.25</v>
      </c>
    </row>
    <row r="3" spans="1:24" x14ac:dyDescent="0.25">
      <c r="A3" s="53" t="s">
        <v>11</v>
      </c>
      <c r="B3" s="2" t="s">
        <v>224</v>
      </c>
      <c r="C3" s="3">
        <v>45946</v>
      </c>
      <c r="D3" s="70" t="s">
        <v>44</v>
      </c>
      <c r="E3" s="24">
        <v>185</v>
      </c>
      <c r="F3" s="22">
        <v>2</v>
      </c>
      <c r="G3" s="24">
        <v>184</v>
      </c>
      <c r="H3" s="22">
        <v>1</v>
      </c>
      <c r="I3" s="5">
        <v>182</v>
      </c>
      <c r="J3" s="22">
        <v>0</v>
      </c>
      <c r="K3" s="25">
        <v>191</v>
      </c>
      <c r="L3" s="22">
        <v>2</v>
      </c>
      <c r="M3" s="25"/>
      <c r="N3" s="22"/>
      <c r="O3" s="5"/>
      <c r="P3" s="22"/>
      <c r="Q3" s="8">
        <v>4</v>
      </c>
      <c r="R3" s="8">
        <v>742</v>
      </c>
      <c r="S3" s="7">
        <v>185.5</v>
      </c>
      <c r="T3" s="38">
        <v>5</v>
      </c>
      <c r="U3" s="8">
        <v>4</v>
      </c>
      <c r="V3" s="7">
        <v>189.5</v>
      </c>
    </row>
    <row r="5" spans="1:24" x14ac:dyDescent="0.25">
      <c r="Q5" s="34">
        <f>SUM(Q2:Q4)</f>
        <v>8</v>
      </c>
      <c r="R5" s="34">
        <f>SUM(R2:R4)</f>
        <v>1503</v>
      </c>
      <c r="S5" s="35">
        <f>SUM(R5/Q5)</f>
        <v>187.875</v>
      </c>
      <c r="T5" s="34">
        <f>SUM(T2:T4)</f>
        <v>6</v>
      </c>
      <c r="U5" s="34">
        <f>SUM(U2:U4)</f>
        <v>7</v>
      </c>
      <c r="V5" s="36">
        <f>SUM(S5+U5)</f>
        <v>194.875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" name="Range1_3_5"/>
    <protectedRange algorithmName="SHA-512" hashValue="ON39YdpmFHfN9f47KpiRvqrKx0V9+erV1CNkpWzYhW/Qyc6aT8rEyCrvauWSYGZK2ia3o7vd3akF07acHAFpOA==" saltValue="yVW9XmDwTqEnmpSGai0KYg==" spinCount="100000" sqref="B3:C3" name="Range1_9_7"/>
    <protectedRange algorithmName="SHA-512" hashValue="ON39YdpmFHfN9f47KpiRvqrKx0V9+erV1CNkpWzYhW/Qyc6aT8rEyCrvauWSYGZK2ia3o7vd3akF07acHAFpOA==" saltValue="yVW9XmDwTqEnmpSGai0KYg==" spinCount="100000" sqref="D3" name="Range1_1_3_5"/>
    <protectedRange algorithmName="SHA-512" hashValue="ON39YdpmFHfN9f47KpiRvqrKx0V9+erV1CNkpWzYhW/Qyc6aT8rEyCrvauWSYGZK2ia3o7vd3akF07acHAFpOA==" saltValue="yVW9XmDwTqEnmpSGai0KYg==" spinCount="100000" sqref="E3:P3 T3" name="Range1_3_5_3_5"/>
  </protectedRanges>
  <conditionalFormatting sqref="E2">
    <cfRule type="top10" dxfId="218" priority="14" rank="1"/>
  </conditionalFormatting>
  <conditionalFormatting sqref="G2">
    <cfRule type="top10" dxfId="217" priority="13" rank="1"/>
  </conditionalFormatting>
  <conditionalFormatting sqref="I2">
    <cfRule type="top10" dxfId="216" priority="12" rank="1"/>
  </conditionalFormatting>
  <conditionalFormatting sqref="K2">
    <cfRule type="top10" dxfId="215" priority="11" rank="1"/>
  </conditionalFormatting>
  <conditionalFormatting sqref="M2">
    <cfRule type="top10" dxfId="214" priority="10" rank="1"/>
  </conditionalFormatting>
  <conditionalFormatting sqref="O2">
    <cfRule type="top10" dxfId="213" priority="9" rank="1"/>
  </conditionalFormatting>
  <conditionalFormatting sqref="E2:P2">
    <cfRule type="cellIs" dxfId="212" priority="8" operator="greaterThanOrEqual">
      <formula>200</formula>
    </cfRule>
  </conditionalFormatting>
  <conditionalFormatting sqref="E3">
    <cfRule type="top10" dxfId="211" priority="7" rank="1"/>
  </conditionalFormatting>
  <conditionalFormatting sqref="G3">
    <cfRule type="top10" dxfId="210" priority="6" rank="1"/>
  </conditionalFormatting>
  <conditionalFormatting sqref="E3:P3">
    <cfRule type="cellIs" dxfId="209" priority="5" operator="greaterThanOrEqual">
      <formula>200</formula>
    </cfRule>
  </conditionalFormatting>
  <conditionalFormatting sqref="I3">
    <cfRule type="top10" dxfId="208" priority="4" rank="1"/>
  </conditionalFormatting>
  <conditionalFormatting sqref="K3">
    <cfRule type="top10" dxfId="207" priority="3" rank="1"/>
  </conditionalFormatting>
  <conditionalFormatting sqref="M3">
    <cfRule type="top10" dxfId="206" priority="2" rank="1"/>
  </conditionalFormatting>
  <conditionalFormatting sqref="O3">
    <cfRule type="top10" dxfId="205" priority="1" rank="1"/>
  </conditionalFormatting>
  <hyperlinks>
    <hyperlink ref="X1" location="'OLL 2025'!A1" display="Return to Rankings" xr:uid="{8DD76F41-A74B-4183-9A0F-0A97D55067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2ADA-DDDD-4AC9-AA31-04F824B0212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151</v>
      </c>
      <c r="C2" s="3">
        <v>45812</v>
      </c>
      <c r="D2" s="4" t="s">
        <v>42</v>
      </c>
      <c r="E2" s="5">
        <v>185</v>
      </c>
      <c r="F2" s="22">
        <v>2</v>
      </c>
      <c r="G2" s="24">
        <v>188</v>
      </c>
      <c r="H2" s="22"/>
      <c r="I2" s="5">
        <v>185</v>
      </c>
      <c r="J2" s="22"/>
      <c r="K2" s="5">
        <v>188</v>
      </c>
      <c r="L2" s="22">
        <v>3</v>
      </c>
      <c r="M2" s="5"/>
      <c r="N2" s="22"/>
      <c r="O2" s="5"/>
      <c r="P2" s="22"/>
      <c r="Q2" s="6">
        <v>4</v>
      </c>
      <c r="R2" s="6">
        <v>746</v>
      </c>
      <c r="S2" s="7">
        <v>186.5</v>
      </c>
      <c r="T2" s="38">
        <v>5</v>
      </c>
      <c r="U2" s="8">
        <v>2</v>
      </c>
      <c r="V2" s="9">
        <v>188.5</v>
      </c>
    </row>
    <row r="4" spans="1:24" x14ac:dyDescent="0.25">
      <c r="Q4" s="34">
        <f>SUM(Q2:Q3)</f>
        <v>4</v>
      </c>
      <c r="R4" s="34">
        <f>SUM(R2:R3)</f>
        <v>746</v>
      </c>
      <c r="S4" s="35">
        <f>SUM(R4/Q4)</f>
        <v>186.5</v>
      </c>
      <c r="T4" s="34">
        <f>SUM(T2:T3)</f>
        <v>5</v>
      </c>
      <c r="U4" s="34">
        <f>SUM(U2:U3)</f>
        <v>2</v>
      </c>
      <c r="V4" s="36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_1"/>
    <protectedRange algorithmName="SHA-512" hashValue="ON39YdpmFHfN9f47KpiRvqrKx0V9+erV1CNkpWzYhW/Qyc6aT8rEyCrvauWSYGZK2ia3o7vd3akF07acHAFpOA==" saltValue="yVW9XmDwTqEnmpSGai0KYg==" spinCount="100000" sqref="D2" name="Range1_1_6_1"/>
    <protectedRange algorithmName="SHA-512" hashValue="ON39YdpmFHfN9f47KpiRvqrKx0V9+erV1CNkpWzYhW/Qyc6aT8rEyCrvauWSYGZK2ia3o7vd3akF07acHAFpOA==" saltValue="yVW9XmDwTqEnmpSGai0KYg==" spinCount="100000" sqref="E2 G2:O2" name="Range1_33_1_1_1_1"/>
    <protectedRange algorithmName="SHA-512" hashValue="ON39YdpmFHfN9f47KpiRvqrKx0V9+erV1CNkpWzYhW/Qyc6aT8rEyCrvauWSYGZK2ia3o7vd3akF07acHAFpOA==" saltValue="yVW9XmDwTqEnmpSGai0KYg==" spinCount="100000" sqref="T2" name="Range1_3_5_6_1"/>
  </protectedRanges>
  <hyperlinks>
    <hyperlink ref="X1" location="'OLL 2025'!A1" display="Return to Rankings" xr:uid="{BE3C90C3-153B-4D3D-BA4A-9A8BC6319073}"/>
  </hyperlinks>
  <pageMargins left="0.7" right="0.7" top="0.75" bottom="0.75" header="0.3" footer="0.3"/>
  <pageSetup orientation="portrait" horizontalDpi="300" verticalDpi="30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EE7B-A9F7-4EA0-8909-E7C3F5FBB51F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178</v>
      </c>
      <c r="C2" s="3">
        <v>45840</v>
      </c>
      <c r="D2" s="4" t="s">
        <v>42</v>
      </c>
      <c r="E2" s="24">
        <v>195</v>
      </c>
      <c r="F2" s="22"/>
      <c r="G2" s="24">
        <v>193</v>
      </c>
      <c r="H2" s="22">
        <v>4</v>
      </c>
      <c r="I2" s="5">
        <v>195</v>
      </c>
      <c r="J2" s="22"/>
      <c r="K2" s="25">
        <v>193</v>
      </c>
      <c r="L2" s="22">
        <v>3</v>
      </c>
      <c r="M2" s="25"/>
      <c r="N2" s="22"/>
      <c r="O2" s="5"/>
      <c r="P2" s="22"/>
      <c r="Q2" s="6">
        <v>4</v>
      </c>
      <c r="R2" s="6">
        <v>776</v>
      </c>
      <c r="S2" s="7">
        <v>194</v>
      </c>
      <c r="T2" s="38">
        <v>7</v>
      </c>
      <c r="U2" s="8">
        <v>3</v>
      </c>
      <c r="V2" s="9">
        <v>197</v>
      </c>
    </row>
    <row r="3" spans="1:24" x14ac:dyDescent="0.25">
      <c r="A3" s="1" t="s">
        <v>11</v>
      </c>
      <c r="B3" s="2" t="s">
        <v>178</v>
      </c>
      <c r="C3" s="3">
        <v>45879</v>
      </c>
      <c r="D3" s="4" t="s">
        <v>42</v>
      </c>
      <c r="E3" s="24">
        <v>196</v>
      </c>
      <c r="F3" s="22">
        <v>3</v>
      </c>
      <c r="G3" s="24">
        <v>194</v>
      </c>
      <c r="H3" s="22">
        <v>3</v>
      </c>
      <c r="I3" s="58">
        <v>200</v>
      </c>
      <c r="J3" s="22">
        <v>3</v>
      </c>
      <c r="K3" s="24">
        <v>198</v>
      </c>
      <c r="L3" s="22">
        <v>2</v>
      </c>
      <c r="M3" s="25">
        <v>197</v>
      </c>
      <c r="N3" s="22">
        <v>2</v>
      </c>
      <c r="O3" s="5">
        <v>191</v>
      </c>
      <c r="P3" s="22">
        <v>2</v>
      </c>
      <c r="Q3" s="6">
        <v>6</v>
      </c>
      <c r="R3" s="6">
        <v>1176</v>
      </c>
      <c r="S3" s="7">
        <v>196</v>
      </c>
      <c r="T3" s="38">
        <v>15</v>
      </c>
      <c r="U3" s="8">
        <v>18</v>
      </c>
      <c r="V3" s="9">
        <v>214</v>
      </c>
    </row>
    <row r="4" spans="1:24" x14ac:dyDescent="0.25">
      <c r="A4" s="62" t="s">
        <v>11</v>
      </c>
      <c r="B4" s="62" t="s">
        <v>178</v>
      </c>
      <c r="C4" s="63">
        <v>45907</v>
      </c>
      <c r="D4" s="62" t="s">
        <v>42</v>
      </c>
      <c r="E4" s="65">
        <v>196</v>
      </c>
      <c r="F4" s="64">
        <v>4</v>
      </c>
      <c r="G4" s="65">
        <v>194</v>
      </c>
      <c r="H4" s="64">
        <v>3</v>
      </c>
      <c r="I4" s="62">
        <v>196</v>
      </c>
      <c r="J4" s="64">
        <v>1</v>
      </c>
      <c r="K4" s="65">
        <v>193</v>
      </c>
      <c r="L4" s="64">
        <v>1</v>
      </c>
      <c r="M4" s="62">
        <v>190</v>
      </c>
      <c r="N4" s="66"/>
      <c r="O4" s="62">
        <v>192</v>
      </c>
      <c r="P4" s="64">
        <v>1</v>
      </c>
      <c r="Q4" s="62">
        <v>6</v>
      </c>
      <c r="R4" s="62">
        <v>1161</v>
      </c>
      <c r="S4" s="62">
        <v>193.5</v>
      </c>
      <c r="T4" s="64">
        <v>10</v>
      </c>
      <c r="U4" s="62">
        <v>4</v>
      </c>
      <c r="V4" s="62">
        <v>197.5</v>
      </c>
    </row>
    <row r="6" spans="1:24" x14ac:dyDescent="0.25">
      <c r="Q6" s="34">
        <f>SUM(Q2:Q5)</f>
        <v>16</v>
      </c>
      <c r="R6" s="34">
        <f>SUM(R2:R5)</f>
        <v>3113</v>
      </c>
      <c r="S6" s="35">
        <f>SUM(R6/Q6)</f>
        <v>194.5625</v>
      </c>
      <c r="T6" s="34">
        <f>SUM(T2:T5)</f>
        <v>32</v>
      </c>
      <c r="U6" s="34">
        <f>SUM(U2:U5)</f>
        <v>25</v>
      </c>
      <c r="V6" s="36">
        <f>SUM(S6+U6)</f>
        <v>219.5625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I4 K4" name="Range1_1_2_19_1"/>
    <protectedRange algorithmName="SHA-512" hashValue="ON39YdpmFHfN9f47KpiRvqrKx0V9+erV1CNkpWzYhW/Qyc6aT8rEyCrvauWSYGZK2ia3o7vd3akF07acHAFpOA==" saltValue="yVW9XmDwTqEnmpSGai0KYg==" spinCount="100000" sqref="T4" name="Range1_3_5_1"/>
  </protectedRanges>
  <conditionalFormatting sqref="E4:P4">
    <cfRule type="cellIs" dxfId="204" priority="1" operator="greaterThanOrEqual">
      <formula>200</formula>
    </cfRule>
  </conditionalFormatting>
  <conditionalFormatting sqref="E4">
    <cfRule type="top10" dxfId="203" priority="2" rank="1"/>
  </conditionalFormatting>
  <conditionalFormatting sqref="G4">
    <cfRule type="top10" dxfId="202" priority="3" rank="1"/>
  </conditionalFormatting>
  <conditionalFormatting sqref="I4">
    <cfRule type="top10" dxfId="201" priority="4" rank="1"/>
  </conditionalFormatting>
  <conditionalFormatting sqref="K4">
    <cfRule type="top10" dxfId="200" priority="5" rank="1"/>
  </conditionalFormatting>
  <conditionalFormatting sqref="M4">
    <cfRule type="top10" dxfId="199" priority="6" rank="1"/>
  </conditionalFormatting>
  <conditionalFormatting sqref="O4">
    <cfRule type="top10" dxfId="198" priority="7" rank="1"/>
  </conditionalFormatting>
  <hyperlinks>
    <hyperlink ref="X1" location="'OLL 2025'!A1" display="Return to Rankings" xr:uid="{C6867D4D-1C45-49E6-BF9F-D08F9D5A7AA8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E5D9-469E-406B-B44C-5F80E6DC7A6D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83</v>
      </c>
      <c r="C2" s="3">
        <v>45738</v>
      </c>
      <c r="D2" s="4" t="s">
        <v>87</v>
      </c>
      <c r="E2" s="24">
        <v>158</v>
      </c>
      <c r="F2" s="22"/>
      <c r="G2" s="24">
        <v>130</v>
      </c>
      <c r="H2" s="22"/>
      <c r="I2" s="5"/>
      <c r="J2" s="22"/>
      <c r="K2" s="25"/>
      <c r="L2" s="22"/>
      <c r="M2" s="25"/>
      <c r="N2" s="22"/>
      <c r="O2" s="5"/>
      <c r="P2" s="22"/>
      <c r="Q2" s="6">
        <v>2</v>
      </c>
      <c r="R2" s="6">
        <v>288</v>
      </c>
      <c r="S2" s="7">
        <v>144</v>
      </c>
      <c r="T2" s="38">
        <v>0</v>
      </c>
      <c r="U2" s="8">
        <v>2</v>
      </c>
      <c r="V2" s="9">
        <v>146</v>
      </c>
    </row>
    <row r="3" spans="1:24" x14ac:dyDescent="0.25">
      <c r="A3" s="1" t="s">
        <v>11</v>
      </c>
      <c r="B3" s="2" t="s">
        <v>83</v>
      </c>
      <c r="C3" s="3">
        <v>45836</v>
      </c>
      <c r="D3" s="4" t="s">
        <v>87</v>
      </c>
      <c r="E3" s="5">
        <v>148</v>
      </c>
      <c r="F3" s="22">
        <v>1</v>
      </c>
      <c r="G3" s="24">
        <v>162</v>
      </c>
      <c r="H3" s="22">
        <v>1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310</v>
      </c>
      <c r="S3" s="7">
        <v>155</v>
      </c>
      <c r="T3" s="38">
        <v>2</v>
      </c>
      <c r="U3" s="8">
        <v>3</v>
      </c>
      <c r="V3" s="9">
        <v>158</v>
      </c>
    </row>
    <row r="5" spans="1:24" x14ac:dyDescent="0.25">
      <c r="Q5" s="34">
        <f>SUM(Q2:Q4)</f>
        <v>4</v>
      </c>
      <c r="R5" s="34">
        <f>SUM(R2:R4)</f>
        <v>598</v>
      </c>
      <c r="S5" s="35">
        <f>SUM(R5/Q5)</f>
        <v>149.5</v>
      </c>
      <c r="T5" s="34">
        <f>SUM(T2:T4)</f>
        <v>2</v>
      </c>
      <c r="U5" s="34">
        <f>SUM(U2:U4)</f>
        <v>5</v>
      </c>
      <c r="V5" s="36">
        <f>SUM(S5+U5)</f>
        <v>154.5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A611CF43-3168-42E9-B6C6-9C7789042430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C8CF-B509-4745-80E7-6339D862A99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183</v>
      </c>
      <c r="C2" s="3">
        <v>45853</v>
      </c>
      <c r="D2" s="4" t="s">
        <v>152</v>
      </c>
      <c r="E2" s="24">
        <v>184</v>
      </c>
      <c r="F2" s="22">
        <v>2</v>
      </c>
      <c r="G2" s="24">
        <v>194</v>
      </c>
      <c r="H2" s="22">
        <v>0</v>
      </c>
      <c r="I2" s="5">
        <v>188</v>
      </c>
      <c r="J2" s="22">
        <v>2</v>
      </c>
      <c r="K2" s="25"/>
      <c r="L2" s="22"/>
      <c r="M2" s="25"/>
      <c r="N2" s="22"/>
      <c r="O2" s="5"/>
      <c r="P2" s="22"/>
      <c r="Q2" s="6">
        <v>3</v>
      </c>
      <c r="R2" s="6">
        <v>566</v>
      </c>
      <c r="S2" s="7">
        <v>188.66666666666666</v>
      </c>
      <c r="T2" s="38">
        <v>4</v>
      </c>
      <c r="U2" s="8">
        <v>5</v>
      </c>
      <c r="V2" s="9">
        <v>193.66666666666666</v>
      </c>
    </row>
    <row r="4" spans="1:24" x14ac:dyDescent="0.25">
      <c r="Q4" s="34">
        <f>SUM(Q2:Q3)</f>
        <v>3</v>
      </c>
      <c r="R4" s="34">
        <f>SUM(R2:R3)</f>
        <v>566</v>
      </c>
      <c r="S4" s="35">
        <f>SUM(R4/Q4)</f>
        <v>188.66666666666666</v>
      </c>
      <c r="T4" s="34">
        <f>SUM(T2:T3)</f>
        <v>4</v>
      </c>
      <c r="U4" s="34">
        <f>SUM(U2:U3)</f>
        <v>5</v>
      </c>
      <c r="V4" s="36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7D04AB3-353B-4593-8B3C-D4C261E13314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B7E3-5338-4E7B-9257-4E3FBCCDF730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194</v>
      </c>
      <c r="C2" s="3">
        <v>45867</v>
      </c>
      <c r="D2" s="4" t="s">
        <v>31</v>
      </c>
      <c r="E2" s="5">
        <v>195</v>
      </c>
      <c r="F2" s="22">
        <v>5</v>
      </c>
      <c r="G2" s="24">
        <v>193</v>
      </c>
      <c r="H2" s="22">
        <v>3</v>
      </c>
      <c r="I2" s="5">
        <v>193</v>
      </c>
      <c r="J2" s="22">
        <v>0</v>
      </c>
      <c r="K2" s="5">
        <v>193</v>
      </c>
      <c r="L2" s="22">
        <v>1</v>
      </c>
      <c r="M2" s="5"/>
      <c r="N2" s="22"/>
      <c r="O2" s="5"/>
      <c r="P2" s="22"/>
      <c r="Q2" s="6">
        <v>4</v>
      </c>
      <c r="R2" s="6">
        <v>774</v>
      </c>
      <c r="S2" s="7">
        <v>193.5</v>
      </c>
      <c r="T2" s="23">
        <v>9</v>
      </c>
      <c r="U2" s="8">
        <v>13</v>
      </c>
      <c r="V2" s="9">
        <v>206.5</v>
      </c>
    </row>
    <row r="3" spans="1:24" x14ac:dyDescent="0.25">
      <c r="A3" s="1" t="s">
        <v>11</v>
      </c>
      <c r="B3" s="2" t="s">
        <v>194</v>
      </c>
      <c r="C3" s="3">
        <v>45879</v>
      </c>
      <c r="D3" s="4" t="s">
        <v>31</v>
      </c>
      <c r="E3" s="5">
        <v>191</v>
      </c>
      <c r="F3" s="22">
        <v>4</v>
      </c>
      <c r="G3" s="24">
        <v>188</v>
      </c>
      <c r="H3" s="22">
        <v>2</v>
      </c>
      <c r="I3" s="5">
        <v>188</v>
      </c>
      <c r="J3" s="22">
        <v>1</v>
      </c>
      <c r="K3" s="5">
        <v>187</v>
      </c>
      <c r="L3" s="22">
        <v>1</v>
      </c>
      <c r="M3" s="5"/>
      <c r="N3" s="22"/>
      <c r="O3" s="5"/>
      <c r="P3" s="22"/>
      <c r="Q3" s="6">
        <v>4</v>
      </c>
      <c r="R3" s="6">
        <v>754</v>
      </c>
      <c r="S3" s="7">
        <v>188.5</v>
      </c>
      <c r="T3" s="23">
        <v>8</v>
      </c>
      <c r="U3" s="8">
        <v>6</v>
      </c>
      <c r="V3" s="9">
        <v>194.5</v>
      </c>
    </row>
    <row r="4" spans="1:24" x14ac:dyDescent="0.25">
      <c r="A4" s="1" t="s">
        <v>11</v>
      </c>
      <c r="B4" s="2" t="s">
        <v>194</v>
      </c>
      <c r="C4" s="3">
        <v>45895</v>
      </c>
      <c r="D4" s="4" t="s">
        <v>31</v>
      </c>
      <c r="E4" s="5">
        <v>189</v>
      </c>
      <c r="F4" s="22">
        <v>1</v>
      </c>
      <c r="G4" s="25">
        <v>190</v>
      </c>
      <c r="H4" s="22">
        <v>3</v>
      </c>
      <c r="I4" s="5">
        <v>193</v>
      </c>
      <c r="J4" s="22">
        <v>1</v>
      </c>
      <c r="K4" s="5">
        <v>189</v>
      </c>
      <c r="L4" s="22">
        <v>3</v>
      </c>
      <c r="M4" s="5"/>
      <c r="N4" s="22"/>
      <c r="O4" s="5"/>
      <c r="P4" s="22"/>
      <c r="Q4" s="6">
        <v>4</v>
      </c>
      <c r="R4" s="6">
        <v>761</v>
      </c>
      <c r="S4" s="7">
        <v>190.25</v>
      </c>
      <c r="T4" s="23">
        <v>8</v>
      </c>
      <c r="U4" s="8">
        <v>6</v>
      </c>
      <c r="V4" s="9">
        <v>196.25</v>
      </c>
    </row>
    <row r="5" spans="1:24" x14ac:dyDescent="0.25">
      <c r="A5" s="1" t="s">
        <v>11</v>
      </c>
      <c r="B5" s="2" t="s">
        <v>194</v>
      </c>
      <c r="C5" s="3">
        <v>45912</v>
      </c>
      <c r="D5" s="4" t="s">
        <v>31</v>
      </c>
      <c r="E5" s="24">
        <v>194</v>
      </c>
      <c r="F5" s="22">
        <v>4</v>
      </c>
      <c r="G5" s="24">
        <v>197</v>
      </c>
      <c r="H5" s="22">
        <v>2</v>
      </c>
      <c r="I5" s="5">
        <v>189</v>
      </c>
      <c r="J5" s="22">
        <v>3</v>
      </c>
      <c r="K5" s="25">
        <v>195</v>
      </c>
      <c r="L5" s="22">
        <v>0</v>
      </c>
      <c r="M5" s="25"/>
      <c r="N5" s="22"/>
      <c r="O5" s="5"/>
      <c r="P5" s="22"/>
      <c r="Q5" s="6">
        <v>4</v>
      </c>
      <c r="R5" s="6">
        <v>775</v>
      </c>
      <c r="S5" s="7">
        <v>193.75</v>
      </c>
      <c r="T5" s="38">
        <v>9</v>
      </c>
      <c r="U5" s="8">
        <v>11</v>
      </c>
      <c r="V5" s="9">
        <v>204.75</v>
      </c>
    </row>
    <row r="6" spans="1:24" x14ac:dyDescent="0.25">
      <c r="A6" s="1" t="s">
        <v>11</v>
      </c>
      <c r="B6" s="2" t="s">
        <v>194</v>
      </c>
      <c r="C6" s="3">
        <v>45930</v>
      </c>
      <c r="D6" s="4" t="s">
        <v>31</v>
      </c>
      <c r="E6" s="24">
        <v>189</v>
      </c>
      <c r="F6" s="22">
        <v>2</v>
      </c>
      <c r="G6" s="24">
        <v>196</v>
      </c>
      <c r="H6" s="22">
        <v>4</v>
      </c>
      <c r="I6" s="5">
        <v>195</v>
      </c>
      <c r="J6" s="22">
        <v>2</v>
      </c>
      <c r="K6" s="25">
        <v>189</v>
      </c>
      <c r="L6" s="22">
        <v>2</v>
      </c>
      <c r="M6" s="25"/>
      <c r="N6" s="22"/>
      <c r="O6" s="5"/>
      <c r="P6" s="22"/>
      <c r="Q6" s="6">
        <v>4</v>
      </c>
      <c r="R6" s="6">
        <v>769</v>
      </c>
      <c r="S6" s="7">
        <v>192.25</v>
      </c>
      <c r="T6" s="38">
        <v>10</v>
      </c>
      <c r="U6" s="8">
        <v>7</v>
      </c>
      <c r="V6" s="9">
        <v>199.25</v>
      </c>
    </row>
    <row r="7" spans="1:24" x14ac:dyDescent="0.25">
      <c r="A7" s="53" t="s">
        <v>11</v>
      </c>
      <c r="B7" s="2" t="s">
        <v>194</v>
      </c>
      <c r="C7" s="3">
        <v>45942</v>
      </c>
      <c r="D7" s="70" t="s">
        <v>31</v>
      </c>
      <c r="E7" s="24">
        <v>192</v>
      </c>
      <c r="F7" s="22">
        <v>0</v>
      </c>
      <c r="G7" s="24">
        <v>192</v>
      </c>
      <c r="H7" s="22">
        <v>2</v>
      </c>
      <c r="I7" s="5">
        <v>194</v>
      </c>
      <c r="J7" s="22">
        <v>0</v>
      </c>
      <c r="K7" s="25">
        <v>184</v>
      </c>
      <c r="L7" s="22">
        <v>2</v>
      </c>
      <c r="M7" s="25"/>
      <c r="N7" s="22"/>
      <c r="O7" s="5"/>
      <c r="P7" s="22"/>
      <c r="Q7" s="8">
        <v>4</v>
      </c>
      <c r="R7" s="8">
        <v>762</v>
      </c>
      <c r="S7" s="7">
        <v>190.5</v>
      </c>
      <c r="T7" s="38">
        <v>4</v>
      </c>
      <c r="U7" s="8">
        <v>11</v>
      </c>
      <c r="V7" s="7">
        <v>201.5</v>
      </c>
    </row>
    <row r="8" spans="1:24" x14ac:dyDescent="0.25">
      <c r="A8" s="53" t="s">
        <v>11</v>
      </c>
      <c r="B8" s="2" t="s">
        <v>194</v>
      </c>
      <c r="C8" s="3">
        <v>45958</v>
      </c>
      <c r="D8" s="70" t="s">
        <v>31</v>
      </c>
      <c r="E8" s="24">
        <v>189</v>
      </c>
      <c r="F8" s="22">
        <v>2</v>
      </c>
      <c r="G8" s="24">
        <v>187</v>
      </c>
      <c r="H8" s="22">
        <v>2</v>
      </c>
      <c r="I8" s="5">
        <v>187</v>
      </c>
      <c r="J8" s="22">
        <v>1</v>
      </c>
      <c r="K8" s="25">
        <v>189</v>
      </c>
      <c r="L8" s="22">
        <v>1</v>
      </c>
      <c r="M8" s="25"/>
      <c r="N8" s="22"/>
      <c r="O8" s="5"/>
      <c r="P8" s="22"/>
      <c r="Q8" s="8">
        <v>4</v>
      </c>
      <c r="R8" s="8">
        <v>752</v>
      </c>
      <c r="S8" s="7">
        <v>188</v>
      </c>
      <c r="T8" s="38">
        <v>6</v>
      </c>
      <c r="U8" s="8">
        <v>13</v>
      </c>
      <c r="V8" s="7">
        <v>201</v>
      </c>
    </row>
    <row r="9" spans="1:24" x14ac:dyDescent="0.25">
      <c r="A9" s="53" t="s">
        <v>11</v>
      </c>
      <c r="B9" s="2" t="s">
        <v>194</v>
      </c>
      <c r="C9" s="3">
        <v>45970</v>
      </c>
      <c r="D9" s="70" t="s">
        <v>31</v>
      </c>
      <c r="E9" s="5">
        <v>185</v>
      </c>
      <c r="F9" s="22">
        <v>0</v>
      </c>
      <c r="G9" s="24">
        <v>180</v>
      </c>
      <c r="H9" s="22">
        <v>2</v>
      </c>
      <c r="I9" s="5">
        <v>190</v>
      </c>
      <c r="J9" s="22">
        <v>3</v>
      </c>
      <c r="K9" s="5">
        <v>190</v>
      </c>
      <c r="L9" s="22">
        <v>1</v>
      </c>
      <c r="M9" s="5"/>
      <c r="N9" s="22"/>
      <c r="O9" s="5"/>
      <c r="P9" s="22"/>
      <c r="Q9" s="8">
        <v>4</v>
      </c>
      <c r="R9" s="8">
        <v>745</v>
      </c>
      <c r="S9" s="7">
        <v>186.25</v>
      </c>
      <c r="T9" s="38">
        <v>6</v>
      </c>
      <c r="U9" s="8">
        <v>8</v>
      </c>
      <c r="V9" s="7">
        <v>194.25</v>
      </c>
    </row>
    <row r="10" spans="1:24" x14ac:dyDescent="0.25">
      <c r="A10" s="53" t="s">
        <v>11</v>
      </c>
      <c r="B10" s="2" t="s">
        <v>194</v>
      </c>
      <c r="C10" s="3">
        <v>45977</v>
      </c>
      <c r="D10" s="70" t="s">
        <v>31</v>
      </c>
      <c r="E10" s="5">
        <v>190</v>
      </c>
      <c r="F10" s="22">
        <v>0</v>
      </c>
      <c r="G10" s="24">
        <v>195.001</v>
      </c>
      <c r="H10" s="22">
        <v>4</v>
      </c>
      <c r="I10" s="5">
        <v>194.001</v>
      </c>
      <c r="J10" s="22">
        <v>4</v>
      </c>
      <c r="K10" s="5">
        <v>191</v>
      </c>
      <c r="L10" s="22">
        <v>2</v>
      </c>
      <c r="M10" s="5">
        <v>198.001</v>
      </c>
      <c r="N10" s="22">
        <v>5</v>
      </c>
      <c r="O10" s="5">
        <v>192</v>
      </c>
      <c r="P10" s="22">
        <v>0</v>
      </c>
      <c r="Q10" s="8">
        <v>6</v>
      </c>
      <c r="R10" s="8">
        <v>1160.0029999999999</v>
      </c>
      <c r="S10" s="7">
        <v>193.33383333333333</v>
      </c>
      <c r="T10" s="38">
        <v>15</v>
      </c>
      <c r="U10" s="8">
        <v>10</v>
      </c>
      <c r="V10" s="7">
        <v>203.33383333333333</v>
      </c>
    </row>
    <row r="12" spans="1:24" x14ac:dyDescent="0.25">
      <c r="Q12" s="34">
        <f>SUM(Q2:Q11)</f>
        <v>38</v>
      </c>
      <c r="R12" s="34">
        <f>SUM(R2:R11)</f>
        <v>7252.0029999999997</v>
      </c>
      <c r="S12" s="35">
        <f>SUM(R12/Q12)</f>
        <v>190.84218421052631</v>
      </c>
      <c r="T12" s="34">
        <f>SUM(T2:T11)</f>
        <v>75</v>
      </c>
      <c r="U12" s="34">
        <f>SUM(U2:U11)</f>
        <v>85</v>
      </c>
      <c r="V12" s="36">
        <f>SUM(S12+U12)</f>
        <v>275.84218421052628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"/>
    <protectedRange algorithmName="SHA-512" hashValue="ON39YdpmFHfN9f47KpiRvqrKx0V9+erV1CNkpWzYhW/Qyc6aT8rEyCrvauWSYGZK2ia3o7vd3akF07acHAFpOA==" saltValue="yVW9XmDwTqEnmpSGai0KYg==" spinCount="100000" sqref="C2" name="Range1_14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3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E4 G4:O4" name="Range1_33_1_4_1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 E5:P5" name="Range1_10_4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B6:C6" name="Range1_14_2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7_2"/>
    <protectedRange algorithmName="SHA-512" hashValue="ON39YdpmFHfN9f47KpiRvqrKx0V9+erV1CNkpWzYhW/Qyc6aT8rEyCrvauWSYGZK2ia3o7vd3akF07acHAFpOA==" saltValue="yVW9XmDwTqEnmpSGai0KYg==" spinCount="100000" sqref="B7:C7" name="Range1_17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T7" name="Range1_3_5_8"/>
    <protectedRange algorithmName="SHA-512" hashValue="ON39YdpmFHfN9f47KpiRvqrKx0V9+erV1CNkpWzYhW/Qyc6aT8rEyCrvauWSYGZK2ia3o7vd3akF07acHAFpOA==" saltValue="yVW9XmDwTqEnmpSGai0KYg==" spinCount="100000" sqref="B8:C8" name="Range1_16_2"/>
    <protectedRange algorithmName="SHA-512" hashValue="ON39YdpmFHfN9f47KpiRvqrKx0V9+erV1CNkpWzYhW/Qyc6aT8rEyCrvauWSYGZK2ia3o7vd3akF07acHAFpOA==" saltValue="yVW9XmDwTqEnmpSGai0KYg==" spinCount="100000" sqref="D8" name="Range1_1_15_3"/>
    <protectedRange algorithmName="SHA-512" hashValue="ON39YdpmFHfN9f47KpiRvqrKx0V9+erV1CNkpWzYhW/Qyc6aT8rEyCrvauWSYGZK2ia3o7vd3akF07acHAFpOA==" saltValue="yVW9XmDwTqEnmpSGai0KYg==" spinCount="100000" sqref="T8" name="Range1_3_5_7_3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  <protectedRange algorithmName="SHA-512" hashValue="ON39YdpmFHfN9f47KpiRvqrKx0V9+erV1CNkpWzYhW/Qyc6aT8rEyCrvauWSYGZK2ia3o7vd3akF07acHAFpOA==" saltValue="yVW9XmDwTqEnmpSGai0KYg==" spinCount="100000" sqref="B10:C10" name="Range1_9_5"/>
    <protectedRange algorithmName="SHA-512" hashValue="ON39YdpmFHfN9f47KpiRvqrKx0V9+erV1CNkpWzYhW/Qyc6aT8rEyCrvauWSYGZK2ia3o7vd3akF07acHAFpOA==" saltValue="yVW9XmDwTqEnmpSGai0KYg==" spinCount="100000" sqref="D10" name="Range1_1_14_2_1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5">
    <cfRule type="top10" dxfId="197" priority="42" rank="1"/>
  </conditionalFormatting>
  <conditionalFormatting sqref="G5">
    <cfRule type="top10" dxfId="196" priority="41" rank="1"/>
  </conditionalFormatting>
  <conditionalFormatting sqref="I5">
    <cfRule type="top10" dxfId="195" priority="40" rank="1"/>
  </conditionalFormatting>
  <conditionalFormatting sqref="K5">
    <cfRule type="top10" dxfId="194" priority="39" rank="1"/>
  </conditionalFormatting>
  <conditionalFormatting sqref="M5">
    <cfRule type="top10" dxfId="193" priority="38" rank="1"/>
  </conditionalFormatting>
  <conditionalFormatting sqref="O5">
    <cfRule type="top10" dxfId="192" priority="37" rank="1"/>
  </conditionalFormatting>
  <conditionalFormatting sqref="E5:P5">
    <cfRule type="cellIs" dxfId="191" priority="36" operator="greaterThanOrEqual">
      <formula>200</formula>
    </cfRule>
  </conditionalFormatting>
  <conditionalFormatting sqref="G6">
    <cfRule type="top10" dxfId="190" priority="35" rank="1"/>
  </conditionalFormatting>
  <conditionalFormatting sqref="I6">
    <cfRule type="top10" dxfId="189" priority="34" rank="1"/>
  </conditionalFormatting>
  <conditionalFormatting sqref="E6">
    <cfRule type="top10" dxfId="188" priority="33" rank="1"/>
  </conditionalFormatting>
  <conditionalFormatting sqref="M6">
    <cfRule type="top10" dxfId="187" priority="32" rank="1"/>
  </conditionalFormatting>
  <conditionalFormatting sqref="O6">
    <cfRule type="top10" dxfId="186" priority="31" rank="1"/>
  </conditionalFormatting>
  <conditionalFormatting sqref="E6:O6">
    <cfRule type="cellIs" dxfId="185" priority="30" operator="greaterThanOrEqual">
      <formula>200</formula>
    </cfRule>
  </conditionalFormatting>
  <conditionalFormatting sqref="K6">
    <cfRule type="top10" dxfId="184" priority="29" rank="1"/>
  </conditionalFormatting>
  <conditionalFormatting sqref="G7">
    <cfRule type="top10" dxfId="183" priority="28" rank="1"/>
  </conditionalFormatting>
  <conditionalFormatting sqref="I7">
    <cfRule type="top10" dxfId="182" priority="27" rank="1"/>
  </conditionalFormatting>
  <conditionalFormatting sqref="E7">
    <cfRule type="top10" dxfId="181" priority="26" rank="1"/>
  </conditionalFormatting>
  <conditionalFormatting sqref="M7">
    <cfRule type="top10" dxfId="180" priority="25" rank="1"/>
  </conditionalFormatting>
  <conditionalFormatting sqref="O7">
    <cfRule type="top10" dxfId="179" priority="24" rank="1"/>
  </conditionalFormatting>
  <conditionalFormatting sqref="E7:O7">
    <cfRule type="cellIs" dxfId="178" priority="23" operator="greaterThanOrEqual">
      <formula>200</formula>
    </cfRule>
  </conditionalFormatting>
  <conditionalFormatting sqref="K7">
    <cfRule type="top10" dxfId="177" priority="22" rank="1"/>
  </conditionalFormatting>
  <conditionalFormatting sqref="G8">
    <cfRule type="top10" dxfId="176" priority="21" rank="1"/>
  </conditionalFormatting>
  <conditionalFormatting sqref="I8">
    <cfRule type="top10" dxfId="175" priority="20" rank="1"/>
  </conditionalFormatting>
  <conditionalFormatting sqref="E8">
    <cfRule type="top10" dxfId="174" priority="19" rank="1"/>
  </conditionalFormatting>
  <conditionalFormatting sqref="M8">
    <cfRule type="top10" dxfId="173" priority="18" rank="1"/>
  </conditionalFormatting>
  <conditionalFormatting sqref="O8">
    <cfRule type="top10" dxfId="172" priority="17" rank="1"/>
  </conditionalFormatting>
  <conditionalFormatting sqref="E8:O8">
    <cfRule type="cellIs" dxfId="171" priority="16" operator="greaterThanOrEqual">
      <formula>200</formula>
    </cfRule>
  </conditionalFormatting>
  <conditionalFormatting sqref="K8">
    <cfRule type="top10" dxfId="170" priority="15" rank="1"/>
  </conditionalFormatting>
  <conditionalFormatting sqref="E9">
    <cfRule type="top10" dxfId="169" priority="14" rank="1"/>
  </conditionalFormatting>
  <conditionalFormatting sqref="G9">
    <cfRule type="top10" dxfId="168" priority="13" rank="1"/>
  </conditionalFormatting>
  <conditionalFormatting sqref="E9:P9">
    <cfRule type="cellIs" dxfId="167" priority="12" operator="greaterThanOrEqual">
      <formula>200</formula>
    </cfRule>
  </conditionalFormatting>
  <conditionalFormatting sqref="I9">
    <cfRule type="top10" dxfId="166" priority="11" rank="1"/>
  </conditionalFormatting>
  <conditionalFormatting sqref="K9">
    <cfRule type="top10" dxfId="165" priority="10" rank="1"/>
  </conditionalFormatting>
  <conditionalFormatting sqref="M9">
    <cfRule type="top10" dxfId="164" priority="9" rank="1"/>
  </conditionalFormatting>
  <conditionalFormatting sqref="O9">
    <cfRule type="top10" dxfId="163" priority="8" rank="1"/>
  </conditionalFormatting>
  <conditionalFormatting sqref="E10">
    <cfRule type="top10" dxfId="162" priority="7" rank="1"/>
  </conditionalFormatting>
  <conditionalFormatting sqref="G10">
    <cfRule type="top10" dxfId="161" priority="6" rank="1"/>
  </conditionalFormatting>
  <conditionalFormatting sqref="I10">
    <cfRule type="top10" dxfId="160" priority="5" rank="1"/>
  </conditionalFormatting>
  <conditionalFormatting sqref="K10">
    <cfRule type="top10" dxfId="159" priority="4" rank="1"/>
  </conditionalFormatting>
  <conditionalFormatting sqref="M10">
    <cfRule type="top10" dxfId="158" priority="3" rank="1"/>
  </conditionalFormatting>
  <conditionalFormatting sqref="O10">
    <cfRule type="top10" dxfId="157" priority="2" rank="1"/>
  </conditionalFormatting>
  <conditionalFormatting sqref="E10:P10">
    <cfRule type="cellIs" dxfId="156" priority="1" operator="greaterThanOrEqual">
      <formula>200</formula>
    </cfRule>
  </conditionalFormatting>
  <hyperlinks>
    <hyperlink ref="X1" location="'OLL 2025'!A1" display="Return to Rankings" xr:uid="{8ECF1305-CFF6-4408-9F39-C82B9A9844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B8 D8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B9 D9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D10 B10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F865-87C1-4D74-A294-98861837B10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129</v>
      </c>
      <c r="C2" s="3">
        <v>45808</v>
      </c>
      <c r="D2" s="4" t="s">
        <v>75</v>
      </c>
      <c r="E2" s="24">
        <v>188</v>
      </c>
      <c r="F2" s="22">
        <v>2</v>
      </c>
      <c r="G2" s="24">
        <v>189</v>
      </c>
      <c r="H2" s="22">
        <v>1</v>
      </c>
      <c r="I2" s="5">
        <v>194</v>
      </c>
      <c r="J2" s="22">
        <v>1</v>
      </c>
      <c r="K2" s="25">
        <v>191</v>
      </c>
      <c r="L2" s="22"/>
      <c r="M2" s="25">
        <v>189</v>
      </c>
      <c r="N2" s="22"/>
      <c r="O2" s="5">
        <v>196</v>
      </c>
      <c r="P2" s="22">
        <v>3</v>
      </c>
      <c r="Q2" s="6">
        <v>6</v>
      </c>
      <c r="R2" s="6">
        <v>1147</v>
      </c>
      <c r="S2" s="7">
        <v>191.16666666666666</v>
      </c>
      <c r="T2" s="38">
        <v>7</v>
      </c>
      <c r="U2" s="8">
        <v>4</v>
      </c>
      <c r="V2" s="9">
        <v>195.16666666666666</v>
      </c>
    </row>
    <row r="4" spans="1:24" x14ac:dyDescent="0.25">
      <c r="Q4" s="34">
        <f>SUM(Q2:Q3)</f>
        <v>6</v>
      </c>
      <c r="R4" s="34">
        <f>SUM(R2:R3)</f>
        <v>1147</v>
      </c>
      <c r="S4" s="35">
        <f>SUM(R4/Q4)</f>
        <v>191.16666666666666</v>
      </c>
      <c r="T4" s="34">
        <f>SUM(T2:T3)</f>
        <v>7</v>
      </c>
      <c r="U4" s="34">
        <f>SUM(U2:U3)</f>
        <v>4</v>
      </c>
      <c r="V4" s="36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FE8F410-8ED8-4453-B2D6-C740CDDDA291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889E-B40B-460E-86E2-2D2A857A8EAB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211</v>
      </c>
      <c r="C2" s="3">
        <v>45899</v>
      </c>
      <c r="D2" s="4" t="s">
        <v>209</v>
      </c>
      <c r="E2" s="24">
        <v>194</v>
      </c>
      <c r="F2" s="22">
        <v>2</v>
      </c>
      <c r="G2" s="24">
        <v>196</v>
      </c>
      <c r="H2" s="22">
        <v>3</v>
      </c>
      <c r="I2" s="5">
        <v>191</v>
      </c>
      <c r="J2" s="22">
        <v>2</v>
      </c>
      <c r="K2" s="5">
        <v>187</v>
      </c>
      <c r="L2" s="22">
        <v>2</v>
      </c>
      <c r="M2" s="5">
        <v>188</v>
      </c>
      <c r="N2" s="22">
        <v>1</v>
      </c>
      <c r="O2" s="5">
        <v>192</v>
      </c>
      <c r="P2" s="22">
        <v>0</v>
      </c>
      <c r="Q2" s="6">
        <v>6</v>
      </c>
      <c r="R2" s="6">
        <v>1148</v>
      </c>
      <c r="S2" s="7">
        <v>191.33333333333334</v>
      </c>
      <c r="T2" s="38">
        <v>10</v>
      </c>
      <c r="U2" s="8">
        <v>4</v>
      </c>
      <c r="V2" s="9">
        <v>195.33333333333334</v>
      </c>
    </row>
    <row r="3" spans="1:24" x14ac:dyDescent="0.25">
      <c r="A3" s="53" t="s">
        <v>11</v>
      </c>
      <c r="B3" s="2" t="s">
        <v>211</v>
      </c>
      <c r="C3" s="3">
        <v>45977</v>
      </c>
      <c r="D3" s="70" t="s">
        <v>49</v>
      </c>
      <c r="E3" s="5">
        <v>191</v>
      </c>
      <c r="F3" s="22">
        <v>1</v>
      </c>
      <c r="G3" s="24">
        <v>187</v>
      </c>
      <c r="H3" s="22">
        <v>1</v>
      </c>
      <c r="I3" s="5">
        <v>192</v>
      </c>
      <c r="J3" s="22">
        <v>4</v>
      </c>
      <c r="K3" s="5">
        <v>190</v>
      </c>
      <c r="L3" s="22">
        <v>1</v>
      </c>
      <c r="M3" s="5">
        <v>192</v>
      </c>
      <c r="N3" s="22">
        <v>2</v>
      </c>
      <c r="O3" s="5"/>
      <c r="P3" s="22"/>
      <c r="Q3" s="8">
        <v>5</v>
      </c>
      <c r="R3" s="8">
        <v>952</v>
      </c>
      <c r="S3" s="7">
        <v>190.4</v>
      </c>
      <c r="T3" s="38">
        <v>9</v>
      </c>
      <c r="U3" s="8">
        <v>9</v>
      </c>
      <c r="V3" s="7">
        <v>199.4</v>
      </c>
    </row>
    <row r="5" spans="1:24" x14ac:dyDescent="0.25">
      <c r="Q5" s="34">
        <f>SUM(Q2:Q4)</f>
        <v>11</v>
      </c>
      <c r="R5" s="34">
        <f>SUM(R2:R4)</f>
        <v>2100</v>
      </c>
      <c r="S5" s="35">
        <f>SUM(R5/Q5)</f>
        <v>190.90909090909091</v>
      </c>
      <c r="T5" s="34">
        <f>SUM(T2:T4)</f>
        <v>19</v>
      </c>
      <c r="U5" s="34">
        <f>SUM(U2:U4)</f>
        <v>13</v>
      </c>
      <c r="V5" s="36">
        <f>SUM(S5+U5)</f>
        <v>203.90909090909091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2 B2:C2 I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E2 M2 O2" name="Range1_33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9_5"/>
    <protectedRange algorithmName="SHA-512" hashValue="ON39YdpmFHfN9f47KpiRvqrKx0V9+erV1CNkpWzYhW/Qyc6aT8rEyCrvauWSYGZK2ia3o7vd3akF07acHAFpOA==" saltValue="yVW9XmDwTqEnmpSGai0KYg==" spinCount="100000" sqref="D3" name="Range1_1_14_2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10_2"/>
  </protectedRanges>
  <conditionalFormatting sqref="E2:P2">
    <cfRule type="cellIs" dxfId="155" priority="8" operator="greaterThanOrEqual">
      <formula>200</formula>
    </cfRule>
  </conditionalFormatting>
  <conditionalFormatting sqref="E2">
    <cfRule type="top10" dxfId="154" priority="9" rank="1"/>
  </conditionalFormatting>
  <conditionalFormatting sqref="G2">
    <cfRule type="top10" dxfId="153" priority="10" rank="1"/>
  </conditionalFormatting>
  <conditionalFormatting sqref="I2">
    <cfRule type="top10" dxfId="152" priority="11" rank="1"/>
  </conditionalFormatting>
  <conditionalFormatting sqref="K2">
    <cfRule type="top10" dxfId="151" priority="12" rank="1"/>
  </conditionalFormatting>
  <conditionalFormatting sqref="M2">
    <cfRule type="top10" dxfId="150" priority="13" rank="1"/>
  </conditionalFormatting>
  <conditionalFormatting sqref="O2">
    <cfRule type="top10" dxfId="149" priority="14" rank="1"/>
  </conditionalFormatting>
  <conditionalFormatting sqref="E3">
    <cfRule type="top10" dxfId="148" priority="7" rank="1"/>
  </conditionalFormatting>
  <conditionalFormatting sqref="G3">
    <cfRule type="top10" dxfId="147" priority="6" rank="1"/>
  </conditionalFormatting>
  <conditionalFormatting sqref="I3">
    <cfRule type="top10" dxfId="146" priority="5" rank="1"/>
  </conditionalFormatting>
  <conditionalFormatting sqref="K3">
    <cfRule type="top10" dxfId="145" priority="4" rank="1"/>
  </conditionalFormatting>
  <conditionalFormatting sqref="M3">
    <cfRule type="top10" dxfId="144" priority="3" rank="1"/>
  </conditionalFormatting>
  <conditionalFormatting sqref="O3">
    <cfRule type="top10" dxfId="143" priority="2" rank="1"/>
  </conditionalFormatting>
  <conditionalFormatting sqref="E3:P3">
    <cfRule type="cellIs" dxfId="142" priority="1" operator="greaterThanOrEqual">
      <formula>200</formula>
    </cfRule>
  </conditionalFormatting>
  <hyperlinks>
    <hyperlink ref="X1" location="'OLL 2025'!A1" display="Return to Rankings" xr:uid="{EE965904-FAFE-41EB-8F89-180B5FBA66A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D3 B3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3E70-388B-4A97-830E-3546865EF920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162</v>
      </c>
      <c r="C2" s="3">
        <v>42176</v>
      </c>
      <c r="D2" s="4" t="s">
        <v>152</v>
      </c>
      <c r="E2" s="5">
        <v>194</v>
      </c>
      <c r="F2" s="22">
        <v>2</v>
      </c>
      <c r="G2" s="24">
        <v>198</v>
      </c>
      <c r="H2" s="22">
        <v>2</v>
      </c>
      <c r="I2" s="5">
        <v>199</v>
      </c>
      <c r="J2" s="22">
        <v>1</v>
      </c>
      <c r="K2" s="5">
        <v>194.001</v>
      </c>
      <c r="L2" s="22">
        <v>2</v>
      </c>
      <c r="M2" s="5">
        <v>198</v>
      </c>
      <c r="N2" s="22"/>
      <c r="O2" s="5">
        <v>197</v>
      </c>
      <c r="P2" s="22">
        <v>3</v>
      </c>
      <c r="Q2" s="6">
        <v>6</v>
      </c>
      <c r="R2" s="6">
        <v>1180.001</v>
      </c>
      <c r="S2" s="7">
        <v>196.66683333333333</v>
      </c>
      <c r="T2" s="38">
        <v>10</v>
      </c>
      <c r="U2" s="8">
        <v>26</v>
      </c>
      <c r="V2" s="9">
        <v>222.66683333333333</v>
      </c>
    </row>
    <row r="3" spans="1:24" x14ac:dyDescent="0.25">
      <c r="A3" s="1" t="s">
        <v>11</v>
      </c>
      <c r="B3" s="2" t="s">
        <v>162</v>
      </c>
      <c r="C3" s="3">
        <v>45899</v>
      </c>
      <c r="D3" s="4" t="s">
        <v>209</v>
      </c>
      <c r="E3" s="5">
        <v>189</v>
      </c>
      <c r="F3" s="22">
        <v>1</v>
      </c>
      <c r="G3" s="24">
        <v>200</v>
      </c>
      <c r="H3" s="22">
        <v>2</v>
      </c>
      <c r="I3" s="5">
        <v>194</v>
      </c>
      <c r="J3" s="22">
        <v>1</v>
      </c>
      <c r="K3" s="5">
        <v>193</v>
      </c>
      <c r="L3" s="22">
        <v>1</v>
      </c>
      <c r="M3" s="5">
        <v>195</v>
      </c>
      <c r="N3" s="22">
        <v>2</v>
      </c>
      <c r="O3" s="5">
        <v>198</v>
      </c>
      <c r="P3" s="22">
        <v>0</v>
      </c>
      <c r="Q3" s="6">
        <v>6</v>
      </c>
      <c r="R3" s="6">
        <v>1169</v>
      </c>
      <c r="S3" s="7">
        <v>194.83333333333334</v>
      </c>
      <c r="T3" s="38">
        <v>7</v>
      </c>
      <c r="U3" s="8">
        <v>10</v>
      </c>
      <c r="V3" s="9">
        <v>204.83333333333334</v>
      </c>
    </row>
    <row r="5" spans="1:24" x14ac:dyDescent="0.25">
      <c r="Q5" s="34">
        <f>SUM(Q2:Q4)</f>
        <v>12</v>
      </c>
      <c r="R5" s="34">
        <f>SUM(R2:R4)</f>
        <v>2349.0010000000002</v>
      </c>
      <c r="S5" s="35">
        <f>SUM(R5/Q5)</f>
        <v>195.75008333333335</v>
      </c>
      <c r="T5" s="34">
        <f>SUM(T2:T4)</f>
        <v>17</v>
      </c>
      <c r="U5" s="34">
        <f>SUM(U2:U4)</f>
        <v>36</v>
      </c>
      <c r="V5" s="36">
        <f>SUM(S5+U5)</f>
        <v>231.75008333333335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3 K3 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:P3">
    <cfRule type="cellIs" dxfId="141" priority="1" operator="greaterThanOrEqual">
      <formula>200</formula>
    </cfRule>
  </conditionalFormatting>
  <conditionalFormatting sqref="E3">
    <cfRule type="top10" dxfId="140" priority="2" rank="1"/>
  </conditionalFormatting>
  <conditionalFormatting sqref="G3">
    <cfRule type="top10" dxfId="139" priority="3" rank="1"/>
  </conditionalFormatting>
  <conditionalFormatting sqref="I3">
    <cfRule type="top10" dxfId="138" priority="4" rank="1"/>
  </conditionalFormatting>
  <conditionalFormatting sqref="K3">
    <cfRule type="top10" dxfId="137" priority="5" rank="1"/>
  </conditionalFormatting>
  <conditionalFormatting sqref="M3">
    <cfRule type="top10" dxfId="136" priority="6" rank="1"/>
  </conditionalFormatting>
  <conditionalFormatting sqref="O3">
    <cfRule type="top10" dxfId="135" priority="7" rank="1"/>
  </conditionalFormatting>
  <hyperlinks>
    <hyperlink ref="X1" location="'OLL 2025'!A1" display="Return to Rankings" xr:uid="{FDBDC4DF-7075-47EC-9DF9-2DA9C3573559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E0F4-94AC-45BB-95F2-61CAA82CB15A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84</v>
      </c>
      <c r="C2" s="3">
        <v>45742</v>
      </c>
      <c r="D2" s="4" t="s">
        <v>76</v>
      </c>
      <c r="E2" s="5">
        <v>185</v>
      </c>
      <c r="F2" s="22">
        <v>2</v>
      </c>
      <c r="G2" s="24">
        <v>192</v>
      </c>
      <c r="H2" s="22">
        <v>2</v>
      </c>
      <c r="I2" s="5">
        <v>190</v>
      </c>
      <c r="J2" s="22">
        <v>3</v>
      </c>
      <c r="K2" s="5">
        <v>193</v>
      </c>
      <c r="L2" s="22">
        <v>2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38">
        <v>9</v>
      </c>
      <c r="U2" s="8">
        <v>3</v>
      </c>
      <c r="V2" s="9">
        <v>193</v>
      </c>
    </row>
    <row r="3" spans="1:24" x14ac:dyDescent="0.25">
      <c r="A3" s="1" t="s">
        <v>11</v>
      </c>
      <c r="B3" s="2" t="s">
        <v>84</v>
      </c>
      <c r="C3" s="3">
        <v>45752</v>
      </c>
      <c r="D3" s="4" t="s">
        <v>42</v>
      </c>
      <c r="E3" s="5">
        <v>193</v>
      </c>
      <c r="F3" s="22">
        <v>1</v>
      </c>
      <c r="G3" s="24">
        <v>195</v>
      </c>
      <c r="H3" s="22">
        <v>1</v>
      </c>
      <c r="I3" s="5">
        <v>195</v>
      </c>
      <c r="J3" s="22">
        <v>3</v>
      </c>
      <c r="K3" s="5">
        <v>194</v>
      </c>
      <c r="L3" s="22">
        <v>3</v>
      </c>
      <c r="M3" s="5"/>
      <c r="N3" s="22"/>
      <c r="O3" s="5"/>
      <c r="P3" s="22"/>
      <c r="Q3" s="6">
        <v>4</v>
      </c>
      <c r="R3" s="6">
        <v>777</v>
      </c>
      <c r="S3" s="7">
        <v>194.25</v>
      </c>
      <c r="T3" s="38">
        <v>8</v>
      </c>
      <c r="U3" s="8">
        <v>13</v>
      </c>
      <c r="V3" s="9">
        <v>207.25</v>
      </c>
    </row>
    <row r="4" spans="1:24" x14ac:dyDescent="0.25">
      <c r="A4" s="1" t="s">
        <v>11</v>
      </c>
      <c r="B4" s="2" t="s">
        <v>84</v>
      </c>
      <c r="C4" s="3">
        <v>45861</v>
      </c>
      <c r="D4" s="4" t="s">
        <v>76</v>
      </c>
      <c r="E4" s="24">
        <v>180</v>
      </c>
      <c r="F4" s="22">
        <v>1</v>
      </c>
      <c r="G4" s="24">
        <v>185</v>
      </c>
      <c r="H4" s="22">
        <v>1</v>
      </c>
      <c r="I4" s="5">
        <v>0</v>
      </c>
      <c r="J4" s="22">
        <v>0</v>
      </c>
      <c r="K4" s="25">
        <v>0</v>
      </c>
      <c r="L4" s="22">
        <v>0</v>
      </c>
      <c r="M4" s="25"/>
      <c r="N4" s="22"/>
      <c r="O4" s="5"/>
      <c r="P4" s="22"/>
      <c r="Q4" s="6">
        <v>4</v>
      </c>
      <c r="R4" s="6">
        <v>365</v>
      </c>
      <c r="S4" s="7">
        <v>91.25</v>
      </c>
      <c r="T4" s="38">
        <v>2</v>
      </c>
      <c r="U4" s="8">
        <v>3</v>
      </c>
      <c r="V4" s="9">
        <v>94.25</v>
      </c>
    </row>
    <row r="5" spans="1:24" x14ac:dyDescent="0.25">
      <c r="A5" s="1" t="s">
        <v>11</v>
      </c>
      <c r="B5" s="2" t="s">
        <v>84</v>
      </c>
      <c r="C5" s="3">
        <v>45872</v>
      </c>
      <c r="D5" s="4" t="s">
        <v>76</v>
      </c>
      <c r="E5" s="5">
        <v>176</v>
      </c>
      <c r="F5" s="22">
        <v>1</v>
      </c>
      <c r="G5" s="24">
        <v>192</v>
      </c>
      <c r="H5" s="22">
        <v>1</v>
      </c>
      <c r="I5" s="5">
        <v>185</v>
      </c>
      <c r="J5" s="22">
        <v>1</v>
      </c>
      <c r="K5" s="5">
        <v>194.001</v>
      </c>
      <c r="L5" s="22">
        <v>2</v>
      </c>
      <c r="M5" s="5"/>
      <c r="N5" s="22"/>
      <c r="O5" s="5"/>
      <c r="P5" s="22"/>
      <c r="Q5" s="6">
        <v>4</v>
      </c>
      <c r="R5" s="6">
        <v>747.00099999999998</v>
      </c>
      <c r="S5" s="7">
        <v>186.75024999999999</v>
      </c>
      <c r="T5" s="38">
        <v>5</v>
      </c>
      <c r="U5" s="8">
        <v>2</v>
      </c>
      <c r="V5" s="9">
        <v>188.75024999999999</v>
      </c>
    </row>
    <row r="6" spans="1:24" x14ac:dyDescent="0.25">
      <c r="A6" s="1" t="s">
        <v>11</v>
      </c>
      <c r="B6" s="2" t="s">
        <v>84</v>
      </c>
      <c r="C6" s="3">
        <v>45875</v>
      </c>
      <c r="D6" s="4" t="s">
        <v>42</v>
      </c>
      <c r="E6" s="24">
        <v>196</v>
      </c>
      <c r="F6" s="22">
        <v>3</v>
      </c>
      <c r="G6" s="24">
        <v>190</v>
      </c>
      <c r="H6" s="22"/>
      <c r="I6" s="5">
        <v>197</v>
      </c>
      <c r="J6" s="22">
        <v>4</v>
      </c>
      <c r="K6" s="25">
        <v>195.001</v>
      </c>
      <c r="L6" s="22">
        <v>3</v>
      </c>
      <c r="M6" s="25"/>
      <c r="N6" s="22"/>
      <c r="O6" s="5"/>
      <c r="P6" s="22"/>
      <c r="Q6" s="6">
        <v>4</v>
      </c>
      <c r="R6" s="6">
        <v>778.00099999999998</v>
      </c>
      <c r="S6" s="7">
        <v>194.50024999999999</v>
      </c>
      <c r="T6" s="38">
        <v>10</v>
      </c>
      <c r="U6" s="8">
        <v>8</v>
      </c>
      <c r="V6" s="9">
        <v>202.50024999999999</v>
      </c>
    </row>
    <row r="7" spans="1:24" x14ac:dyDescent="0.25">
      <c r="A7" s="1" t="s">
        <v>11</v>
      </c>
      <c r="B7" s="2" t="s">
        <v>84</v>
      </c>
      <c r="C7" s="3">
        <v>45903</v>
      </c>
      <c r="D7" s="4" t="s">
        <v>42</v>
      </c>
      <c r="E7" s="24">
        <v>194</v>
      </c>
      <c r="F7" s="22"/>
      <c r="G7" s="24">
        <v>195</v>
      </c>
      <c r="H7" s="22">
        <v>2</v>
      </c>
      <c r="I7" s="5">
        <v>192</v>
      </c>
      <c r="J7" s="22">
        <v>3</v>
      </c>
      <c r="K7" s="25">
        <v>189</v>
      </c>
      <c r="L7" s="22"/>
      <c r="M7" s="25"/>
      <c r="N7" s="22"/>
      <c r="O7" s="5"/>
      <c r="P7" s="22"/>
      <c r="Q7" s="6">
        <v>4</v>
      </c>
      <c r="R7" s="6">
        <v>770</v>
      </c>
      <c r="S7" s="7">
        <v>192.5</v>
      </c>
      <c r="T7" s="38">
        <v>5</v>
      </c>
      <c r="U7" s="8">
        <v>3</v>
      </c>
      <c r="V7" s="9">
        <v>195.5</v>
      </c>
    </row>
    <row r="9" spans="1:24" x14ac:dyDescent="0.25">
      <c r="Q9" s="34">
        <f>SUM(Q2:Q8)</f>
        <v>24</v>
      </c>
      <c r="R9" s="34">
        <f>SUM(R2:R8)</f>
        <v>4197.0020000000004</v>
      </c>
      <c r="S9" s="35">
        <f>SUM(R9/Q9)</f>
        <v>174.87508333333335</v>
      </c>
      <c r="T9" s="34">
        <f>SUM(T2:T8)</f>
        <v>39</v>
      </c>
      <c r="U9" s="34">
        <f>SUM(U2:U8)</f>
        <v>32</v>
      </c>
      <c r="V9" s="36">
        <f>SUM(S9+U9)</f>
        <v>206.87508333333335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B5" name="Range1_24_2"/>
    <protectedRange algorithmName="SHA-512" hashValue="ON39YdpmFHfN9f47KpiRvqrKx0V9+erV1CNkpWzYhW/Qyc6aT8rEyCrvauWSYGZK2ia3o7vd3akF07acHAFpOA==" saltValue="yVW9XmDwTqEnmpSGai0KYg==" spinCount="100000" sqref="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K7 B7:C7 O7 I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T7" name="Range1_3_5_1"/>
  </protectedRanges>
  <conditionalFormatting sqref="E7">
    <cfRule type="top10" dxfId="134" priority="7" rank="1"/>
  </conditionalFormatting>
  <conditionalFormatting sqref="G7">
    <cfRule type="top10" dxfId="133" priority="6" rank="1"/>
  </conditionalFormatting>
  <conditionalFormatting sqref="I7">
    <cfRule type="top10" dxfId="132" priority="5" rank="1"/>
  </conditionalFormatting>
  <conditionalFormatting sqref="K7">
    <cfRule type="top10" dxfId="131" priority="4" rank="1"/>
  </conditionalFormatting>
  <conditionalFormatting sqref="M7">
    <cfRule type="top10" dxfId="130" priority="3" rank="1"/>
  </conditionalFormatting>
  <conditionalFormatting sqref="O7">
    <cfRule type="top10" dxfId="129" priority="2" rank="1"/>
  </conditionalFormatting>
  <conditionalFormatting sqref="E7:P7">
    <cfRule type="cellIs" dxfId="128" priority="1" operator="greaterThanOrEqual">
      <formula>200</formula>
    </cfRule>
  </conditionalFormatting>
  <hyperlinks>
    <hyperlink ref="X1" location="'OLL 2025'!A1" display="Return to Rankings" xr:uid="{D61E17FA-E36E-4F84-88E7-E485324A608E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7A47-044D-404F-A849-03DBBEEA530A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184</v>
      </c>
      <c r="C2" s="3">
        <v>45853</v>
      </c>
      <c r="D2" s="4" t="s">
        <v>152</v>
      </c>
      <c r="E2" s="24">
        <v>191</v>
      </c>
      <c r="F2" s="22">
        <v>1</v>
      </c>
      <c r="G2" s="24">
        <v>195</v>
      </c>
      <c r="H2" s="22">
        <v>1</v>
      </c>
      <c r="I2" s="5">
        <v>195</v>
      </c>
      <c r="J2" s="22">
        <v>3</v>
      </c>
      <c r="K2" s="25"/>
      <c r="L2" s="22"/>
      <c r="M2" s="25"/>
      <c r="N2" s="22"/>
      <c r="O2" s="5"/>
      <c r="P2" s="22"/>
      <c r="Q2" s="6">
        <v>3</v>
      </c>
      <c r="R2" s="6">
        <v>581</v>
      </c>
      <c r="S2" s="7">
        <v>193.66666666666666</v>
      </c>
      <c r="T2" s="38">
        <v>5</v>
      </c>
      <c r="U2" s="8">
        <v>11</v>
      </c>
      <c r="V2" s="9">
        <v>204.66666666666666</v>
      </c>
    </row>
    <row r="3" spans="1:24" x14ac:dyDescent="0.25">
      <c r="A3" s="1" t="s">
        <v>11</v>
      </c>
      <c r="B3" s="2" t="s">
        <v>184</v>
      </c>
      <c r="C3" s="3">
        <v>45874</v>
      </c>
      <c r="D3" s="4" t="s">
        <v>152</v>
      </c>
      <c r="E3" s="24">
        <v>197</v>
      </c>
      <c r="F3" s="22">
        <v>3</v>
      </c>
      <c r="G3" s="24">
        <v>193</v>
      </c>
      <c r="H3" s="22">
        <v>1</v>
      </c>
      <c r="I3" s="5">
        <v>195</v>
      </c>
      <c r="J3" s="22">
        <v>4</v>
      </c>
      <c r="K3" s="25"/>
      <c r="L3" s="22"/>
      <c r="M3" s="25"/>
      <c r="N3" s="22"/>
      <c r="O3" s="5"/>
      <c r="P3" s="22"/>
      <c r="Q3" s="6">
        <v>3</v>
      </c>
      <c r="R3" s="6">
        <v>585</v>
      </c>
      <c r="S3" s="7">
        <v>195</v>
      </c>
      <c r="T3" s="38">
        <v>8</v>
      </c>
      <c r="U3" s="8">
        <v>5</v>
      </c>
      <c r="V3" s="9">
        <v>200</v>
      </c>
    </row>
    <row r="4" spans="1:24" x14ac:dyDescent="0.25">
      <c r="A4" s="1" t="s">
        <v>11</v>
      </c>
      <c r="B4" s="2" t="s">
        <v>184</v>
      </c>
      <c r="C4" s="3">
        <v>45888</v>
      </c>
      <c r="D4" s="4" t="s">
        <v>152</v>
      </c>
      <c r="E4" s="24">
        <v>196</v>
      </c>
      <c r="F4" s="22">
        <v>2</v>
      </c>
      <c r="G4" s="24">
        <v>196</v>
      </c>
      <c r="H4" s="22">
        <v>0</v>
      </c>
      <c r="I4" s="5">
        <v>191</v>
      </c>
      <c r="J4" s="22">
        <v>2</v>
      </c>
      <c r="K4" s="25"/>
      <c r="L4" s="22"/>
      <c r="M4" s="25"/>
      <c r="N4" s="22"/>
      <c r="O4" s="5"/>
      <c r="P4" s="22"/>
      <c r="Q4" s="6">
        <v>3</v>
      </c>
      <c r="R4" s="6">
        <v>583</v>
      </c>
      <c r="S4" s="7">
        <v>194.33333333333334</v>
      </c>
      <c r="T4" s="38">
        <v>4</v>
      </c>
      <c r="U4" s="8">
        <v>9</v>
      </c>
      <c r="V4" s="9">
        <v>203.33333333333334</v>
      </c>
    </row>
    <row r="5" spans="1:24" x14ac:dyDescent="0.25">
      <c r="A5" s="1" t="s">
        <v>11</v>
      </c>
      <c r="B5" s="2" t="s">
        <v>184</v>
      </c>
      <c r="C5" s="3">
        <v>45892</v>
      </c>
      <c r="D5" s="4" t="s">
        <v>152</v>
      </c>
      <c r="E5" s="24">
        <v>193</v>
      </c>
      <c r="F5" s="22">
        <v>2</v>
      </c>
      <c r="G5" s="24">
        <v>196</v>
      </c>
      <c r="H5" s="22">
        <v>2</v>
      </c>
      <c r="I5" s="5">
        <v>196</v>
      </c>
      <c r="J5" s="22">
        <v>2</v>
      </c>
      <c r="K5" s="25">
        <v>196</v>
      </c>
      <c r="L5" s="22">
        <v>3</v>
      </c>
      <c r="M5" s="25">
        <v>195</v>
      </c>
      <c r="N5" s="22">
        <v>2</v>
      </c>
      <c r="O5" s="5">
        <v>196</v>
      </c>
      <c r="P5" s="22">
        <v>5</v>
      </c>
      <c r="Q5" s="6">
        <v>6</v>
      </c>
      <c r="R5" s="6">
        <v>1172</v>
      </c>
      <c r="S5" s="7">
        <v>195.33333333333334</v>
      </c>
      <c r="T5" s="38">
        <v>16</v>
      </c>
      <c r="U5" s="8">
        <v>10</v>
      </c>
      <c r="V5" s="9">
        <v>205.33333333333334</v>
      </c>
    </row>
    <row r="6" spans="1:24" x14ac:dyDescent="0.25">
      <c r="A6" s="1" t="s">
        <v>11</v>
      </c>
      <c r="B6" s="2" t="s">
        <v>184</v>
      </c>
      <c r="C6" s="3">
        <v>45897</v>
      </c>
      <c r="D6" s="4" t="s">
        <v>209</v>
      </c>
      <c r="E6" s="24">
        <v>188</v>
      </c>
      <c r="F6" s="22">
        <v>2</v>
      </c>
      <c r="G6" s="24">
        <v>186</v>
      </c>
      <c r="H6" s="22">
        <v>0</v>
      </c>
      <c r="I6" s="5">
        <v>187</v>
      </c>
      <c r="J6" s="22">
        <v>2</v>
      </c>
      <c r="K6" s="5"/>
      <c r="L6" s="22"/>
      <c r="M6" s="5"/>
      <c r="N6" s="22"/>
      <c r="O6" s="5"/>
      <c r="P6" s="22"/>
      <c r="Q6" s="6">
        <v>3</v>
      </c>
      <c r="R6" s="6">
        <v>561</v>
      </c>
      <c r="S6" s="7">
        <v>187</v>
      </c>
      <c r="T6" s="38">
        <v>4</v>
      </c>
      <c r="U6" s="8">
        <v>4</v>
      </c>
      <c r="V6" s="9">
        <v>191</v>
      </c>
    </row>
    <row r="7" spans="1:24" x14ac:dyDescent="0.25">
      <c r="A7" s="62" t="s">
        <v>11</v>
      </c>
      <c r="B7" s="62" t="s">
        <v>184</v>
      </c>
      <c r="C7" s="63">
        <v>45902</v>
      </c>
      <c r="D7" s="62" t="s">
        <v>209</v>
      </c>
      <c r="E7" s="62">
        <v>186</v>
      </c>
      <c r="F7" s="64">
        <v>1</v>
      </c>
      <c r="G7" s="65">
        <v>194</v>
      </c>
      <c r="H7" s="64">
        <v>3</v>
      </c>
      <c r="I7" s="62">
        <v>187</v>
      </c>
      <c r="J7" s="64">
        <v>0</v>
      </c>
      <c r="K7" s="66"/>
      <c r="L7" s="66"/>
      <c r="M7" s="66"/>
      <c r="N7" s="66"/>
      <c r="O7" s="66"/>
      <c r="P7" s="66"/>
      <c r="Q7" s="62">
        <v>3</v>
      </c>
      <c r="R7" s="62">
        <v>567</v>
      </c>
      <c r="S7" s="62">
        <v>189</v>
      </c>
      <c r="T7" s="64">
        <v>4</v>
      </c>
      <c r="U7" s="62">
        <v>5</v>
      </c>
      <c r="V7" s="62">
        <v>194</v>
      </c>
    </row>
    <row r="8" spans="1:24" x14ac:dyDescent="0.25">
      <c r="A8" s="1" t="s">
        <v>11</v>
      </c>
      <c r="B8" s="2" t="s">
        <v>184</v>
      </c>
      <c r="C8" s="3">
        <v>45899</v>
      </c>
      <c r="D8" s="4" t="s">
        <v>209</v>
      </c>
      <c r="E8" s="24">
        <v>192</v>
      </c>
      <c r="F8" s="22">
        <v>2</v>
      </c>
      <c r="G8" s="24">
        <v>196</v>
      </c>
      <c r="H8" s="22">
        <v>1</v>
      </c>
      <c r="I8" s="5">
        <v>192</v>
      </c>
      <c r="J8" s="22">
        <v>1</v>
      </c>
      <c r="K8" s="25">
        <v>190</v>
      </c>
      <c r="L8" s="22">
        <v>2</v>
      </c>
      <c r="M8" s="25">
        <v>196</v>
      </c>
      <c r="N8" s="22">
        <v>5</v>
      </c>
      <c r="O8" s="5">
        <v>198.001</v>
      </c>
      <c r="P8" s="22">
        <v>3</v>
      </c>
      <c r="Q8" s="6">
        <v>6</v>
      </c>
      <c r="R8" s="6">
        <v>1164.001</v>
      </c>
      <c r="S8" s="7">
        <v>194.00016666666667</v>
      </c>
      <c r="T8" s="38">
        <v>14</v>
      </c>
      <c r="U8" s="8">
        <v>8</v>
      </c>
      <c r="V8" s="9">
        <v>202.00016666666667</v>
      </c>
    </row>
    <row r="9" spans="1:24" x14ac:dyDescent="0.25">
      <c r="A9" s="1" t="s">
        <v>11</v>
      </c>
      <c r="B9" s="2" t="s">
        <v>184</v>
      </c>
      <c r="C9" s="3">
        <v>45916</v>
      </c>
      <c r="D9" s="70" t="s">
        <v>209</v>
      </c>
      <c r="E9" s="5">
        <v>197</v>
      </c>
      <c r="F9" s="22">
        <v>2</v>
      </c>
      <c r="G9" s="24">
        <v>196</v>
      </c>
      <c r="H9" s="22">
        <v>5</v>
      </c>
      <c r="I9" s="5">
        <v>196</v>
      </c>
      <c r="J9" s="22">
        <v>2</v>
      </c>
      <c r="K9" s="5"/>
      <c r="L9" s="22"/>
      <c r="M9" s="5"/>
      <c r="N9" s="22"/>
      <c r="O9" s="5"/>
      <c r="P9" s="22"/>
      <c r="Q9" s="8">
        <v>3</v>
      </c>
      <c r="R9" s="8">
        <v>589</v>
      </c>
      <c r="S9" s="7">
        <v>196.33333333333334</v>
      </c>
      <c r="T9" s="38">
        <v>9</v>
      </c>
      <c r="U9" s="8">
        <v>5</v>
      </c>
      <c r="V9" s="7">
        <v>201.33333333333334</v>
      </c>
    </row>
    <row r="11" spans="1:24" x14ac:dyDescent="0.25">
      <c r="Q11" s="34">
        <f>SUM(Q2:Q10)</f>
        <v>30</v>
      </c>
      <c r="R11" s="34">
        <f>SUM(R2:R10)</f>
        <v>5802.0010000000002</v>
      </c>
      <c r="S11" s="35">
        <f>SUM(R11/Q11)</f>
        <v>193.40003333333334</v>
      </c>
      <c r="T11" s="34">
        <f>SUM(T2:T10)</f>
        <v>64</v>
      </c>
      <c r="U11" s="34">
        <f>SUM(U2:U10)</f>
        <v>57</v>
      </c>
      <c r="V11" s="36">
        <f>SUM(S11+U11)</f>
        <v>250.40003333333334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  <protectedRange algorithmName="SHA-512" hashValue="ON39YdpmFHfN9f47KpiRvqrKx0V9+erV1CNkpWzYhW/Qyc6aT8rEyCrvauWSYGZK2ia3o7vd3akF07acHAFpOA==" saltValue="yVW9XmDwTqEnmpSGai0KYg==" spinCount="100000" sqref="B4:C5" name="Range1_32"/>
    <protectedRange algorithmName="SHA-512" hashValue="ON39YdpmFHfN9f47KpiRvqrKx0V9+erV1CNkpWzYhW/Qyc6aT8rEyCrvauWSYGZK2ia3o7vd3akF07acHAFpOA==" saltValue="yVW9XmDwTqEnmpSGai0KYg==" spinCount="100000" sqref="D4:D5" name="Range1_1_32"/>
    <protectedRange algorithmName="SHA-512" hashValue="ON39YdpmFHfN9f47KpiRvqrKx0V9+erV1CNkpWzYhW/Qyc6aT8rEyCrvauWSYGZK2ia3o7vd3akF07acHAFpOA==" saltValue="yVW9XmDwTqEnmpSGai0KYg==" spinCount="100000" sqref="E5 G5:O5" name="Range1_33_1_6"/>
    <protectedRange algorithmName="SHA-512" hashValue="ON39YdpmFHfN9f47KpiRvqrKx0V9+erV1CNkpWzYhW/Qyc6aT8rEyCrvauWSYGZK2ia3o7vd3akF07acHAFpOA==" saltValue="yVW9XmDwTqEnmpSGai0KYg==" spinCount="100000" sqref="T4:T5" name="Range1_3_5_3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6"/>
    <protectedRange algorithmName="SHA-512" hashValue="ON39YdpmFHfN9f47KpiRvqrKx0V9+erV1CNkpWzYhW/Qyc6aT8rEyCrvauWSYGZK2ia3o7vd3akF07acHAFpOA==" saltValue="yVW9XmDwTqEnmpSGai0KYg==" spinCount="100000" sqref="E6 H6:L6 N6" name="Range1_1_2_19_1_3"/>
    <protectedRange algorithmName="SHA-512" hashValue="ON39YdpmFHfN9f47KpiRvqrKx0V9+erV1CNkpWzYhW/Qyc6aT8rEyCrvauWSYGZK2ia3o7vd3akF07acHAFpOA==" saltValue="yVW9XmDwTqEnmpSGai0KYg==" spinCount="100000" sqref="T6" name="Range1_3_5_16"/>
    <protectedRange algorithmName="SHA-512" hashValue="ON39YdpmFHfN9f47KpiRvqrKx0V9+erV1CNkpWzYhW/Qyc6aT8rEyCrvauWSYGZK2ia3o7vd3akF07acHAFpOA==" saltValue="yVW9XmDwTqEnmpSGai0KYg==" spinCount="100000" sqref="I7:I8 K7:K8 B7:C8 O7:O8" name="Range1_2"/>
    <protectedRange algorithmName="SHA-512" hashValue="ON39YdpmFHfN9f47KpiRvqrKx0V9+erV1CNkpWzYhW/Qyc6aT8rEyCrvauWSYGZK2ia3o7vd3akF07acHAFpOA==" saltValue="yVW9XmDwTqEnmpSGai0KYg==" spinCount="100000" sqref="D7:D8" name="Range1_1_1"/>
    <protectedRange algorithmName="SHA-512" hashValue="ON39YdpmFHfN9f47KpiRvqrKx0V9+erV1CNkpWzYhW/Qyc6aT8rEyCrvauWSYGZK2ia3o7vd3akF07acHAFpOA==" saltValue="yVW9XmDwTqEnmpSGai0KYg==" spinCount="100000" sqref="G7 E7 M7" name="Range1_33_1"/>
    <protectedRange algorithmName="SHA-512" hashValue="ON39YdpmFHfN9f47KpiRvqrKx0V9+erV1CNkpWzYhW/Qyc6aT8rEyCrvauWSYGZK2ia3o7vd3akF07acHAFpOA==" saltValue="yVW9XmDwTqEnmpSGai0KYg==" spinCount="100000" sqref="T7:T8" name="Range1_3_5_1"/>
    <protectedRange algorithmName="SHA-512" hashValue="ON39YdpmFHfN9f47KpiRvqrKx0V9+erV1CNkpWzYhW/Qyc6aT8rEyCrvauWSYGZK2ia3o7vd3akF07acHAFpOA==" saltValue="yVW9XmDwTqEnmpSGai0KYg==" spinCount="100000" sqref="B9:C9" name="Range1_11_4"/>
    <protectedRange algorithmName="SHA-512" hashValue="ON39YdpmFHfN9f47KpiRvqrKx0V9+erV1CNkpWzYhW/Qyc6aT8rEyCrvauWSYGZK2ia3o7vd3akF07acHAFpOA==" saltValue="yVW9XmDwTqEnmpSGai0KYg==" spinCount="100000" sqref="D9" name="Range1_1_14_2"/>
    <protectedRange algorithmName="SHA-512" hashValue="ON39YdpmFHfN9f47KpiRvqrKx0V9+erV1CNkpWzYhW/Qyc6aT8rEyCrvauWSYGZK2ia3o7vd3akF07acHAFpOA==" saltValue="yVW9XmDwTqEnmpSGai0KYg==" spinCount="100000" sqref="T9" name="Range1_3_5_10_2"/>
  </protectedRanges>
  <conditionalFormatting sqref="E7:E8">
    <cfRule type="top10" dxfId="127" priority="14" rank="1"/>
  </conditionalFormatting>
  <conditionalFormatting sqref="G7:G8">
    <cfRule type="top10" dxfId="126" priority="13" rank="1"/>
  </conditionalFormatting>
  <conditionalFormatting sqref="I7:I8">
    <cfRule type="top10" dxfId="125" priority="12" rank="1"/>
  </conditionalFormatting>
  <conditionalFormatting sqref="K7:K8">
    <cfRule type="top10" dxfId="124" priority="11" rank="1"/>
  </conditionalFormatting>
  <conditionalFormatting sqref="M7:M8">
    <cfRule type="top10" dxfId="123" priority="10" rank="1"/>
  </conditionalFormatting>
  <conditionalFormatting sqref="O7:O8">
    <cfRule type="top10" dxfId="122" priority="9" rank="1"/>
  </conditionalFormatting>
  <conditionalFormatting sqref="E7:P8">
    <cfRule type="cellIs" dxfId="121" priority="8" operator="greaterThanOrEqual">
      <formula>200</formula>
    </cfRule>
  </conditionalFormatting>
  <conditionalFormatting sqref="G9">
    <cfRule type="top10" dxfId="120" priority="7" rank="1"/>
  </conditionalFormatting>
  <conditionalFormatting sqref="I9">
    <cfRule type="top10" dxfId="119" priority="6" rank="1"/>
  </conditionalFormatting>
  <conditionalFormatting sqref="E9">
    <cfRule type="top10" dxfId="118" priority="5" rank="1"/>
  </conditionalFormatting>
  <conditionalFormatting sqref="M9">
    <cfRule type="top10" dxfId="117" priority="4" rank="1"/>
  </conditionalFormatting>
  <conditionalFormatting sqref="O9">
    <cfRule type="top10" dxfId="116" priority="3" rank="1"/>
  </conditionalFormatting>
  <conditionalFormatting sqref="E9:O9">
    <cfRule type="cellIs" dxfId="115" priority="2" operator="greaterThanOrEqual">
      <formula>200</formula>
    </cfRule>
  </conditionalFormatting>
  <conditionalFormatting sqref="K9">
    <cfRule type="top10" dxfId="114" priority="1" rank="1"/>
  </conditionalFormatting>
  <hyperlinks>
    <hyperlink ref="X1" location="'OLL 2025'!A1" display="Return to Rankings" xr:uid="{BE98176E-6584-4E54-BCEF-256C0140615A}"/>
  </hyperlinks>
  <pageMargins left="0.7" right="0.7" top="0.75" bottom="0.75" header="0.3" footer="0.3"/>
  <pageSetup orientation="portrait" horizontalDpi="300" verticalDpi="30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8BDD-7B3A-46C9-8D79-F03CF09DC5A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154</v>
      </c>
      <c r="C2" s="3">
        <v>45822</v>
      </c>
      <c r="D2" s="4" t="s">
        <v>43</v>
      </c>
      <c r="E2" s="5">
        <v>192</v>
      </c>
      <c r="F2" s="22">
        <v>0</v>
      </c>
      <c r="G2" s="24">
        <v>194.01</v>
      </c>
      <c r="H2" s="22">
        <v>1</v>
      </c>
      <c r="I2" s="5">
        <v>188</v>
      </c>
      <c r="J2" s="22">
        <v>1</v>
      </c>
      <c r="K2" s="5">
        <v>190</v>
      </c>
      <c r="L2" s="22">
        <v>2</v>
      </c>
      <c r="M2" s="5"/>
      <c r="N2" s="22"/>
      <c r="O2" s="5"/>
      <c r="P2" s="22"/>
      <c r="Q2" s="6">
        <v>4</v>
      </c>
      <c r="R2" s="6">
        <v>764.01</v>
      </c>
      <c r="S2" s="7">
        <v>191.0025</v>
      </c>
      <c r="T2" s="23">
        <v>4</v>
      </c>
      <c r="U2" s="8">
        <v>6</v>
      </c>
      <c r="V2" s="9">
        <v>197.0025</v>
      </c>
    </row>
    <row r="4" spans="1:24" x14ac:dyDescent="0.25">
      <c r="Q4" s="34">
        <f>SUM(Q2:Q3)</f>
        <v>4</v>
      </c>
      <c r="R4" s="34">
        <f>SUM(R2:R3)</f>
        <v>764.01</v>
      </c>
      <c r="S4" s="35">
        <f>SUM(R4/Q4)</f>
        <v>191.0025</v>
      </c>
      <c r="T4" s="34">
        <f>SUM(T2:T3)</f>
        <v>4</v>
      </c>
      <c r="U4" s="34">
        <f>SUM(U2:U3)</f>
        <v>6</v>
      </c>
      <c r="V4" s="36">
        <f>SUM(S4+U4)</f>
        <v>197.0025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4"/>
  </protectedRanges>
  <hyperlinks>
    <hyperlink ref="X1" location="'OLL 2025'!A1" display="Return to Rankings" xr:uid="{643C10AB-F6FF-46E1-B564-F4F50CCDE136}"/>
  </hyperlinks>
  <pageMargins left="0.7" right="0.7" top="0.75" bottom="0.75" header="0.3" footer="0.3"/>
  <pageSetup orientation="portrait" horizontalDpi="300" verticalDpi="300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3535-E59F-4396-8D67-B019CDEF620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125</v>
      </c>
      <c r="C2" s="3">
        <v>45791</v>
      </c>
      <c r="D2" s="4" t="s">
        <v>96</v>
      </c>
      <c r="E2" s="24">
        <v>197</v>
      </c>
      <c r="F2" s="22">
        <v>1</v>
      </c>
      <c r="G2" s="24">
        <v>193</v>
      </c>
      <c r="H2" s="22">
        <v>1</v>
      </c>
      <c r="I2" s="5">
        <v>194</v>
      </c>
      <c r="J2" s="22">
        <v>3</v>
      </c>
      <c r="K2" s="25"/>
      <c r="L2" s="22"/>
      <c r="M2" s="25"/>
      <c r="N2" s="22"/>
      <c r="O2" s="5"/>
      <c r="P2" s="22"/>
      <c r="Q2" s="6">
        <v>3</v>
      </c>
      <c r="R2" s="6">
        <v>584</v>
      </c>
      <c r="S2" s="7">
        <v>194.66666666666666</v>
      </c>
      <c r="T2" s="38">
        <v>5</v>
      </c>
      <c r="U2" s="8">
        <v>7</v>
      </c>
      <c r="V2" s="9">
        <v>201.66666666666666</v>
      </c>
    </row>
    <row r="4" spans="1:24" x14ac:dyDescent="0.25">
      <c r="Q4" s="34">
        <f>SUM(Q2:Q3)</f>
        <v>3</v>
      </c>
      <c r="R4" s="34">
        <f>SUM(R2:R3)</f>
        <v>584</v>
      </c>
      <c r="S4" s="35">
        <f>SUM(R4/Q4)</f>
        <v>194.66666666666666</v>
      </c>
      <c r="T4" s="34">
        <f>SUM(T2:T3)</f>
        <v>5</v>
      </c>
      <c r="U4" s="34">
        <f>SUM(U2:U3)</f>
        <v>7</v>
      </c>
      <c r="V4" s="36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816F309-18CF-48BF-9B21-0A3B0085EEBB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FA9B-A0A8-4750-B1FC-0DD78C9AE91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185</v>
      </c>
      <c r="C2" s="3">
        <v>45854</v>
      </c>
      <c r="D2" s="4" t="s">
        <v>42</v>
      </c>
      <c r="E2" s="5">
        <v>187</v>
      </c>
      <c r="F2" s="22">
        <v>1</v>
      </c>
      <c r="G2" s="24">
        <v>181</v>
      </c>
      <c r="H2" s="22"/>
      <c r="I2" s="5">
        <v>187</v>
      </c>
      <c r="J2" s="22"/>
      <c r="K2" s="5">
        <v>189.001</v>
      </c>
      <c r="L2" s="22">
        <v>1</v>
      </c>
      <c r="M2" s="5"/>
      <c r="N2" s="22"/>
      <c r="O2" s="5"/>
      <c r="P2" s="22"/>
      <c r="Q2" s="6">
        <v>4</v>
      </c>
      <c r="R2" s="6">
        <v>744.00099999999998</v>
      </c>
      <c r="S2" s="7">
        <v>186.00024999999999</v>
      </c>
      <c r="T2" s="38">
        <v>2</v>
      </c>
      <c r="U2" s="8">
        <v>10</v>
      </c>
      <c r="V2" s="9">
        <v>196.00024999999999</v>
      </c>
    </row>
    <row r="4" spans="1:24" x14ac:dyDescent="0.25">
      <c r="Q4" s="34">
        <f>SUM(Q2:Q3)</f>
        <v>4</v>
      </c>
      <c r="R4" s="34">
        <f>SUM(R2:R3)</f>
        <v>744.00099999999998</v>
      </c>
      <c r="S4" s="35">
        <f>SUM(R4/Q4)</f>
        <v>186.00024999999999</v>
      </c>
      <c r="T4" s="34">
        <f>SUM(T2:T3)</f>
        <v>2</v>
      </c>
      <c r="U4" s="34">
        <f>SUM(U2:U3)</f>
        <v>10</v>
      </c>
      <c r="V4" s="36">
        <f>SUM(S4+U4)</f>
        <v>196.00024999999999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6B4E7033-D088-4B57-9B0B-26B33E2C0F02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DA63-1EC3-4868-9708-A71F29F8A503}">
  <dimension ref="A1:X4"/>
  <sheetViews>
    <sheetView workbookViewId="0">
      <selection activeCell="B11" sqref="B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241</v>
      </c>
      <c r="C2" s="3">
        <v>45962</v>
      </c>
      <c r="D2" s="70" t="s">
        <v>57</v>
      </c>
      <c r="E2" s="24">
        <v>186</v>
      </c>
      <c r="F2" s="22">
        <v>0</v>
      </c>
      <c r="G2" s="24">
        <v>188</v>
      </c>
      <c r="H2" s="22">
        <v>1</v>
      </c>
      <c r="I2" s="5">
        <v>186</v>
      </c>
      <c r="J2" s="22">
        <v>3</v>
      </c>
      <c r="K2" s="25">
        <v>188</v>
      </c>
      <c r="L2" s="22">
        <v>0</v>
      </c>
      <c r="M2" s="25"/>
      <c r="N2" s="22"/>
      <c r="O2" s="5"/>
      <c r="P2" s="22"/>
      <c r="Q2" s="8">
        <v>4</v>
      </c>
      <c r="R2" s="8">
        <v>748</v>
      </c>
      <c r="S2" s="7">
        <v>187</v>
      </c>
      <c r="T2" s="38">
        <v>4</v>
      </c>
      <c r="U2" s="8">
        <v>2</v>
      </c>
      <c r="V2" s="7">
        <v>189</v>
      </c>
    </row>
    <row r="4" spans="1:24" x14ac:dyDescent="0.25">
      <c r="Q4" s="34">
        <f>SUM(Q2:Q3)</f>
        <v>4</v>
      </c>
      <c r="R4" s="34">
        <f>SUM(R2:R3)</f>
        <v>748</v>
      </c>
      <c r="S4" s="35">
        <f>SUM(R4/Q4)</f>
        <v>187</v>
      </c>
      <c r="T4" s="34">
        <f>SUM(T2:T3)</f>
        <v>4</v>
      </c>
      <c r="U4" s="34">
        <f>SUM(U2:U3)</f>
        <v>2</v>
      </c>
      <c r="V4" s="36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5"/>
    <protectedRange sqref="T2" name="Range1_3_5_4_5"/>
  </protectedRanges>
  <conditionalFormatting sqref="E2">
    <cfRule type="top10" dxfId="113" priority="7" rank="1"/>
  </conditionalFormatting>
  <conditionalFormatting sqref="G2">
    <cfRule type="top10" dxfId="112" priority="6" rank="1"/>
  </conditionalFormatting>
  <conditionalFormatting sqref="I2">
    <cfRule type="top10" dxfId="111" priority="5" rank="1"/>
  </conditionalFormatting>
  <conditionalFormatting sqref="K2">
    <cfRule type="top10" dxfId="110" priority="4" rank="1"/>
  </conditionalFormatting>
  <conditionalFormatting sqref="M2">
    <cfRule type="top10" dxfId="109" priority="3" rank="1"/>
  </conditionalFormatting>
  <conditionalFormatting sqref="O2">
    <cfRule type="top10" dxfId="108" priority="2" rank="1"/>
  </conditionalFormatting>
  <conditionalFormatting sqref="E2:P2">
    <cfRule type="cellIs" dxfId="107" priority="1" operator="greaterThanOrEqual">
      <formula>200</formula>
    </cfRule>
  </conditionalFormatting>
  <hyperlinks>
    <hyperlink ref="X1" location="'OLL 2025'!A1" display="Return to Rankings" xr:uid="{8EDA3088-1E7A-4A72-8083-A4EEB3B408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D809-DA41-4F92-949E-82F264C0A4C8}">
  <dimension ref="A1:X13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85</v>
      </c>
      <c r="C2" s="3">
        <v>45745</v>
      </c>
      <c r="D2" s="4" t="s">
        <v>69</v>
      </c>
      <c r="E2" s="24">
        <v>187</v>
      </c>
      <c r="F2" s="22">
        <v>1</v>
      </c>
      <c r="G2" s="24">
        <v>184</v>
      </c>
      <c r="H2" s="22">
        <v>1</v>
      </c>
      <c r="I2" s="5">
        <v>179</v>
      </c>
      <c r="J2" s="22">
        <v>0</v>
      </c>
      <c r="K2" s="25">
        <v>180</v>
      </c>
      <c r="L2" s="22">
        <v>1</v>
      </c>
      <c r="M2" s="25"/>
      <c r="N2" s="22"/>
      <c r="O2" s="5"/>
      <c r="P2" s="22"/>
      <c r="Q2" s="6">
        <v>4</v>
      </c>
      <c r="R2" s="6">
        <v>730</v>
      </c>
      <c r="S2" s="7">
        <v>182.5</v>
      </c>
      <c r="T2" s="38">
        <v>3</v>
      </c>
      <c r="U2" s="8">
        <v>3</v>
      </c>
      <c r="V2" s="9">
        <v>185.5</v>
      </c>
    </row>
    <row r="3" spans="1:24" x14ac:dyDescent="0.25">
      <c r="A3" s="1" t="s">
        <v>11</v>
      </c>
      <c r="B3" s="2" t="s">
        <v>85</v>
      </c>
      <c r="C3" s="3">
        <v>45766</v>
      </c>
      <c r="D3" s="4" t="s">
        <v>69</v>
      </c>
      <c r="E3" s="24">
        <v>174</v>
      </c>
      <c r="F3" s="22">
        <v>0</v>
      </c>
      <c r="G3" s="24">
        <v>172</v>
      </c>
      <c r="H3" s="22">
        <v>0</v>
      </c>
      <c r="I3" s="5">
        <v>183</v>
      </c>
      <c r="J3" s="22">
        <v>0</v>
      </c>
      <c r="K3" s="25">
        <v>175</v>
      </c>
      <c r="L3" s="22">
        <v>2</v>
      </c>
      <c r="M3" s="25"/>
      <c r="N3" s="22"/>
      <c r="O3" s="5"/>
      <c r="P3" s="22"/>
      <c r="Q3" s="6">
        <v>4</v>
      </c>
      <c r="R3" s="6">
        <v>704</v>
      </c>
      <c r="S3" s="7">
        <v>176</v>
      </c>
      <c r="T3" s="38">
        <v>2</v>
      </c>
      <c r="U3" s="8">
        <v>2</v>
      </c>
      <c r="V3" s="9">
        <v>178</v>
      </c>
    </row>
    <row r="4" spans="1:24" x14ac:dyDescent="0.25">
      <c r="A4" s="1" t="s">
        <v>11</v>
      </c>
      <c r="B4" s="2" t="s">
        <v>85</v>
      </c>
      <c r="C4" s="3">
        <v>45808</v>
      </c>
      <c r="D4" s="4" t="s">
        <v>69</v>
      </c>
      <c r="E4" s="46">
        <v>190</v>
      </c>
      <c r="F4" s="46">
        <v>0</v>
      </c>
      <c r="G4" s="24">
        <v>184</v>
      </c>
      <c r="H4" s="46">
        <v>0</v>
      </c>
      <c r="I4" s="46">
        <v>177</v>
      </c>
      <c r="J4" s="46">
        <v>2</v>
      </c>
      <c r="K4" s="46">
        <v>188</v>
      </c>
      <c r="L4" s="46">
        <v>2</v>
      </c>
      <c r="M4" s="5"/>
      <c r="N4" s="22"/>
      <c r="O4" s="5"/>
      <c r="P4" s="22"/>
      <c r="Q4" s="6">
        <v>4</v>
      </c>
      <c r="R4" s="6">
        <v>739</v>
      </c>
      <c r="S4" s="7">
        <v>184.75</v>
      </c>
      <c r="T4" s="38">
        <v>4</v>
      </c>
      <c r="U4" s="8">
        <v>2</v>
      </c>
      <c r="V4" s="9">
        <v>181.5</v>
      </c>
    </row>
    <row r="5" spans="1:24" x14ac:dyDescent="0.25">
      <c r="A5" s="1" t="s">
        <v>11</v>
      </c>
      <c r="B5" s="2" t="s">
        <v>85</v>
      </c>
      <c r="C5" s="3">
        <v>45829</v>
      </c>
      <c r="D5" s="4" t="s">
        <v>69</v>
      </c>
      <c r="E5" s="24">
        <v>185</v>
      </c>
      <c r="F5" s="22">
        <v>1</v>
      </c>
      <c r="G5" s="24">
        <v>182</v>
      </c>
      <c r="H5" s="22">
        <v>1</v>
      </c>
      <c r="I5" s="5">
        <v>186</v>
      </c>
      <c r="J5" s="22">
        <v>0</v>
      </c>
      <c r="K5" s="24">
        <v>193</v>
      </c>
      <c r="L5" s="22">
        <v>0</v>
      </c>
      <c r="M5" s="25"/>
      <c r="N5" s="22"/>
      <c r="O5" s="5"/>
      <c r="P5" s="22"/>
      <c r="Q5" s="6">
        <v>4</v>
      </c>
      <c r="R5" s="6">
        <v>746</v>
      </c>
      <c r="S5" s="7">
        <v>186.5</v>
      </c>
      <c r="T5" s="38">
        <v>2</v>
      </c>
      <c r="U5" s="8">
        <v>4</v>
      </c>
      <c r="V5" s="9">
        <v>190.5</v>
      </c>
    </row>
    <row r="6" spans="1:24" x14ac:dyDescent="0.25">
      <c r="A6" s="1" t="s">
        <v>11</v>
      </c>
      <c r="B6" s="2" t="s">
        <v>85</v>
      </c>
      <c r="C6" s="3">
        <v>45857</v>
      </c>
      <c r="D6" s="4" t="s">
        <v>69</v>
      </c>
      <c r="E6" s="5">
        <v>184</v>
      </c>
      <c r="F6" s="22">
        <v>1</v>
      </c>
      <c r="G6" s="24">
        <v>190</v>
      </c>
      <c r="H6" s="22">
        <v>0</v>
      </c>
      <c r="I6" s="5">
        <v>190</v>
      </c>
      <c r="J6" s="22">
        <v>0</v>
      </c>
      <c r="K6" s="5">
        <v>191</v>
      </c>
      <c r="L6" s="22">
        <v>2</v>
      </c>
      <c r="M6" s="5">
        <v>184</v>
      </c>
      <c r="N6" s="22">
        <v>0</v>
      </c>
      <c r="O6" s="5">
        <v>181</v>
      </c>
      <c r="P6" s="22">
        <v>0</v>
      </c>
      <c r="Q6" s="6">
        <v>6</v>
      </c>
      <c r="R6" s="6">
        <v>1120</v>
      </c>
      <c r="S6" s="7">
        <v>186.66666666666666</v>
      </c>
      <c r="T6" s="38">
        <v>3</v>
      </c>
      <c r="U6" s="8">
        <v>4</v>
      </c>
      <c r="V6" s="9">
        <v>190.66666666666666</v>
      </c>
    </row>
    <row r="7" spans="1:24" x14ac:dyDescent="0.25">
      <c r="A7" s="1" t="s">
        <v>11</v>
      </c>
      <c r="B7" s="2" t="s">
        <v>85</v>
      </c>
      <c r="C7" s="3">
        <v>45864</v>
      </c>
      <c r="D7" s="4" t="s">
        <v>69</v>
      </c>
      <c r="E7" s="5">
        <v>187</v>
      </c>
      <c r="F7" s="22">
        <v>1</v>
      </c>
      <c r="G7" s="24">
        <v>194</v>
      </c>
      <c r="H7" s="22">
        <v>4</v>
      </c>
      <c r="I7" s="5">
        <v>193</v>
      </c>
      <c r="J7" s="22">
        <v>0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764</v>
      </c>
      <c r="S7" s="7">
        <v>191</v>
      </c>
      <c r="T7" s="38">
        <v>5</v>
      </c>
      <c r="U7" s="8">
        <v>6</v>
      </c>
      <c r="V7" s="9">
        <v>197</v>
      </c>
    </row>
    <row r="8" spans="1:24" x14ac:dyDescent="0.25">
      <c r="A8" s="1" t="s">
        <v>11</v>
      </c>
      <c r="B8" s="2" t="s">
        <v>85</v>
      </c>
      <c r="C8" s="3">
        <v>45878</v>
      </c>
      <c r="D8" s="4" t="s">
        <v>69</v>
      </c>
      <c r="E8" s="5">
        <v>186</v>
      </c>
      <c r="F8" s="22">
        <v>0</v>
      </c>
      <c r="G8" s="24">
        <v>190</v>
      </c>
      <c r="H8" s="22">
        <v>1</v>
      </c>
      <c r="I8" s="5">
        <v>186</v>
      </c>
      <c r="J8" s="22">
        <v>0</v>
      </c>
      <c r="K8" s="5">
        <v>189</v>
      </c>
      <c r="L8" s="22">
        <v>1</v>
      </c>
      <c r="M8" s="5"/>
      <c r="N8" s="22"/>
      <c r="O8" s="5"/>
      <c r="P8" s="22"/>
      <c r="Q8" s="6">
        <v>4</v>
      </c>
      <c r="R8" s="6">
        <v>751</v>
      </c>
      <c r="S8" s="7">
        <v>187.75</v>
      </c>
      <c r="T8" s="38">
        <v>2</v>
      </c>
      <c r="U8" s="8">
        <v>2</v>
      </c>
      <c r="V8" s="9">
        <v>189.75</v>
      </c>
    </row>
    <row r="9" spans="1:24" x14ac:dyDescent="0.25">
      <c r="A9" s="1" t="s">
        <v>11</v>
      </c>
      <c r="B9" s="2" t="s">
        <v>85</v>
      </c>
      <c r="C9" s="3">
        <v>45885</v>
      </c>
      <c r="D9" s="4" t="s">
        <v>69</v>
      </c>
      <c r="E9" s="5">
        <v>191</v>
      </c>
      <c r="F9" s="22">
        <v>1</v>
      </c>
      <c r="G9" s="24">
        <v>187</v>
      </c>
      <c r="H9" s="22">
        <v>1</v>
      </c>
      <c r="I9" s="5">
        <v>188</v>
      </c>
      <c r="J9" s="22">
        <v>2</v>
      </c>
      <c r="K9" s="5">
        <v>187</v>
      </c>
      <c r="L9" s="22">
        <v>0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38">
        <v>4</v>
      </c>
      <c r="U9" s="8">
        <v>2</v>
      </c>
      <c r="V9" s="9">
        <v>190.25</v>
      </c>
    </row>
    <row r="10" spans="1:24" x14ac:dyDescent="0.25">
      <c r="A10" s="53" t="s">
        <v>11</v>
      </c>
      <c r="B10" s="2" t="s">
        <v>85</v>
      </c>
      <c r="C10" s="3">
        <v>45920</v>
      </c>
      <c r="D10" s="70" t="s">
        <v>69</v>
      </c>
      <c r="E10" s="46">
        <v>187</v>
      </c>
      <c r="F10" s="46">
        <v>0</v>
      </c>
      <c r="G10" s="24">
        <v>190</v>
      </c>
      <c r="H10" s="46">
        <v>0</v>
      </c>
      <c r="I10" s="46">
        <v>190</v>
      </c>
      <c r="J10" s="46">
        <v>0</v>
      </c>
      <c r="K10" s="46">
        <v>191</v>
      </c>
      <c r="L10" s="46">
        <v>2</v>
      </c>
      <c r="M10" s="5"/>
      <c r="N10" s="22"/>
      <c r="O10" s="5"/>
      <c r="P10" s="22"/>
      <c r="Q10" s="8">
        <v>4</v>
      </c>
      <c r="R10" s="8">
        <v>758</v>
      </c>
      <c r="S10" s="7">
        <v>189.5</v>
      </c>
      <c r="T10" s="38">
        <v>2</v>
      </c>
      <c r="U10" s="8">
        <v>2</v>
      </c>
      <c r="V10" s="7">
        <v>191.5</v>
      </c>
    </row>
    <row r="11" spans="1:24" x14ac:dyDescent="0.25">
      <c r="A11" s="53" t="s">
        <v>11</v>
      </c>
      <c r="B11" s="2" t="s">
        <v>85</v>
      </c>
      <c r="C11" s="3">
        <v>45976</v>
      </c>
      <c r="D11" s="70" t="s">
        <v>69</v>
      </c>
      <c r="E11" s="24">
        <v>180</v>
      </c>
      <c r="F11" s="22">
        <v>0</v>
      </c>
      <c r="G11" s="24">
        <v>186</v>
      </c>
      <c r="H11" s="22">
        <v>2</v>
      </c>
      <c r="I11" s="5">
        <v>190</v>
      </c>
      <c r="J11" s="22">
        <v>0</v>
      </c>
      <c r="K11" s="25">
        <v>187</v>
      </c>
      <c r="L11" s="22">
        <v>0</v>
      </c>
      <c r="M11" s="25"/>
      <c r="N11" s="22"/>
      <c r="O11" s="5"/>
      <c r="P11" s="22"/>
      <c r="Q11" s="8">
        <v>4</v>
      </c>
      <c r="R11" s="8">
        <v>743</v>
      </c>
      <c r="S11" s="7">
        <v>185.75</v>
      </c>
      <c r="T11" s="38">
        <v>2</v>
      </c>
      <c r="U11" s="8">
        <v>2</v>
      </c>
      <c r="V11" s="7">
        <v>187.75</v>
      </c>
    </row>
    <row r="13" spans="1:24" x14ac:dyDescent="0.25">
      <c r="Q13" s="34">
        <f>SUM(Q2:Q12)</f>
        <v>42</v>
      </c>
      <c r="R13" s="34">
        <f>SUM(R2:R12)</f>
        <v>7808</v>
      </c>
      <c r="S13" s="35">
        <f>SUM(R13/Q13)</f>
        <v>185.9047619047619</v>
      </c>
      <c r="T13" s="34">
        <f>SUM(T2:T12)</f>
        <v>29</v>
      </c>
      <c r="U13" s="34">
        <f>SUM(U2:U12)</f>
        <v>29</v>
      </c>
      <c r="V13" s="36">
        <f>SUM(S13+U13)</f>
        <v>214.9047619047619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1"/>
    <protectedRange algorithmName="SHA-512" hashValue="ON39YdpmFHfN9f47KpiRvqrKx0V9+erV1CNkpWzYhW/Qyc6aT8rEyCrvauWSYGZK2ia3o7vd3akF07acHAFpOA==" saltValue="yVW9XmDwTqEnmpSGai0KYg==" spinCount="100000" sqref="E10 G10:O10" name="Range1_33_1_2"/>
    <protectedRange algorithmName="SHA-512" hashValue="ON39YdpmFHfN9f47KpiRvqrKx0V9+erV1CNkpWzYhW/Qyc6aT8rEyCrvauWSYGZK2ia3o7vd3akF07acHAFpOA==" saltValue="yVW9XmDwTqEnmpSGai0KYg==" spinCount="100000" sqref="T10" name="Range1_3_5_4_1"/>
    <protectedRange algorithmName="SHA-512" hashValue="ON39YdpmFHfN9f47KpiRvqrKx0V9+erV1CNkpWzYhW/Qyc6aT8rEyCrvauWSYGZK2ia3o7vd3akF07acHAFpOA==" saltValue="yVW9XmDwTqEnmpSGai0KYg==" spinCount="100000" sqref="B11:C11 E11:P11" name="Range1_10_4"/>
    <protectedRange algorithmName="SHA-512" hashValue="ON39YdpmFHfN9f47KpiRvqrKx0V9+erV1CNkpWzYhW/Qyc6aT8rEyCrvauWSYGZK2ia3o7vd3akF07acHAFpOA==" saltValue="yVW9XmDwTqEnmpSGai0KYg==" spinCount="100000" sqref="D11" name="Range1_1_15_2"/>
    <protectedRange algorithmName="SHA-512" hashValue="ON39YdpmFHfN9f47KpiRvqrKx0V9+erV1CNkpWzYhW/Qyc6aT8rEyCrvauWSYGZK2ia3o7vd3akF07acHAFpOA==" saltValue="yVW9XmDwTqEnmpSGai0KYg==" spinCount="100000" sqref="T11" name="Range1_3_5_11_2"/>
  </protectedRanges>
  <conditionalFormatting sqref="E10">
    <cfRule type="top10" dxfId="106" priority="14" rank="1"/>
  </conditionalFormatting>
  <conditionalFormatting sqref="G10">
    <cfRule type="top10" dxfId="105" priority="13" rank="1"/>
  </conditionalFormatting>
  <conditionalFormatting sqref="I10">
    <cfRule type="top10" dxfId="104" priority="12" rank="1"/>
  </conditionalFormatting>
  <conditionalFormatting sqref="K10">
    <cfRule type="top10" dxfId="103" priority="11" rank="1"/>
  </conditionalFormatting>
  <conditionalFormatting sqref="M10">
    <cfRule type="top10" dxfId="102" priority="10" rank="1"/>
  </conditionalFormatting>
  <conditionalFormatting sqref="O10">
    <cfRule type="top10" dxfId="101" priority="9" rank="1"/>
  </conditionalFormatting>
  <conditionalFormatting sqref="E10:P10">
    <cfRule type="cellIs" dxfId="100" priority="8" operator="greaterThanOrEqual">
      <formula>200</formula>
    </cfRule>
  </conditionalFormatting>
  <conditionalFormatting sqref="E11">
    <cfRule type="top10" dxfId="99" priority="7" rank="1"/>
  </conditionalFormatting>
  <conditionalFormatting sqref="G11">
    <cfRule type="top10" dxfId="98" priority="6" rank="1"/>
  </conditionalFormatting>
  <conditionalFormatting sqref="I11">
    <cfRule type="top10" dxfId="97" priority="5" rank="1"/>
  </conditionalFormatting>
  <conditionalFormatting sqref="K11">
    <cfRule type="top10" dxfId="96" priority="4" rank="1"/>
  </conditionalFormatting>
  <conditionalFormatting sqref="M11">
    <cfRule type="top10" dxfId="95" priority="3" rank="1"/>
  </conditionalFormatting>
  <conditionalFormatting sqref="O11">
    <cfRule type="top10" dxfId="94" priority="2" rank="1"/>
  </conditionalFormatting>
  <conditionalFormatting sqref="E11:P11">
    <cfRule type="cellIs" dxfId="93" priority="1" operator="greaterThanOrEqual">
      <formula>200</formula>
    </cfRule>
  </conditionalFormatting>
  <hyperlinks>
    <hyperlink ref="X1" location="'OLL 2025'!A1" display="Return to Rankings" xr:uid="{E0297991-7992-40B0-A847-1B0E7271D0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D11 B11</xm:sqref>
        </x14:dataValidation>
      </x14:dataValidations>
    </ext>
  </extLst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FB1F-38BF-46E4-BBE1-087FF76AD3D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112</v>
      </c>
      <c r="C2" s="3">
        <v>45773</v>
      </c>
      <c r="D2" s="4" t="s">
        <v>110</v>
      </c>
      <c r="E2" s="24">
        <v>162</v>
      </c>
      <c r="F2" s="22">
        <v>0</v>
      </c>
      <c r="G2" s="24">
        <v>173</v>
      </c>
      <c r="H2" s="22">
        <v>0</v>
      </c>
      <c r="I2" s="5">
        <v>175</v>
      </c>
      <c r="J2" s="22">
        <v>0</v>
      </c>
      <c r="K2" s="25">
        <v>172</v>
      </c>
      <c r="L2" s="22">
        <v>0</v>
      </c>
      <c r="M2" s="25"/>
      <c r="N2" s="22"/>
      <c r="O2" s="5"/>
      <c r="P2" s="22"/>
      <c r="Q2" s="6">
        <v>4</v>
      </c>
      <c r="R2" s="6">
        <v>682</v>
      </c>
      <c r="S2" s="7">
        <v>170.5</v>
      </c>
      <c r="T2" s="38">
        <v>0</v>
      </c>
      <c r="U2" s="8">
        <v>2</v>
      </c>
      <c r="V2" s="9">
        <v>172.5</v>
      </c>
    </row>
    <row r="4" spans="1:24" x14ac:dyDescent="0.25">
      <c r="Q4" s="34">
        <f>SUM(Q2:Q3)</f>
        <v>4</v>
      </c>
      <c r="R4" s="34">
        <f>SUM(R2:R3)</f>
        <v>682</v>
      </c>
      <c r="S4" s="35">
        <f>SUM(R4/Q4)</f>
        <v>170.5</v>
      </c>
      <c r="T4" s="34">
        <f>SUM(T2:T3)</f>
        <v>0</v>
      </c>
      <c r="U4" s="34">
        <f>SUM(U2:U3)</f>
        <v>2</v>
      </c>
      <c r="V4" s="36">
        <f>SUM(S4+U4)</f>
        <v>172.5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AD7AB4B-3A6B-4C89-B500-23C0C9A24AC2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93DD-E5CE-4268-AF5C-6434FF5DDE73}">
  <dimension ref="A1:X4"/>
  <sheetViews>
    <sheetView topLeftCell="C1" workbookViewId="0">
      <selection activeCell="A3" sqref="A3:XFD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236</v>
      </c>
      <c r="C2" s="3">
        <v>45948</v>
      </c>
      <c r="D2" s="70" t="s">
        <v>43</v>
      </c>
      <c r="E2" s="5">
        <v>183</v>
      </c>
      <c r="F2" s="22">
        <v>3</v>
      </c>
      <c r="G2" s="24">
        <v>192</v>
      </c>
      <c r="H2" s="22">
        <v>2</v>
      </c>
      <c r="I2" s="5">
        <v>197</v>
      </c>
      <c r="J2" s="22">
        <v>3</v>
      </c>
      <c r="K2" s="5">
        <v>194</v>
      </c>
      <c r="L2" s="22">
        <v>3</v>
      </c>
      <c r="M2" s="5"/>
      <c r="N2" s="22"/>
      <c r="O2" s="5"/>
      <c r="P2" s="22"/>
      <c r="Q2" s="8">
        <v>4</v>
      </c>
      <c r="R2" s="8">
        <v>766</v>
      </c>
      <c r="S2" s="7">
        <v>191.5</v>
      </c>
      <c r="T2" s="38">
        <v>11</v>
      </c>
      <c r="U2" s="8">
        <v>8</v>
      </c>
      <c r="V2" s="7">
        <v>199.5</v>
      </c>
    </row>
    <row r="4" spans="1:24" x14ac:dyDescent="0.25">
      <c r="Q4" s="34">
        <f>SUM(Q2:Q3)</f>
        <v>4</v>
      </c>
      <c r="R4" s="34">
        <f>SUM(R2:R3)</f>
        <v>766</v>
      </c>
      <c r="S4" s="35">
        <f>SUM(R4/Q4)</f>
        <v>191.5</v>
      </c>
      <c r="T4" s="34">
        <f>SUM(T2:T3)</f>
        <v>11</v>
      </c>
      <c r="U4" s="34">
        <f>SUM(U2:U3)</f>
        <v>8</v>
      </c>
      <c r="V4" s="36">
        <f>SUM(S4+U4)</f>
        <v>199.5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5"/>
    <protectedRange algorithmName="SHA-512" hashValue="ON39YdpmFHfN9f47KpiRvqrKx0V9+erV1CNkpWzYhW/Qyc6aT8rEyCrvauWSYGZK2ia3o7vd3akF07acHAFpOA==" saltValue="yVW9XmDwTqEnmpSGai0KYg==" spinCount="100000" sqref="D2" name="Range1_1_4_4"/>
    <protectedRange algorithmName="SHA-512" hashValue="ON39YdpmFHfN9f47KpiRvqrKx0V9+erV1CNkpWzYhW/Qyc6aT8rEyCrvauWSYGZK2ia3o7vd3akF07acHAFpOA==" saltValue="yVW9XmDwTqEnmpSGai0KYg==" spinCount="100000" sqref="T2" name="Range1_3_5_4_4"/>
  </protectedRanges>
  <conditionalFormatting sqref="E2">
    <cfRule type="top10" dxfId="1922" priority="7" rank="1"/>
  </conditionalFormatting>
  <conditionalFormatting sqref="G2">
    <cfRule type="top10" dxfId="1921" priority="6" rank="1"/>
  </conditionalFormatting>
  <conditionalFormatting sqref="I2">
    <cfRule type="top10" dxfId="1920" priority="5" rank="1"/>
  </conditionalFormatting>
  <conditionalFormatting sqref="K2">
    <cfRule type="top10" dxfId="1919" priority="4" rank="1"/>
  </conditionalFormatting>
  <conditionalFormatting sqref="M2">
    <cfRule type="top10" dxfId="1918" priority="3" rank="1"/>
  </conditionalFormatting>
  <conditionalFormatting sqref="O2">
    <cfRule type="top10" dxfId="1917" priority="2" rank="1"/>
  </conditionalFormatting>
  <conditionalFormatting sqref="E2:P2">
    <cfRule type="cellIs" dxfId="1916" priority="1" operator="greaterThanOrEqual">
      <formula>200</formula>
    </cfRule>
  </conditionalFormatting>
  <hyperlinks>
    <hyperlink ref="X1" location="'OLL 2025'!A1" display="Return to Rankings" xr:uid="{DF9001A6-4520-4EB4-991E-E7B94834EC6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21A52A-F252-471A-A856-274A7C86D74B}">
          <x14:formula1>
            <xm:f>'C:\Users\jmfg1\Downloads\[Results 10 18 25 ABRA Biloxi MS.xlsm]DATA'!#REF!</xm:f>
          </x14:formula1>
          <xm:sqref>D2</xm:sqref>
        </x14:dataValidation>
        <x14:dataValidation type="list" allowBlank="1" showInputMessage="1" showErrorMessage="1" xr:uid="{C26B9D74-F9D3-49F8-9AAF-8D7BB8124042}">
          <x14:formula1>
            <xm:f>'C:\Users\jmfg1\Downloads\[Results 10 18 25 ABRA Biloxi MS.xlsm]DATA'!#REF!</xm:f>
          </x14:formula1>
          <xm:sqref>B2</xm:sqref>
        </x14:dataValidation>
      </x14:dataValidations>
    </ext>
  </extLst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70AE-9711-4842-ADBF-A3C1778CB3D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201</v>
      </c>
      <c r="C2" s="3">
        <v>45879</v>
      </c>
      <c r="D2" s="4" t="s">
        <v>42</v>
      </c>
      <c r="E2" s="24">
        <v>185</v>
      </c>
      <c r="F2" s="22">
        <v>0</v>
      </c>
      <c r="G2" s="24">
        <v>188</v>
      </c>
      <c r="H2" s="22">
        <v>2</v>
      </c>
      <c r="I2" s="5">
        <v>188</v>
      </c>
      <c r="J2" s="22">
        <v>1</v>
      </c>
      <c r="K2" s="24">
        <v>190</v>
      </c>
      <c r="L2" s="22"/>
      <c r="M2" s="25">
        <v>186</v>
      </c>
      <c r="N2" s="22">
        <v>2</v>
      </c>
      <c r="O2" s="5">
        <v>193</v>
      </c>
      <c r="P2" s="22">
        <v>1</v>
      </c>
      <c r="Q2" s="6">
        <v>6</v>
      </c>
      <c r="R2" s="6">
        <v>1130</v>
      </c>
      <c r="S2" s="7">
        <v>188.33333333333334</v>
      </c>
      <c r="T2" s="38">
        <v>6</v>
      </c>
      <c r="U2" s="8">
        <v>4</v>
      </c>
      <c r="V2" s="9">
        <v>192.33333333333334</v>
      </c>
    </row>
    <row r="4" spans="1:24" x14ac:dyDescent="0.25">
      <c r="Q4" s="34">
        <f>SUM(Q2:Q3)</f>
        <v>6</v>
      </c>
      <c r="R4" s="34">
        <f>SUM(R2:R3)</f>
        <v>1130</v>
      </c>
      <c r="S4" s="35">
        <f>SUM(R4/Q4)</f>
        <v>188.33333333333334</v>
      </c>
      <c r="T4" s="34">
        <f>SUM(T2:T3)</f>
        <v>6</v>
      </c>
      <c r="U4" s="34">
        <f>SUM(U2:U3)</f>
        <v>4</v>
      </c>
      <c r="V4" s="36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2A13A61E-0DEC-4621-AB9A-2DA7F09869B6}"/>
  </hyperlinks>
  <pageMargins left="0.7" right="0.7" top="0.75" bottom="0.75" header="0.3" footer="0.3"/>
  <pageSetup orientation="portrait" horizontalDpi="300" verticalDpi="30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E31A-7AE0-446B-A47E-CFCFC08A13E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6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207</v>
      </c>
      <c r="C2" s="3">
        <v>45885</v>
      </c>
      <c r="D2" s="4" t="s">
        <v>171</v>
      </c>
      <c r="E2" s="24">
        <v>186</v>
      </c>
      <c r="F2" s="22">
        <v>3</v>
      </c>
      <c r="G2" s="24">
        <v>193</v>
      </c>
      <c r="H2" s="22">
        <v>2</v>
      </c>
      <c r="I2" s="5">
        <v>189</v>
      </c>
      <c r="J2" s="22">
        <v>1</v>
      </c>
      <c r="K2" s="25">
        <v>189</v>
      </c>
      <c r="L2" s="22">
        <v>1</v>
      </c>
      <c r="M2" s="25">
        <v>195</v>
      </c>
      <c r="N2" s="22">
        <v>1</v>
      </c>
      <c r="O2" s="5">
        <v>196</v>
      </c>
      <c r="P2" s="22">
        <v>1</v>
      </c>
      <c r="Q2" s="6">
        <v>6</v>
      </c>
      <c r="R2" s="6">
        <v>1148</v>
      </c>
      <c r="S2" s="7">
        <v>191.33333333333334</v>
      </c>
      <c r="T2" s="38">
        <v>9</v>
      </c>
      <c r="U2" s="8">
        <v>22</v>
      </c>
      <c r="V2" s="9">
        <v>213.33333333333334</v>
      </c>
    </row>
    <row r="4" spans="1:24" x14ac:dyDescent="0.25">
      <c r="Q4" s="34">
        <f>SUM(Q2:Q3)</f>
        <v>6</v>
      </c>
      <c r="R4" s="34">
        <f>SUM(R2:R3)</f>
        <v>1148</v>
      </c>
      <c r="S4" s="35">
        <f>SUM(R4/Q4)</f>
        <v>191.33333333333334</v>
      </c>
      <c r="T4" s="34">
        <f>SUM(T2:T3)</f>
        <v>9</v>
      </c>
      <c r="U4" s="34">
        <f>SUM(U2:U3)</f>
        <v>22</v>
      </c>
      <c r="V4" s="36">
        <f>SUM(S4+U4)</f>
        <v>213.33333333333334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2"/>
    <protectedRange algorithmName="SHA-512" hashValue="ON39YdpmFHfN9f47KpiRvqrKx0V9+erV1CNkpWzYhW/Qyc6aT8rEyCrvauWSYGZK2ia3o7vd3akF07acHAFpOA==" saltValue="yVW9XmDwTqEnmpSGai0KYg==" spinCount="100000" sqref="D2" name="Range1_1_32"/>
    <protectedRange algorithmName="SHA-512" hashValue="ON39YdpmFHfN9f47KpiRvqrKx0V9+erV1CNkpWzYhW/Qyc6aT8rEyCrvauWSYGZK2ia3o7vd3akF07acHAFpOA==" saltValue="yVW9XmDwTqEnmpSGai0KYg==" spinCount="100000" sqref="E2 H2:L2 N2" name="Range1_1_2_19_1_6"/>
    <protectedRange algorithmName="SHA-512" hashValue="ON39YdpmFHfN9f47KpiRvqrKx0V9+erV1CNkpWzYhW/Qyc6aT8rEyCrvauWSYGZK2ia3o7vd3akF07acHAFpOA==" saltValue="yVW9XmDwTqEnmpSGai0KYg==" spinCount="100000" sqref="T2" name="Range1_3_5_31"/>
  </protectedRanges>
  <hyperlinks>
    <hyperlink ref="X1" location="'OLL 2025'!A1" display="Return to Rankings" xr:uid="{00024856-CEED-42B1-9A62-FD31122CCEA4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4ADA-36C1-4001-B549-546E150B0BCF}">
  <dimension ref="A1:X10"/>
  <sheetViews>
    <sheetView workbookViewId="0">
      <selection activeCell="A7" sqref="A7:XFD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52</v>
      </c>
      <c r="C2" s="3">
        <v>45710</v>
      </c>
      <c r="D2" s="4" t="s">
        <v>44</v>
      </c>
      <c r="E2" s="5">
        <v>194</v>
      </c>
      <c r="F2" s="22">
        <v>1</v>
      </c>
      <c r="G2" s="24">
        <v>195.001</v>
      </c>
      <c r="H2" s="22">
        <v>3</v>
      </c>
      <c r="I2" s="5">
        <v>179</v>
      </c>
      <c r="J2" s="22">
        <v>1</v>
      </c>
      <c r="K2" s="5">
        <v>189</v>
      </c>
      <c r="L2" s="22">
        <v>2</v>
      </c>
      <c r="M2" s="5"/>
      <c r="N2" s="22"/>
      <c r="O2" s="5"/>
      <c r="P2" s="22"/>
      <c r="Q2" s="6">
        <v>4</v>
      </c>
      <c r="R2" s="6">
        <v>757.00099999999998</v>
      </c>
      <c r="S2" s="7">
        <v>189.25024999999999</v>
      </c>
      <c r="T2" s="38">
        <v>7</v>
      </c>
      <c r="U2" s="8">
        <v>4</v>
      </c>
      <c r="V2" s="9">
        <v>193.25024999999999</v>
      </c>
    </row>
    <row r="3" spans="1:24" ht="15" customHeight="1" x14ac:dyDescent="0.25">
      <c r="A3" s="1" t="s">
        <v>11</v>
      </c>
      <c r="B3" s="2" t="s">
        <v>52</v>
      </c>
      <c r="C3" s="3">
        <v>45745</v>
      </c>
      <c r="D3" s="4" t="s">
        <v>44</v>
      </c>
      <c r="E3" s="24">
        <v>184</v>
      </c>
      <c r="F3" s="22">
        <v>2</v>
      </c>
      <c r="G3" s="24">
        <v>183</v>
      </c>
      <c r="H3" s="22">
        <v>1</v>
      </c>
      <c r="I3" s="5">
        <v>184</v>
      </c>
      <c r="J3" s="22">
        <v>1</v>
      </c>
      <c r="K3" s="25">
        <v>188</v>
      </c>
      <c r="L3" s="22">
        <v>2</v>
      </c>
      <c r="M3" s="25">
        <v>193</v>
      </c>
      <c r="N3" s="22">
        <v>3</v>
      </c>
      <c r="O3" s="5">
        <v>189</v>
      </c>
      <c r="P3" s="22">
        <v>0</v>
      </c>
      <c r="Q3" s="6">
        <v>6</v>
      </c>
      <c r="R3" s="6">
        <v>1121</v>
      </c>
      <c r="S3" s="7">
        <v>186.83333333333334</v>
      </c>
      <c r="T3" s="38">
        <v>9</v>
      </c>
      <c r="U3" s="8">
        <v>14</v>
      </c>
      <c r="V3" s="9">
        <v>200.83333333333334</v>
      </c>
    </row>
    <row r="4" spans="1:24" ht="15" customHeight="1" x14ac:dyDescent="0.25">
      <c r="A4" s="1" t="s">
        <v>11</v>
      </c>
      <c r="B4" s="2" t="s">
        <v>52</v>
      </c>
      <c r="C4" s="3">
        <v>45759</v>
      </c>
      <c r="D4" s="4" t="s">
        <v>44</v>
      </c>
      <c r="E4" s="5">
        <v>181</v>
      </c>
      <c r="F4" s="22">
        <v>1</v>
      </c>
      <c r="G4" s="24">
        <v>186</v>
      </c>
      <c r="H4" s="22">
        <v>2</v>
      </c>
      <c r="I4" s="5">
        <v>179</v>
      </c>
      <c r="J4" s="22">
        <v>0</v>
      </c>
      <c r="K4" s="5">
        <v>183</v>
      </c>
      <c r="L4" s="22">
        <v>0</v>
      </c>
      <c r="M4" s="5"/>
      <c r="N4" s="22"/>
      <c r="O4" s="5"/>
      <c r="P4" s="22"/>
      <c r="Q4" s="6">
        <v>4</v>
      </c>
      <c r="R4" s="6">
        <v>729</v>
      </c>
      <c r="S4" s="7">
        <v>182.25</v>
      </c>
      <c r="T4" s="38">
        <v>3</v>
      </c>
      <c r="U4" s="8">
        <v>3</v>
      </c>
      <c r="V4" s="9">
        <v>185.25</v>
      </c>
    </row>
    <row r="5" spans="1:24" ht="15" customHeight="1" x14ac:dyDescent="0.25">
      <c r="A5" s="1" t="s">
        <v>11</v>
      </c>
      <c r="B5" s="2" t="s">
        <v>52</v>
      </c>
      <c r="C5" s="3">
        <v>45822</v>
      </c>
      <c r="D5" s="4" t="s">
        <v>44</v>
      </c>
      <c r="E5" s="5">
        <v>182</v>
      </c>
      <c r="F5" s="22">
        <v>0</v>
      </c>
      <c r="G5" s="24">
        <v>186</v>
      </c>
      <c r="H5" s="22">
        <v>1</v>
      </c>
      <c r="I5" s="5">
        <v>186</v>
      </c>
      <c r="J5" s="22">
        <v>2</v>
      </c>
      <c r="K5" s="5">
        <v>185</v>
      </c>
      <c r="L5" s="22">
        <v>1</v>
      </c>
      <c r="M5" s="5"/>
      <c r="N5" s="22"/>
      <c r="O5" s="5"/>
      <c r="P5" s="22"/>
      <c r="Q5" s="6">
        <v>4</v>
      </c>
      <c r="R5" s="6">
        <v>739</v>
      </c>
      <c r="S5" s="7">
        <v>184.75</v>
      </c>
      <c r="T5" s="38">
        <v>4</v>
      </c>
      <c r="U5" s="8">
        <v>2</v>
      </c>
      <c r="V5" s="9">
        <v>186.75</v>
      </c>
    </row>
    <row r="6" spans="1:24" ht="15" customHeight="1" x14ac:dyDescent="0.25">
      <c r="A6" s="1" t="s">
        <v>11</v>
      </c>
      <c r="B6" s="2" t="s">
        <v>52</v>
      </c>
      <c r="C6" s="3">
        <v>45836</v>
      </c>
      <c r="D6" s="4" t="s">
        <v>44</v>
      </c>
      <c r="E6" s="24">
        <v>183</v>
      </c>
      <c r="F6" s="22">
        <v>1</v>
      </c>
      <c r="G6" s="24">
        <v>190</v>
      </c>
      <c r="H6" s="22">
        <v>2</v>
      </c>
      <c r="I6" s="5">
        <v>190</v>
      </c>
      <c r="J6" s="22">
        <v>1</v>
      </c>
      <c r="K6" s="25">
        <v>191</v>
      </c>
      <c r="L6" s="22">
        <v>0</v>
      </c>
      <c r="M6" s="25"/>
      <c r="N6" s="22"/>
      <c r="O6" s="5"/>
      <c r="P6" s="22"/>
      <c r="Q6" s="6">
        <v>4</v>
      </c>
      <c r="R6" s="6">
        <v>754</v>
      </c>
      <c r="S6" s="7">
        <v>188.5</v>
      </c>
      <c r="T6" s="38">
        <v>4</v>
      </c>
      <c r="U6" s="8">
        <v>11</v>
      </c>
      <c r="V6" s="9">
        <v>199.5</v>
      </c>
    </row>
    <row r="7" spans="1:24" s="73" customFormat="1" x14ac:dyDescent="0.25">
      <c r="A7" s="53" t="s">
        <v>11</v>
      </c>
      <c r="B7" s="53" t="s">
        <v>52</v>
      </c>
      <c r="C7" s="3">
        <v>45902</v>
      </c>
      <c r="D7" s="53" t="s">
        <v>44</v>
      </c>
      <c r="E7" s="71">
        <v>178</v>
      </c>
      <c r="F7" s="54">
        <v>1</v>
      </c>
      <c r="G7" s="71">
        <v>171</v>
      </c>
      <c r="H7" s="54">
        <v>0</v>
      </c>
      <c r="I7" s="53">
        <v>177</v>
      </c>
      <c r="J7" s="54">
        <v>1</v>
      </c>
      <c r="K7" s="53">
        <v>166</v>
      </c>
      <c r="L7" s="54">
        <v>0</v>
      </c>
      <c r="M7" s="72"/>
      <c r="N7" s="72"/>
      <c r="O7" s="72"/>
      <c r="P7" s="72"/>
      <c r="Q7" s="53">
        <v>4</v>
      </c>
      <c r="R7" s="53">
        <v>692</v>
      </c>
      <c r="S7" s="53">
        <v>173</v>
      </c>
      <c r="T7" s="54">
        <v>2</v>
      </c>
      <c r="U7" s="53">
        <v>3</v>
      </c>
      <c r="V7" s="53">
        <v>176</v>
      </c>
    </row>
    <row r="8" spans="1:24" x14ac:dyDescent="0.25">
      <c r="A8" s="1" t="s">
        <v>11</v>
      </c>
      <c r="B8" s="2" t="s">
        <v>52</v>
      </c>
      <c r="C8" s="3">
        <v>45913</v>
      </c>
      <c r="D8" s="70" t="s">
        <v>44</v>
      </c>
      <c r="E8" s="24">
        <v>178</v>
      </c>
      <c r="F8" s="22">
        <v>0</v>
      </c>
      <c r="G8" s="24">
        <v>176</v>
      </c>
      <c r="H8" s="22">
        <v>0</v>
      </c>
      <c r="I8" s="5">
        <v>181</v>
      </c>
      <c r="J8" s="22">
        <v>0</v>
      </c>
      <c r="K8" s="25">
        <v>171</v>
      </c>
      <c r="L8" s="22">
        <v>0</v>
      </c>
      <c r="M8" s="25"/>
      <c r="N8" s="22"/>
      <c r="O8" s="5"/>
      <c r="P8" s="22"/>
      <c r="Q8" s="8">
        <v>4</v>
      </c>
      <c r="R8" s="8">
        <v>706</v>
      </c>
      <c r="S8" s="7">
        <v>176.5</v>
      </c>
      <c r="T8" s="38">
        <v>0</v>
      </c>
      <c r="U8" s="8">
        <v>4</v>
      </c>
      <c r="V8" s="7">
        <v>180.5</v>
      </c>
    </row>
    <row r="10" spans="1:24" x14ac:dyDescent="0.25">
      <c r="Q10" s="34">
        <f>SUM(Q2:Q9)</f>
        <v>30</v>
      </c>
      <c r="R10" s="34">
        <f>SUM(R2:R9)</f>
        <v>5498.0010000000002</v>
      </c>
      <c r="S10" s="35">
        <f>SUM(R10/Q10)</f>
        <v>183.26670000000001</v>
      </c>
      <c r="T10" s="34">
        <f>SUM(T2:T9)</f>
        <v>29</v>
      </c>
      <c r="U10" s="34">
        <f>SUM(U2:U9)</f>
        <v>41</v>
      </c>
      <c r="V10" s="36">
        <f>SUM(S10+U10)</f>
        <v>224.26670000000001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4"/>
    <protectedRange algorithmName="SHA-512" hashValue="ON39YdpmFHfN9f47KpiRvqrKx0V9+erV1CNkpWzYhW/Qyc6aT8rEyCrvauWSYGZK2ia3o7vd3akF07acHAFpOA==" saltValue="yVW9XmDwTqEnmpSGai0KYg==" spinCount="100000" sqref="E6 B6:C6 H6:L6 N6" name="Range1_4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O7 I7 K7 B7:C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G7 M7 E7" name="Range1_33_1"/>
    <protectedRange algorithmName="SHA-512" hashValue="ON39YdpmFHfN9f47KpiRvqrKx0V9+erV1CNkpWzYhW/Qyc6aT8rEyCrvauWSYGZK2ia3o7vd3akF07acHAFpOA==" saltValue="yVW9XmDwTqEnmpSGai0KYg==" spinCount="100000" sqref="T7" name="Range1_3_5_1"/>
    <protectedRange algorithmName="SHA-512" hashValue="ON39YdpmFHfN9f47KpiRvqrKx0V9+erV1CNkpWzYhW/Qyc6aT8rEyCrvauWSYGZK2ia3o7vd3akF07acHAFpOA==" saltValue="yVW9XmDwTqEnmpSGai0KYg==" spinCount="100000" sqref="B8:C8" name="Range1_11_4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10_2"/>
  </protectedRanges>
  <conditionalFormatting sqref="E7">
    <cfRule type="top10" dxfId="92" priority="14" rank="1"/>
  </conditionalFormatting>
  <conditionalFormatting sqref="G7">
    <cfRule type="top10" dxfId="91" priority="13" rank="1"/>
  </conditionalFormatting>
  <conditionalFormatting sqref="I7">
    <cfRule type="top10" dxfId="90" priority="12" rank="1"/>
  </conditionalFormatting>
  <conditionalFormatting sqref="K7">
    <cfRule type="top10" dxfId="89" priority="11" rank="1"/>
  </conditionalFormatting>
  <conditionalFormatting sqref="M7">
    <cfRule type="top10" dxfId="88" priority="10" rank="1"/>
  </conditionalFormatting>
  <conditionalFormatting sqref="O7">
    <cfRule type="top10" dxfId="87" priority="9" rank="1"/>
  </conditionalFormatting>
  <conditionalFormatting sqref="E7:P7">
    <cfRule type="cellIs" dxfId="86" priority="8" operator="greaterThanOrEqual">
      <formula>200</formula>
    </cfRule>
  </conditionalFormatting>
  <conditionalFormatting sqref="G8">
    <cfRule type="top10" dxfId="85" priority="7" rank="1"/>
  </conditionalFormatting>
  <conditionalFormatting sqref="I8">
    <cfRule type="top10" dxfId="84" priority="6" rank="1"/>
  </conditionalFormatting>
  <conditionalFormatting sqref="E8">
    <cfRule type="top10" dxfId="83" priority="5" rank="1"/>
  </conditionalFormatting>
  <conditionalFormatting sqref="M8">
    <cfRule type="top10" dxfId="82" priority="4" rank="1"/>
  </conditionalFormatting>
  <conditionalFormatting sqref="O8">
    <cfRule type="top10" dxfId="81" priority="3" rank="1"/>
  </conditionalFormatting>
  <conditionalFormatting sqref="E8:O8">
    <cfRule type="cellIs" dxfId="80" priority="2" operator="greaterThanOrEqual">
      <formula>200</formula>
    </cfRule>
  </conditionalFormatting>
  <conditionalFormatting sqref="K8">
    <cfRule type="top10" dxfId="79" priority="1" rank="1"/>
  </conditionalFormatting>
  <hyperlinks>
    <hyperlink ref="X1" location="'OLL 2025'!A1" display="Return to Rankings" xr:uid="{7EC1D7DF-2127-4256-A20D-4DA85740FBF3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21FC-D4D5-4E53-BBD0-891D8878AD6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242</v>
      </c>
      <c r="C2" s="3">
        <v>45962</v>
      </c>
      <c r="D2" s="70" t="s">
        <v>57</v>
      </c>
      <c r="E2" s="24">
        <v>180</v>
      </c>
      <c r="F2" s="22">
        <v>1</v>
      </c>
      <c r="G2" s="24">
        <v>184</v>
      </c>
      <c r="H2" s="22">
        <v>1</v>
      </c>
      <c r="I2" s="5">
        <v>171</v>
      </c>
      <c r="J2" s="22">
        <v>2</v>
      </c>
      <c r="K2" s="24">
        <v>182</v>
      </c>
      <c r="L2" s="22">
        <v>0</v>
      </c>
      <c r="M2" s="25"/>
      <c r="N2" s="22"/>
      <c r="O2" s="5"/>
      <c r="P2" s="22"/>
      <c r="Q2" s="8">
        <v>4</v>
      </c>
      <c r="R2" s="8">
        <v>717</v>
      </c>
      <c r="S2" s="7">
        <v>179.25</v>
      </c>
      <c r="T2" s="38">
        <v>4</v>
      </c>
      <c r="U2" s="8">
        <v>2</v>
      </c>
      <c r="V2" s="7">
        <v>181.25</v>
      </c>
    </row>
    <row r="4" spans="1:24" x14ac:dyDescent="0.25">
      <c r="Q4" s="34">
        <f>SUM(Q2:Q3)</f>
        <v>4</v>
      </c>
      <c r="R4" s="34">
        <f>SUM(R2:R3)</f>
        <v>717</v>
      </c>
      <c r="S4" s="35">
        <f>SUM(R4/Q4)</f>
        <v>179.25</v>
      </c>
      <c r="T4" s="34">
        <f>SUM(T2:T3)</f>
        <v>4</v>
      </c>
      <c r="U4" s="34">
        <f>SUM(U2:U3)</f>
        <v>2</v>
      </c>
      <c r="V4" s="36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_1"/>
    <protectedRange sqref="D2" name="Range1_1_4_5_1"/>
    <protectedRange sqref="E2 G2:O2" name="Range1_33_1"/>
    <protectedRange sqref="T2" name="Range1_3_5_4_5_1"/>
  </protectedRanges>
  <conditionalFormatting sqref="E2">
    <cfRule type="top10" dxfId="78" priority="7" rank="1"/>
  </conditionalFormatting>
  <conditionalFormatting sqref="G2">
    <cfRule type="top10" dxfId="77" priority="6" rank="1"/>
  </conditionalFormatting>
  <conditionalFormatting sqref="I2">
    <cfRule type="top10" dxfId="76" priority="5" rank="1"/>
  </conditionalFormatting>
  <conditionalFormatting sqref="K2">
    <cfRule type="top10" dxfId="75" priority="4" rank="1"/>
  </conditionalFormatting>
  <conditionalFormatting sqref="M2">
    <cfRule type="top10" dxfId="74" priority="3" rank="1"/>
  </conditionalFormatting>
  <conditionalFormatting sqref="O2">
    <cfRule type="top10" dxfId="73" priority="2" rank="1"/>
  </conditionalFormatting>
  <conditionalFormatting sqref="E2:P2">
    <cfRule type="cellIs" dxfId="72" priority="1" operator="greaterThanOrEqual">
      <formula>200</formula>
    </cfRule>
  </conditionalFormatting>
  <hyperlinks>
    <hyperlink ref="X1" location="'OLL 2025'!A1" display="Return to Rankings" xr:uid="{697F5471-E395-4F48-AAD9-CD43301CDDB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28161F-87D6-4E9E-8FD4-569F62CD5C1F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BE5C-3117-4B7B-BDDD-E9250E35579A}">
  <dimension ref="A1:X5"/>
  <sheetViews>
    <sheetView workbookViewId="0">
      <selection activeCell="B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202</v>
      </c>
      <c r="C2" s="3">
        <v>45879</v>
      </c>
      <c r="D2" s="4" t="s">
        <v>42</v>
      </c>
      <c r="E2" s="5">
        <v>195</v>
      </c>
      <c r="F2" s="22">
        <v>2</v>
      </c>
      <c r="G2" s="24">
        <v>196</v>
      </c>
      <c r="H2" s="22">
        <v>1</v>
      </c>
      <c r="I2" s="5">
        <v>195</v>
      </c>
      <c r="J2" s="22">
        <v>7</v>
      </c>
      <c r="K2" s="5">
        <v>194</v>
      </c>
      <c r="L2" s="22">
        <v>1</v>
      </c>
      <c r="M2" s="5">
        <v>194</v>
      </c>
      <c r="N2" s="22">
        <v>2</v>
      </c>
      <c r="O2" s="5">
        <v>198</v>
      </c>
      <c r="P2" s="22">
        <v>2</v>
      </c>
      <c r="Q2" s="6">
        <v>6</v>
      </c>
      <c r="R2" s="6">
        <v>1172</v>
      </c>
      <c r="S2" s="7">
        <v>195.33333333333334</v>
      </c>
      <c r="T2" s="38">
        <v>15</v>
      </c>
      <c r="U2" s="8">
        <v>8</v>
      </c>
      <c r="V2" s="9">
        <v>203.33333333333334</v>
      </c>
    </row>
    <row r="3" spans="1:24" x14ac:dyDescent="0.25">
      <c r="A3" s="62" t="s">
        <v>11</v>
      </c>
      <c r="B3" s="62" t="s">
        <v>202</v>
      </c>
      <c r="C3" s="63">
        <v>45907</v>
      </c>
      <c r="D3" s="62" t="s">
        <v>42</v>
      </c>
      <c r="E3" s="62">
        <v>196</v>
      </c>
      <c r="F3" s="64">
        <v>1</v>
      </c>
      <c r="G3" s="65">
        <v>197</v>
      </c>
      <c r="H3" s="64">
        <v>2</v>
      </c>
      <c r="I3" s="62">
        <v>185</v>
      </c>
      <c r="J3" s="64">
        <v>2</v>
      </c>
      <c r="K3" s="62">
        <v>196</v>
      </c>
      <c r="L3" s="64">
        <v>4</v>
      </c>
      <c r="M3" s="62">
        <v>192</v>
      </c>
      <c r="N3" s="64">
        <v>1</v>
      </c>
      <c r="O3" s="62">
        <v>193</v>
      </c>
      <c r="P3" s="64">
        <v>1</v>
      </c>
      <c r="Q3" s="62">
        <v>6</v>
      </c>
      <c r="R3" s="62">
        <v>1159</v>
      </c>
      <c r="S3" s="62">
        <v>193.17</v>
      </c>
      <c r="T3" s="64">
        <v>11</v>
      </c>
      <c r="U3" s="62">
        <v>4</v>
      </c>
      <c r="V3" s="62">
        <v>197.17</v>
      </c>
    </row>
    <row r="5" spans="1:24" x14ac:dyDescent="0.25">
      <c r="Q5" s="34">
        <f>SUM(Q2:Q4)</f>
        <v>12</v>
      </c>
      <c r="R5" s="34">
        <f>SUM(R2:R4)</f>
        <v>2331</v>
      </c>
      <c r="S5" s="35">
        <f>SUM(R5/Q5)</f>
        <v>194.25</v>
      </c>
      <c r="T5" s="34">
        <f>SUM(T2:T4)</f>
        <v>26</v>
      </c>
      <c r="U5" s="34">
        <f>SUM(U2:U4)</f>
        <v>12</v>
      </c>
      <c r="V5" s="36">
        <f>SUM(S5+U5)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O3 I3 K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">
    <cfRule type="top10" dxfId="71" priority="7" rank="1"/>
  </conditionalFormatting>
  <conditionalFormatting sqref="G3">
    <cfRule type="top10" dxfId="70" priority="6" rank="1"/>
  </conditionalFormatting>
  <conditionalFormatting sqref="I3">
    <cfRule type="top10" dxfId="69" priority="5" rank="1"/>
  </conditionalFormatting>
  <conditionalFormatting sqref="K3">
    <cfRule type="top10" dxfId="68" priority="4" rank="1"/>
  </conditionalFormatting>
  <conditionalFormatting sqref="M3">
    <cfRule type="top10" dxfId="67" priority="3" rank="1"/>
  </conditionalFormatting>
  <conditionalFormatting sqref="O3">
    <cfRule type="top10" dxfId="66" priority="2" rank="1"/>
  </conditionalFormatting>
  <conditionalFormatting sqref="E3:P3">
    <cfRule type="cellIs" dxfId="65" priority="1" operator="greaterThanOrEqual">
      <formula>200</formula>
    </cfRule>
  </conditionalFormatting>
  <hyperlinks>
    <hyperlink ref="X1" location="'OLL 2025'!A1" display="Return to Rankings" xr:uid="{2B6238B3-5B6C-4E7C-972E-8AFD92296BD4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2D83-682A-4085-B3B8-0939CEA8943C}">
  <dimension ref="A1:X14"/>
  <sheetViews>
    <sheetView workbookViewId="0">
      <selection activeCell="Q15" sqref="Q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56</v>
      </c>
      <c r="C2" s="3">
        <v>45716</v>
      </c>
      <c r="D2" s="4" t="s">
        <v>24</v>
      </c>
      <c r="E2" s="24">
        <v>174</v>
      </c>
      <c r="F2" s="22">
        <v>0</v>
      </c>
      <c r="G2" s="24">
        <v>177</v>
      </c>
      <c r="H2" s="22">
        <v>0</v>
      </c>
      <c r="I2" s="5">
        <v>186</v>
      </c>
      <c r="J2" s="22">
        <v>1</v>
      </c>
      <c r="K2" s="25">
        <v>187</v>
      </c>
      <c r="L2" s="22">
        <v>3</v>
      </c>
      <c r="M2" s="25"/>
      <c r="N2" s="22"/>
      <c r="O2" s="5"/>
      <c r="P2" s="22"/>
      <c r="Q2" s="6">
        <v>4</v>
      </c>
      <c r="R2" s="6">
        <v>724</v>
      </c>
      <c r="S2" s="7">
        <v>181</v>
      </c>
      <c r="T2" s="38">
        <v>4</v>
      </c>
      <c r="U2" s="8">
        <v>3</v>
      </c>
      <c r="V2" s="9">
        <v>184</v>
      </c>
    </row>
    <row r="3" spans="1:24" x14ac:dyDescent="0.25">
      <c r="A3" s="1" t="s">
        <v>11</v>
      </c>
      <c r="B3" s="2" t="s">
        <v>56</v>
      </c>
      <c r="C3" s="3">
        <v>45737</v>
      </c>
      <c r="D3" s="4" t="s">
        <v>24</v>
      </c>
      <c r="E3" s="24">
        <v>187</v>
      </c>
      <c r="F3" s="22">
        <v>1</v>
      </c>
      <c r="G3" s="24">
        <v>187</v>
      </c>
      <c r="H3" s="22">
        <v>1</v>
      </c>
      <c r="I3" s="5">
        <v>180</v>
      </c>
      <c r="J3" s="22">
        <v>0</v>
      </c>
      <c r="K3" s="25">
        <v>185</v>
      </c>
      <c r="L3" s="22">
        <v>0</v>
      </c>
      <c r="M3" s="25"/>
      <c r="N3" s="22"/>
      <c r="O3" s="5"/>
      <c r="P3" s="22"/>
      <c r="Q3" s="6">
        <v>4</v>
      </c>
      <c r="R3" s="6">
        <v>739</v>
      </c>
      <c r="S3" s="7">
        <v>184.75</v>
      </c>
      <c r="T3" s="38">
        <v>2</v>
      </c>
      <c r="U3" s="8">
        <v>5</v>
      </c>
      <c r="V3" s="9">
        <v>189.75</v>
      </c>
    </row>
    <row r="4" spans="1:24" x14ac:dyDescent="0.25">
      <c r="A4" s="1" t="s">
        <v>11</v>
      </c>
      <c r="B4" s="2" t="s">
        <v>56</v>
      </c>
      <c r="C4" s="3">
        <v>45744</v>
      </c>
      <c r="D4" s="4" t="s">
        <v>24</v>
      </c>
      <c r="E4" s="24">
        <v>188</v>
      </c>
      <c r="F4" s="22">
        <v>1</v>
      </c>
      <c r="G4" s="24">
        <v>188</v>
      </c>
      <c r="H4" s="22">
        <v>1</v>
      </c>
      <c r="I4" s="5">
        <v>187</v>
      </c>
      <c r="J4" s="22">
        <v>0</v>
      </c>
      <c r="K4" s="25">
        <v>189</v>
      </c>
      <c r="L4" s="22">
        <v>2</v>
      </c>
      <c r="M4" s="25"/>
      <c r="N4" s="22"/>
      <c r="O4" s="5"/>
      <c r="P4" s="22"/>
      <c r="Q4" s="6">
        <v>4</v>
      </c>
      <c r="R4" s="6">
        <v>752</v>
      </c>
      <c r="S4" s="7">
        <v>188</v>
      </c>
      <c r="T4" s="38">
        <v>4</v>
      </c>
      <c r="U4" s="8">
        <v>4</v>
      </c>
      <c r="V4" s="9">
        <v>192</v>
      </c>
    </row>
    <row r="5" spans="1:24" x14ac:dyDescent="0.25">
      <c r="A5" s="1" t="s">
        <v>11</v>
      </c>
      <c r="B5" s="2" t="s">
        <v>56</v>
      </c>
      <c r="C5" s="3">
        <v>45751</v>
      </c>
      <c r="D5" s="4" t="s">
        <v>24</v>
      </c>
      <c r="E5" s="24">
        <v>170</v>
      </c>
      <c r="F5" s="22">
        <v>0</v>
      </c>
      <c r="G5" s="24">
        <v>161</v>
      </c>
      <c r="H5" s="22">
        <v>0</v>
      </c>
      <c r="I5" s="5">
        <v>169</v>
      </c>
      <c r="J5" s="22">
        <v>0</v>
      </c>
      <c r="K5" s="25">
        <v>168</v>
      </c>
      <c r="L5" s="22">
        <v>0</v>
      </c>
      <c r="M5" s="25"/>
      <c r="N5" s="22"/>
      <c r="O5" s="5"/>
      <c r="P5" s="22"/>
      <c r="Q5" s="6">
        <v>4</v>
      </c>
      <c r="R5" s="6">
        <v>668</v>
      </c>
      <c r="S5" s="7">
        <v>167</v>
      </c>
      <c r="T5" s="38">
        <v>0</v>
      </c>
      <c r="U5" s="8">
        <v>5</v>
      </c>
      <c r="V5" s="9">
        <v>172</v>
      </c>
    </row>
    <row r="6" spans="1:24" x14ac:dyDescent="0.25">
      <c r="A6" s="1" t="s">
        <v>11</v>
      </c>
      <c r="B6" s="2" t="s">
        <v>56</v>
      </c>
      <c r="C6" s="3">
        <v>45752</v>
      </c>
      <c r="D6" s="4" t="s">
        <v>90</v>
      </c>
      <c r="E6" s="24">
        <v>186</v>
      </c>
      <c r="F6" s="22">
        <v>0</v>
      </c>
      <c r="G6" s="24">
        <v>182</v>
      </c>
      <c r="H6" s="22">
        <v>0</v>
      </c>
      <c r="I6" s="5">
        <v>187</v>
      </c>
      <c r="J6" s="22">
        <v>2</v>
      </c>
      <c r="K6" s="25">
        <v>191</v>
      </c>
      <c r="L6" s="22">
        <v>4</v>
      </c>
      <c r="M6" s="25"/>
      <c r="N6" s="22"/>
      <c r="O6" s="5"/>
      <c r="P6" s="22"/>
      <c r="Q6" s="6">
        <v>4</v>
      </c>
      <c r="R6" s="6">
        <v>746</v>
      </c>
      <c r="S6" s="7">
        <v>186.5</v>
      </c>
      <c r="T6" s="38">
        <v>6</v>
      </c>
      <c r="U6" s="8">
        <v>5</v>
      </c>
      <c r="V6" s="9">
        <v>191.5</v>
      </c>
    </row>
    <row r="7" spans="1:24" x14ac:dyDescent="0.25">
      <c r="A7" s="1" t="s">
        <v>11</v>
      </c>
      <c r="B7" s="2" t="s">
        <v>56</v>
      </c>
      <c r="C7" s="3">
        <v>45772</v>
      </c>
      <c r="D7" s="4" t="s">
        <v>24</v>
      </c>
      <c r="E7" s="5">
        <v>196</v>
      </c>
      <c r="F7" s="22">
        <v>1</v>
      </c>
      <c r="G7" s="24">
        <v>193</v>
      </c>
      <c r="H7" s="22">
        <v>0</v>
      </c>
      <c r="I7" s="5">
        <v>181</v>
      </c>
      <c r="J7" s="22">
        <v>1</v>
      </c>
      <c r="K7" s="5">
        <v>188</v>
      </c>
      <c r="L7" s="22">
        <v>0</v>
      </c>
      <c r="M7" s="5"/>
      <c r="N7" s="22"/>
      <c r="O7" s="5"/>
      <c r="P7" s="22"/>
      <c r="Q7" s="6">
        <v>4</v>
      </c>
      <c r="R7" s="6">
        <v>758</v>
      </c>
      <c r="S7" s="7">
        <v>189.5</v>
      </c>
      <c r="T7" s="38">
        <v>2</v>
      </c>
      <c r="U7" s="8">
        <v>6</v>
      </c>
      <c r="V7" s="9">
        <v>195.5</v>
      </c>
    </row>
    <row r="8" spans="1:24" x14ac:dyDescent="0.25">
      <c r="A8" s="1" t="s">
        <v>11</v>
      </c>
      <c r="B8" s="2" t="s">
        <v>56</v>
      </c>
      <c r="C8" s="3">
        <v>45779</v>
      </c>
      <c r="D8" s="4" t="s">
        <v>24</v>
      </c>
      <c r="E8" s="24">
        <v>176</v>
      </c>
      <c r="F8" s="22">
        <v>0</v>
      </c>
      <c r="G8" s="24">
        <v>176</v>
      </c>
      <c r="H8" s="22">
        <v>1</v>
      </c>
      <c r="I8" s="5">
        <v>179</v>
      </c>
      <c r="J8" s="22">
        <v>0</v>
      </c>
      <c r="K8" s="25">
        <v>178</v>
      </c>
      <c r="L8" s="22">
        <v>2</v>
      </c>
      <c r="M8" s="25"/>
      <c r="N8" s="22"/>
      <c r="O8" s="5"/>
      <c r="P8" s="22"/>
      <c r="Q8" s="6">
        <v>4</v>
      </c>
      <c r="R8" s="6">
        <v>709</v>
      </c>
      <c r="S8" s="7">
        <v>177.25</v>
      </c>
      <c r="T8" s="38">
        <v>3</v>
      </c>
      <c r="U8" s="8">
        <v>4</v>
      </c>
      <c r="V8" s="9">
        <v>181.25</v>
      </c>
    </row>
    <row r="9" spans="1:24" x14ac:dyDescent="0.25">
      <c r="A9" s="1" t="s">
        <v>11</v>
      </c>
      <c r="B9" s="2" t="s">
        <v>56</v>
      </c>
      <c r="C9" s="3">
        <v>45780</v>
      </c>
      <c r="D9" s="4" t="s">
        <v>90</v>
      </c>
      <c r="E9" s="24">
        <v>190</v>
      </c>
      <c r="F9" s="22">
        <v>2</v>
      </c>
      <c r="G9" s="24">
        <v>189</v>
      </c>
      <c r="H9" s="22">
        <v>1</v>
      </c>
      <c r="I9" s="5">
        <v>185</v>
      </c>
      <c r="J9" s="22">
        <v>1</v>
      </c>
      <c r="K9" s="25">
        <v>186</v>
      </c>
      <c r="L9" s="22">
        <v>0</v>
      </c>
      <c r="M9" s="25"/>
      <c r="N9" s="22"/>
      <c r="O9" s="5"/>
      <c r="P9" s="22"/>
      <c r="Q9" s="6">
        <v>4</v>
      </c>
      <c r="R9" s="6">
        <v>750</v>
      </c>
      <c r="S9" s="7">
        <v>187.5</v>
      </c>
      <c r="T9" s="38">
        <v>4</v>
      </c>
      <c r="U9" s="8">
        <v>3</v>
      </c>
      <c r="V9" s="9">
        <v>190.5</v>
      </c>
    </row>
    <row r="10" spans="1:24" x14ac:dyDescent="0.25">
      <c r="A10" s="1" t="s">
        <v>11</v>
      </c>
      <c r="B10" s="2" t="s">
        <v>56</v>
      </c>
      <c r="C10" s="3">
        <v>45807</v>
      </c>
      <c r="D10" s="4" t="s">
        <v>24</v>
      </c>
      <c r="E10" s="24">
        <v>194</v>
      </c>
      <c r="F10" s="22">
        <v>2</v>
      </c>
      <c r="G10" s="24">
        <v>186</v>
      </c>
      <c r="H10" s="22">
        <v>2</v>
      </c>
      <c r="I10" s="5">
        <v>191</v>
      </c>
      <c r="J10" s="22">
        <v>2</v>
      </c>
      <c r="K10" s="25">
        <v>181</v>
      </c>
      <c r="L10" s="22">
        <v>1</v>
      </c>
      <c r="M10" s="25"/>
      <c r="N10" s="22"/>
      <c r="O10" s="5"/>
      <c r="P10" s="22"/>
      <c r="Q10" s="6">
        <v>4</v>
      </c>
      <c r="R10" s="6">
        <v>752</v>
      </c>
      <c r="S10" s="7">
        <v>188</v>
      </c>
      <c r="T10" s="38">
        <v>7</v>
      </c>
      <c r="U10" s="8">
        <v>5</v>
      </c>
      <c r="V10" s="9">
        <v>193</v>
      </c>
    </row>
    <row r="11" spans="1:24" x14ac:dyDescent="0.25">
      <c r="A11" s="1" t="s">
        <v>11</v>
      </c>
      <c r="B11" s="2" t="s">
        <v>56</v>
      </c>
      <c r="C11" s="3">
        <v>45808</v>
      </c>
      <c r="D11" s="4" t="s">
        <v>24</v>
      </c>
      <c r="E11" s="24">
        <v>191</v>
      </c>
      <c r="F11" s="22">
        <v>3</v>
      </c>
      <c r="G11" s="24">
        <v>192</v>
      </c>
      <c r="H11" s="22">
        <v>1</v>
      </c>
      <c r="I11" s="5">
        <v>190</v>
      </c>
      <c r="J11" s="22">
        <v>4</v>
      </c>
      <c r="K11" s="25">
        <v>192</v>
      </c>
      <c r="L11" s="22">
        <v>1</v>
      </c>
      <c r="M11" s="25">
        <v>185</v>
      </c>
      <c r="N11" s="22">
        <v>0</v>
      </c>
      <c r="O11" s="5">
        <v>186</v>
      </c>
      <c r="P11" s="22">
        <v>1</v>
      </c>
      <c r="Q11" s="6">
        <v>6</v>
      </c>
      <c r="R11" s="6">
        <v>1136</v>
      </c>
      <c r="S11" s="7">
        <v>189.33333333333334</v>
      </c>
      <c r="T11" s="38">
        <v>10</v>
      </c>
      <c r="U11" s="8">
        <v>6</v>
      </c>
      <c r="V11" s="9">
        <v>195.33333333333334</v>
      </c>
    </row>
    <row r="12" spans="1:24" x14ac:dyDescent="0.25">
      <c r="A12" s="1" t="s">
        <v>11</v>
      </c>
      <c r="B12" s="2" t="s">
        <v>56</v>
      </c>
      <c r="C12" s="3">
        <v>45815</v>
      </c>
      <c r="D12" s="4" t="s">
        <v>90</v>
      </c>
      <c r="E12" s="5">
        <v>190</v>
      </c>
      <c r="F12" s="22">
        <v>4</v>
      </c>
      <c r="G12" s="24">
        <v>186</v>
      </c>
      <c r="H12" s="22">
        <v>2</v>
      </c>
      <c r="I12" s="5">
        <v>194</v>
      </c>
      <c r="J12" s="22">
        <v>2</v>
      </c>
      <c r="K12" s="5">
        <v>181</v>
      </c>
      <c r="L12" s="22">
        <v>1</v>
      </c>
      <c r="M12" s="5">
        <v>187</v>
      </c>
      <c r="N12" s="22">
        <v>0</v>
      </c>
      <c r="O12" s="5">
        <v>188</v>
      </c>
      <c r="P12" s="22">
        <v>0</v>
      </c>
      <c r="Q12" s="6">
        <v>6</v>
      </c>
      <c r="R12" s="6">
        <v>1126</v>
      </c>
      <c r="S12" s="7">
        <v>187.66666666666666</v>
      </c>
      <c r="T12" s="38">
        <v>9</v>
      </c>
      <c r="U12" s="8">
        <v>24</v>
      </c>
      <c r="V12" s="9">
        <v>211.66666666666666</v>
      </c>
    </row>
    <row r="14" spans="1:24" x14ac:dyDescent="0.25">
      <c r="Q14" s="34">
        <f>SUM(Q2:Q13)</f>
        <v>48</v>
      </c>
      <c r="R14" s="34">
        <f>SUM(R2:R13)</f>
        <v>8860</v>
      </c>
      <c r="S14" s="35">
        <f>SUM(R14/Q14)</f>
        <v>184.58333333333334</v>
      </c>
      <c r="T14" s="34">
        <f>SUM(T2:T13)</f>
        <v>51</v>
      </c>
      <c r="U14" s="34">
        <f>SUM(U2:U13)</f>
        <v>70</v>
      </c>
      <c r="V14" s="36">
        <f>SUM(S14+U14)</f>
        <v>254.58333333333334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_4"/>
    <protectedRange algorithmName="SHA-512" hashValue="ON39YdpmFHfN9f47KpiRvqrKx0V9+erV1CNkpWzYhW/Qyc6aT8rEyCrvauWSYGZK2ia3o7vd3akF07acHAFpOA==" saltValue="yVW9XmDwTqEnmpSGai0KYg==" spinCount="100000" sqref="D2:D3" name="Range1_1_1"/>
    <protectedRange algorithmName="SHA-512" hashValue="ON39YdpmFHfN9f47KpiRvqrKx0V9+erV1CNkpWzYhW/Qyc6aT8rEyCrvauWSYGZK2ia3o7vd3akF07acHAFpOA==" saltValue="yVW9XmDwTqEnmpSGai0KYg==" spinCount="100000" sqref="G2:O3 E2:E3" name="Range1_33_1"/>
    <protectedRange algorithmName="SHA-512" hashValue="ON39YdpmFHfN9f47KpiRvqrKx0V9+erV1CNkpWzYhW/Qyc6aT8rEyCrvauWSYGZK2ia3o7vd3akF07acHAFpOA==" saltValue="yVW9XmDwTqEnmpSGai0KYg==" spinCount="100000" sqref="T2:T3" name="Range1_3_5_1"/>
    <protectedRange algorithmName="SHA-512" hashValue="ON39YdpmFHfN9f47KpiRvqrKx0V9+erV1CNkpWzYhW/Qyc6aT8rEyCrvauWSYGZK2ia3o7vd3akF07acHAFpOA==" saltValue="yVW9XmDwTqEnmpSGai0KYg==" spinCount="100000" sqref="B5:C5 B6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C6" name="Range1_7_1"/>
    <protectedRange algorithmName="SHA-512" hashValue="ON39YdpmFHfN9f47KpiRvqrKx0V9+erV1CNkpWzYhW/Qyc6aT8rEyCrvauWSYGZK2ia3o7vd3akF07acHAFpOA==" saltValue="yVW9XmDwTqEnmpSGai0KYg==" spinCount="100000" sqref="D6" name="Range1_1_5_1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8:C9" name="Range1_6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10"/>
    <protectedRange algorithmName="SHA-512" hashValue="ON39YdpmFHfN9f47KpiRvqrKx0V9+erV1CNkpWzYhW/Qyc6aT8rEyCrvauWSYGZK2ia3o7vd3akF07acHAFpOA==" saltValue="yVW9XmDwTqEnmpSGai0KYg==" spinCount="100000" sqref="B12:C12" name="Range1_6_2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H12:O12" name="Range1_1_2_19_1_2"/>
    <protectedRange algorithmName="SHA-512" hashValue="ON39YdpmFHfN9f47KpiRvqrKx0V9+erV1CNkpWzYhW/Qyc6aT8rEyCrvauWSYGZK2ia3o7vd3akF07acHAFpOA==" saltValue="yVW9XmDwTqEnmpSGai0KYg==" spinCount="100000" sqref="T12" name="Range1_3_5_6"/>
  </protectedRanges>
  <hyperlinks>
    <hyperlink ref="X1" location="'OLL 2025'!A1" display="Return to Rankings" xr:uid="{0309F9D3-07EA-41F8-9130-2C9326B13222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E367-42F0-47E0-90CB-6191A23F3D54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86</v>
      </c>
      <c r="C2" s="56">
        <v>45738</v>
      </c>
      <c r="D2" s="53" t="s">
        <v>87</v>
      </c>
      <c r="E2" s="24">
        <v>164</v>
      </c>
      <c r="F2" s="22"/>
      <c r="G2" s="24">
        <v>174</v>
      </c>
      <c r="H2" s="22"/>
      <c r="I2" s="5"/>
      <c r="J2" s="22"/>
      <c r="K2" s="25"/>
      <c r="L2" s="22"/>
      <c r="M2" s="25"/>
      <c r="N2" s="22"/>
      <c r="O2" s="5"/>
      <c r="P2" s="22"/>
      <c r="Q2" s="6">
        <v>2</v>
      </c>
      <c r="R2" s="6">
        <v>338</v>
      </c>
      <c r="S2" s="7">
        <v>169</v>
      </c>
      <c r="T2" s="38">
        <v>0</v>
      </c>
      <c r="U2" s="8">
        <v>3</v>
      </c>
      <c r="V2" s="9">
        <v>172</v>
      </c>
    </row>
    <row r="3" spans="1:24" x14ac:dyDescent="0.25">
      <c r="A3" s="1" t="s">
        <v>11</v>
      </c>
      <c r="B3" s="2" t="s">
        <v>86</v>
      </c>
      <c r="C3" s="3">
        <v>45766</v>
      </c>
      <c r="D3" s="4" t="s">
        <v>87</v>
      </c>
      <c r="E3" s="5">
        <v>180</v>
      </c>
      <c r="F3" s="22"/>
      <c r="G3" s="24">
        <v>165</v>
      </c>
      <c r="H3" s="22"/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345</v>
      </c>
      <c r="S3" s="7">
        <v>172.5</v>
      </c>
      <c r="T3" s="38">
        <v>0</v>
      </c>
      <c r="U3" s="8">
        <v>3</v>
      </c>
      <c r="V3" s="9">
        <v>175.5</v>
      </c>
    </row>
    <row r="4" spans="1:24" x14ac:dyDescent="0.25">
      <c r="A4" s="1" t="s">
        <v>11</v>
      </c>
      <c r="B4" s="2" t="s">
        <v>86</v>
      </c>
      <c r="C4" s="3">
        <v>45808</v>
      </c>
      <c r="D4" s="4" t="s">
        <v>87</v>
      </c>
      <c r="E4" s="5">
        <v>178.001</v>
      </c>
      <c r="F4" s="22">
        <v>1</v>
      </c>
      <c r="G4" s="24">
        <v>177</v>
      </c>
      <c r="H4" s="22"/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355.00099999999998</v>
      </c>
      <c r="S4" s="7">
        <v>177.50049999999999</v>
      </c>
      <c r="T4" s="38">
        <v>1</v>
      </c>
      <c r="U4" s="8">
        <v>9</v>
      </c>
      <c r="V4" s="9">
        <v>186.50049999999999</v>
      </c>
    </row>
    <row r="5" spans="1:24" x14ac:dyDescent="0.25">
      <c r="A5" s="1" t="s">
        <v>11</v>
      </c>
      <c r="B5" s="2" t="s">
        <v>173</v>
      </c>
      <c r="C5" s="3">
        <v>45836</v>
      </c>
      <c r="D5" s="4" t="s">
        <v>87</v>
      </c>
      <c r="E5" s="24">
        <v>172</v>
      </c>
      <c r="F5" s="22"/>
      <c r="G5" s="24">
        <v>167</v>
      </c>
      <c r="H5" s="22"/>
      <c r="I5" s="5"/>
      <c r="J5" s="22"/>
      <c r="K5" s="25"/>
      <c r="L5" s="22"/>
      <c r="M5" s="25"/>
      <c r="N5" s="22"/>
      <c r="O5" s="5"/>
      <c r="P5" s="22"/>
      <c r="Q5" s="6">
        <v>2</v>
      </c>
      <c r="R5" s="6">
        <v>339</v>
      </c>
      <c r="S5" s="7">
        <v>169.5</v>
      </c>
      <c r="T5" s="38">
        <v>0</v>
      </c>
      <c r="U5" s="8">
        <v>4</v>
      </c>
      <c r="V5" s="9">
        <v>173.5</v>
      </c>
    </row>
    <row r="6" spans="1:24" x14ac:dyDescent="0.25">
      <c r="A6" s="1" t="s">
        <v>11</v>
      </c>
      <c r="B6" s="2" t="s">
        <v>173</v>
      </c>
      <c r="C6" s="3">
        <v>45857</v>
      </c>
      <c r="D6" s="4" t="s">
        <v>87</v>
      </c>
      <c r="E6" s="5">
        <v>162</v>
      </c>
      <c r="F6" s="22"/>
      <c r="G6" s="24">
        <v>168</v>
      </c>
      <c r="H6" s="22"/>
      <c r="I6" s="5"/>
      <c r="J6" s="22"/>
      <c r="K6" s="5"/>
      <c r="L6" s="22"/>
      <c r="M6" s="5"/>
      <c r="N6" s="22"/>
      <c r="O6" s="5"/>
      <c r="P6" s="22"/>
      <c r="Q6" s="6">
        <v>2</v>
      </c>
      <c r="R6" s="6">
        <v>330</v>
      </c>
      <c r="S6" s="7">
        <v>165</v>
      </c>
      <c r="T6" s="38">
        <v>0</v>
      </c>
      <c r="U6" s="8">
        <v>4</v>
      </c>
      <c r="V6" s="9">
        <v>169</v>
      </c>
    </row>
    <row r="7" spans="1:24" x14ac:dyDescent="0.25">
      <c r="A7" s="53" t="s">
        <v>11</v>
      </c>
      <c r="B7" s="2" t="s">
        <v>173</v>
      </c>
      <c r="C7" s="3">
        <v>45948</v>
      </c>
      <c r="D7" s="70" t="s">
        <v>87</v>
      </c>
      <c r="E7" s="24">
        <v>174</v>
      </c>
      <c r="F7" s="22"/>
      <c r="G7" s="24">
        <v>174</v>
      </c>
      <c r="H7" s="22"/>
      <c r="I7" s="5">
        <v>177</v>
      </c>
      <c r="J7" s="22"/>
      <c r="K7" s="25">
        <v>170</v>
      </c>
      <c r="L7" s="22"/>
      <c r="M7" s="25">
        <v>172</v>
      </c>
      <c r="N7" s="22"/>
      <c r="O7" s="5">
        <v>162</v>
      </c>
      <c r="P7" s="22"/>
      <c r="Q7" s="8">
        <v>6</v>
      </c>
      <c r="R7" s="8">
        <v>1029</v>
      </c>
      <c r="S7" s="7">
        <v>171.5</v>
      </c>
      <c r="T7" s="38">
        <v>0</v>
      </c>
      <c r="U7" s="8">
        <v>6</v>
      </c>
      <c r="V7" s="7">
        <v>177.5</v>
      </c>
    </row>
    <row r="9" spans="1:24" x14ac:dyDescent="0.25">
      <c r="Q9" s="34">
        <f>SUM(Q2:Q8)</f>
        <v>16</v>
      </c>
      <c r="R9" s="34">
        <f>SUM(R2:R8)</f>
        <v>2736.0010000000002</v>
      </c>
      <c r="S9" s="35">
        <f>SUM(R9/Q9)</f>
        <v>171.00006250000001</v>
      </c>
      <c r="T9" s="34">
        <f>SUM(T2:T8)</f>
        <v>1</v>
      </c>
      <c r="U9" s="34">
        <f>SUM(U2:U8)</f>
        <v>29</v>
      </c>
      <c r="V9" s="36">
        <f>SUM(S9+U9)</f>
        <v>200.00006250000001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2"/>
    <protectedRange algorithmName="SHA-512" hashValue="ON39YdpmFHfN9f47KpiRvqrKx0V9+erV1CNkpWzYhW/Qyc6aT8rEyCrvauWSYGZK2ia3o7vd3akF07acHAFpOA==" saltValue="yVW9XmDwTqEnmpSGai0KYg==" spinCount="100000" sqref="D4" name="Range1_1_1_2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_2"/>
    <protectedRange sqref="B6:C6" name="Range1_5"/>
    <protectedRange sqref="D6" name="Range1_1_4"/>
    <protectedRange sqref="T6" name="Range1_3_5_5"/>
    <protectedRange algorithmName="SHA-512" hashValue="ON39YdpmFHfN9f47KpiRvqrKx0V9+erV1CNkpWzYhW/Qyc6aT8rEyCrvauWSYGZK2ia3o7vd3akF07acHAFpOA==" saltValue="yVW9XmDwTqEnmpSGai0KYg==" spinCount="100000" sqref="B7:C7" name="Range1_16_2"/>
    <protectedRange algorithmName="SHA-512" hashValue="ON39YdpmFHfN9f47KpiRvqrKx0V9+erV1CNkpWzYhW/Qyc6aT8rEyCrvauWSYGZK2ia3o7vd3akF07acHAFpOA==" saltValue="yVW9XmDwTqEnmpSGai0KYg==" spinCount="100000" sqref="D7" name="Range1_1_15_3"/>
    <protectedRange algorithmName="SHA-512" hashValue="ON39YdpmFHfN9f47KpiRvqrKx0V9+erV1CNkpWzYhW/Qyc6aT8rEyCrvauWSYGZK2ia3o7vd3akF07acHAFpOA==" saltValue="yVW9XmDwTqEnmpSGai0KYg==" spinCount="100000" sqref="T7" name="Range1_3_5_7_3"/>
  </protectedRanges>
  <conditionalFormatting sqref="G7">
    <cfRule type="top10" dxfId="64" priority="7" rank="1"/>
  </conditionalFormatting>
  <conditionalFormatting sqref="I7">
    <cfRule type="top10" dxfId="63" priority="6" rank="1"/>
  </conditionalFormatting>
  <conditionalFormatting sqref="E7">
    <cfRule type="top10" dxfId="62" priority="5" rank="1"/>
  </conditionalFormatting>
  <conditionalFormatting sqref="M7">
    <cfRule type="top10" dxfId="61" priority="4" rank="1"/>
  </conditionalFormatting>
  <conditionalFormatting sqref="O7">
    <cfRule type="top10" dxfId="60" priority="3" rank="1"/>
  </conditionalFormatting>
  <conditionalFormatting sqref="E7:O7">
    <cfRule type="cellIs" dxfId="59" priority="2" operator="greaterThanOrEqual">
      <formula>200</formula>
    </cfRule>
  </conditionalFormatting>
  <conditionalFormatting sqref="K7">
    <cfRule type="top10" dxfId="58" priority="1" rank="1"/>
  </conditionalFormatting>
  <hyperlinks>
    <hyperlink ref="X1" location="'OLL 2025'!A1" display="Return to Rankings" xr:uid="{05E56147-99D9-44C6-B8BB-2ED36072CF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D7 B7</xm:sqref>
        </x14:dataValidation>
      </x14:dataValidations>
    </ext>
  </extLst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F835-9A18-4673-BCE0-4372CBAA5775}">
  <dimension ref="A1:X11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64</v>
      </c>
      <c r="C2" s="3">
        <v>45717</v>
      </c>
      <c r="D2" s="4" t="s">
        <v>65</v>
      </c>
      <c r="E2" s="5">
        <v>180</v>
      </c>
      <c r="F2" s="22">
        <v>0</v>
      </c>
      <c r="G2" s="24">
        <v>183</v>
      </c>
      <c r="H2" s="22">
        <v>4</v>
      </c>
      <c r="I2" s="5">
        <v>177</v>
      </c>
      <c r="J2" s="22">
        <v>0</v>
      </c>
      <c r="K2" s="5">
        <v>176</v>
      </c>
      <c r="L2" s="22">
        <v>0</v>
      </c>
      <c r="M2" s="5"/>
      <c r="N2" s="22"/>
      <c r="O2" s="5"/>
      <c r="P2" s="22"/>
      <c r="Q2" s="6">
        <v>4</v>
      </c>
      <c r="R2" s="6">
        <v>716</v>
      </c>
      <c r="S2" s="7">
        <v>179</v>
      </c>
      <c r="T2" s="38">
        <v>4</v>
      </c>
      <c r="U2" s="8">
        <v>4</v>
      </c>
      <c r="V2" s="9">
        <v>183</v>
      </c>
    </row>
    <row r="3" spans="1:24" x14ac:dyDescent="0.25">
      <c r="A3" s="1" t="s">
        <v>11</v>
      </c>
      <c r="B3" s="2" t="s">
        <v>64</v>
      </c>
      <c r="C3" s="3">
        <v>45752</v>
      </c>
      <c r="D3" s="4" t="s">
        <v>65</v>
      </c>
      <c r="E3" s="5">
        <v>175</v>
      </c>
      <c r="F3" s="22">
        <v>1</v>
      </c>
      <c r="G3" s="24">
        <v>177</v>
      </c>
      <c r="H3" s="22"/>
      <c r="I3" s="5">
        <v>174</v>
      </c>
      <c r="J3" s="22"/>
      <c r="K3" s="5">
        <v>180</v>
      </c>
      <c r="L3" s="22">
        <v>1</v>
      </c>
      <c r="M3" s="5"/>
      <c r="N3" s="22"/>
      <c r="O3" s="5"/>
      <c r="P3" s="22"/>
      <c r="Q3" s="6">
        <v>4</v>
      </c>
      <c r="R3" s="6">
        <v>706</v>
      </c>
      <c r="S3" s="7">
        <v>176.5</v>
      </c>
      <c r="T3" s="38">
        <v>2</v>
      </c>
      <c r="U3" s="8">
        <v>2</v>
      </c>
      <c r="V3" s="9">
        <v>178.5</v>
      </c>
    </row>
    <row r="4" spans="1:24" x14ac:dyDescent="0.25">
      <c r="A4" s="1" t="s">
        <v>11</v>
      </c>
      <c r="B4" s="2" t="s">
        <v>64</v>
      </c>
      <c r="C4" s="3">
        <v>45795</v>
      </c>
      <c r="D4" s="4" t="s">
        <v>49</v>
      </c>
      <c r="E4" s="24">
        <v>185</v>
      </c>
      <c r="F4" s="22">
        <v>1</v>
      </c>
      <c r="G4" s="24">
        <v>181</v>
      </c>
      <c r="H4" s="22">
        <v>0</v>
      </c>
      <c r="I4" s="5">
        <v>181</v>
      </c>
      <c r="J4" s="22">
        <v>1</v>
      </c>
      <c r="K4" s="25">
        <v>181</v>
      </c>
      <c r="L4" s="22">
        <v>1</v>
      </c>
      <c r="M4" s="25">
        <v>178</v>
      </c>
      <c r="N4" s="22">
        <v>0</v>
      </c>
      <c r="O4" s="5"/>
      <c r="P4" s="22"/>
      <c r="Q4" s="6">
        <v>5</v>
      </c>
      <c r="R4" s="6">
        <v>906</v>
      </c>
      <c r="S4" s="7">
        <v>181.2</v>
      </c>
      <c r="T4" s="38">
        <v>3</v>
      </c>
      <c r="U4" s="8">
        <v>3</v>
      </c>
      <c r="V4" s="9">
        <v>184.2</v>
      </c>
    </row>
    <row r="5" spans="1:24" x14ac:dyDescent="0.25">
      <c r="A5" s="1" t="s">
        <v>11</v>
      </c>
      <c r="B5" s="2" t="s">
        <v>64</v>
      </c>
      <c r="C5" s="3">
        <v>45815</v>
      </c>
      <c r="D5" s="4" t="s">
        <v>65</v>
      </c>
      <c r="E5" s="24">
        <v>178</v>
      </c>
      <c r="F5" s="22">
        <v>0</v>
      </c>
      <c r="G5" s="24">
        <v>176</v>
      </c>
      <c r="H5" s="22">
        <v>2</v>
      </c>
      <c r="I5" s="5">
        <v>167</v>
      </c>
      <c r="J5" s="22">
        <v>0</v>
      </c>
      <c r="K5" s="25">
        <v>175</v>
      </c>
      <c r="L5" s="22">
        <v>0</v>
      </c>
      <c r="M5" s="25">
        <v>174</v>
      </c>
      <c r="N5" s="22">
        <v>2</v>
      </c>
      <c r="O5" s="5">
        <v>171</v>
      </c>
      <c r="P5" s="22">
        <v>0</v>
      </c>
      <c r="Q5" s="6">
        <v>6</v>
      </c>
      <c r="R5" s="6">
        <v>1041</v>
      </c>
      <c r="S5" s="7">
        <v>173.5</v>
      </c>
      <c r="T5" s="38">
        <v>4</v>
      </c>
      <c r="U5" s="8">
        <v>4</v>
      </c>
      <c r="V5" s="9">
        <v>177.5</v>
      </c>
    </row>
    <row r="6" spans="1:24" x14ac:dyDescent="0.25">
      <c r="A6" s="1" t="s">
        <v>11</v>
      </c>
      <c r="B6" s="2" t="s">
        <v>64</v>
      </c>
      <c r="C6" s="3">
        <v>45843</v>
      </c>
      <c r="D6" s="4" t="s">
        <v>65</v>
      </c>
      <c r="E6" s="24">
        <v>173</v>
      </c>
      <c r="F6" s="22">
        <v>0</v>
      </c>
      <c r="G6" s="24">
        <v>177</v>
      </c>
      <c r="H6" s="22">
        <v>0</v>
      </c>
      <c r="I6" s="5">
        <v>181</v>
      </c>
      <c r="J6" s="22">
        <v>2</v>
      </c>
      <c r="K6" s="25">
        <v>179</v>
      </c>
      <c r="L6" s="22">
        <v>0</v>
      </c>
      <c r="M6" s="25"/>
      <c r="N6" s="22"/>
      <c r="O6" s="5"/>
      <c r="P6" s="22"/>
      <c r="Q6" s="6">
        <v>4</v>
      </c>
      <c r="R6" s="6">
        <v>710</v>
      </c>
      <c r="S6" s="7">
        <v>177.5</v>
      </c>
      <c r="T6" s="38">
        <v>2</v>
      </c>
      <c r="U6" s="8">
        <v>3</v>
      </c>
      <c r="V6" s="9">
        <v>108.5</v>
      </c>
    </row>
    <row r="7" spans="1:24" x14ac:dyDescent="0.25">
      <c r="A7" s="1" t="s">
        <v>11</v>
      </c>
      <c r="B7" s="2" t="s">
        <v>64</v>
      </c>
      <c r="C7" s="3">
        <v>45871</v>
      </c>
      <c r="D7" s="4" t="s">
        <v>65</v>
      </c>
      <c r="E7" s="5">
        <v>183</v>
      </c>
      <c r="F7" s="22">
        <v>1</v>
      </c>
      <c r="G7" s="24">
        <v>190</v>
      </c>
      <c r="H7" s="22">
        <v>2</v>
      </c>
      <c r="I7" s="5">
        <v>177</v>
      </c>
      <c r="J7" s="22">
        <v>1</v>
      </c>
      <c r="K7" s="5">
        <v>185</v>
      </c>
      <c r="L7" s="22">
        <v>2</v>
      </c>
      <c r="M7" s="5"/>
      <c r="N7" s="22"/>
      <c r="O7" s="5"/>
      <c r="P7" s="22"/>
      <c r="Q7" s="6">
        <v>4</v>
      </c>
      <c r="R7" s="6">
        <v>735</v>
      </c>
      <c r="S7" s="7">
        <v>183.75</v>
      </c>
      <c r="T7" s="38">
        <v>6</v>
      </c>
      <c r="U7" s="8">
        <v>2</v>
      </c>
      <c r="V7" s="9">
        <v>185.75</v>
      </c>
    </row>
    <row r="8" spans="1:24" x14ac:dyDescent="0.25">
      <c r="A8" s="53" t="s">
        <v>11</v>
      </c>
      <c r="B8" s="2" t="s">
        <v>64</v>
      </c>
      <c r="C8" s="3">
        <v>45934</v>
      </c>
      <c r="D8" s="70" t="s">
        <v>65</v>
      </c>
      <c r="E8" s="24">
        <v>178</v>
      </c>
      <c r="F8" s="22">
        <v>2</v>
      </c>
      <c r="G8" s="24">
        <v>180</v>
      </c>
      <c r="H8" s="22">
        <v>0</v>
      </c>
      <c r="I8" s="5">
        <v>176</v>
      </c>
      <c r="J8" s="22">
        <v>0</v>
      </c>
      <c r="K8" s="25">
        <v>167</v>
      </c>
      <c r="L8" s="22">
        <v>1</v>
      </c>
      <c r="M8" s="25"/>
      <c r="N8" s="22"/>
      <c r="O8" s="5"/>
      <c r="P8" s="22"/>
      <c r="Q8" s="8">
        <v>4</v>
      </c>
      <c r="R8" s="8">
        <v>701</v>
      </c>
      <c r="S8" s="7">
        <v>175.25</v>
      </c>
      <c r="T8" s="38">
        <v>3</v>
      </c>
      <c r="U8" s="8">
        <v>2</v>
      </c>
      <c r="V8" s="7">
        <v>177.25</v>
      </c>
    </row>
    <row r="9" spans="1:24" x14ac:dyDescent="0.25">
      <c r="A9" s="53" t="s">
        <v>11</v>
      </c>
      <c r="B9" s="2" t="s">
        <v>64</v>
      </c>
      <c r="C9" s="3">
        <v>45962</v>
      </c>
      <c r="D9" s="70" t="s">
        <v>65</v>
      </c>
      <c r="E9" s="5">
        <v>183</v>
      </c>
      <c r="F9" s="22">
        <v>1</v>
      </c>
      <c r="G9" s="24">
        <v>182</v>
      </c>
      <c r="H9" s="22">
        <v>3</v>
      </c>
      <c r="I9" s="5">
        <v>181</v>
      </c>
      <c r="J9" s="22">
        <v>1</v>
      </c>
      <c r="K9" s="5">
        <v>188</v>
      </c>
      <c r="L9" s="22">
        <v>1</v>
      </c>
      <c r="M9" s="5"/>
      <c r="N9" s="22"/>
      <c r="O9" s="5"/>
      <c r="P9" s="22"/>
      <c r="Q9" s="8">
        <v>4</v>
      </c>
      <c r="R9" s="8">
        <v>734</v>
      </c>
      <c r="S9" s="7">
        <v>183.5</v>
      </c>
      <c r="T9" s="38">
        <v>6</v>
      </c>
      <c r="U9" s="8">
        <v>2</v>
      </c>
      <c r="V9" s="7">
        <v>185.5</v>
      </c>
    </row>
    <row r="11" spans="1:24" x14ac:dyDescent="0.25">
      <c r="Q11" s="34">
        <f>SUM(Q2:Q10)</f>
        <v>35</v>
      </c>
      <c r="R11" s="34">
        <f>SUM(R2:R10)</f>
        <v>6249</v>
      </c>
      <c r="S11" s="35">
        <f>SUM(R11/Q11)</f>
        <v>178.54285714285714</v>
      </c>
      <c r="T11" s="34">
        <f>SUM(T2:T10)</f>
        <v>30</v>
      </c>
      <c r="U11" s="34">
        <f>SUM(U2:U10)</f>
        <v>22</v>
      </c>
      <c r="V11" s="36">
        <f>SUM(S11+U11)</f>
        <v>200.54285714285714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_2"/>
    <protectedRange algorithmName="SHA-512" hashValue="ON39YdpmFHfN9f47KpiRvqrKx0V9+erV1CNkpWzYhW/Qyc6aT8rEyCrvauWSYGZK2ia3o7vd3akF07acHAFpOA==" saltValue="yVW9XmDwTqEnmpSGai0KYg==" spinCount="100000" sqref="D5" name="Range1_1_1_2"/>
    <protectedRange algorithmName="SHA-512" hashValue="ON39YdpmFHfN9f47KpiRvqrKx0V9+erV1CNkpWzYhW/Qyc6aT8rEyCrvauWSYGZK2ia3o7vd3akF07acHAFpOA==" saltValue="yVW9XmDwTqEnmpSGai0KYg==" spinCount="100000" sqref="T5" name="Range1_3_5_1_2"/>
    <protectedRange algorithmName="SHA-512" hashValue="ON39YdpmFHfN9f47KpiRvqrKx0V9+erV1CNkpWzYhW/Qyc6aT8rEyCrvauWSYGZK2ia3o7vd3akF07acHAFpOA==" saltValue="yVW9XmDwTqEnmpSGai0KYg==" spinCount="100000" sqref="B7" name="Range1_9"/>
    <protectedRange algorithmName="SHA-512" hashValue="ON39YdpmFHfN9f47KpiRvqrKx0V9+erV1CNkpWzYhW/Qyc6aT8rEyCrvauWSYGZK2ia3o7vd3akF07acHAFpOA==" saltValue="yVW9XmDwTqEnmpSGai0KYg==" spinCount="100000" sqref="C7" name="Range1_14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 H7:L7 N7" name="Range1_1_2_19_1_2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8:C8" name="Range1_13_5"/>
    <protectedRange algorithmName="SHA-512" hashValue="ON39YdpmFHfN9f47KpiRvqrKx0V9+erV1CNkpWzYhW/Qyc6aT8rEyCrvauWSYGZK2ia3o7vd3akF07acHAFpOA==" saltValue="yVW9XmDwTqEnmpSGai0KYg==" spinCount="100000" sqref="D8" name="Range1_1_3_6"/>
    <protectedRange algorithmName="SHA-512" hashValue="ON39YdpmFHfN9f47KpiRvqrKx0V9+erV1CNkpWzYhW/Qyc6aT8rEyCrvauWSYGZK2ia3o7vd3akF07acHAFpOA==" saltValue="yVW9XmDwTqEnmpSGai0KYg==" spinCount="100000" sqref="T8" name="Range1_3_5_3_7"/>
    <protectedRange sqref="B9:C9 E9:P9" name="Range1_14_4"/>
    <protectedRange sqref="D9" name="Range1_1_7_5"/>
    <protectedRange sqref="T9" name="Range1_3_5_7_6"/>
  </protectedRanges>
  <conditionalFormatting sqref="E8:P8">
    <cfRule type="cellIs" dxfId="57" priority="8" operator="greaterThanOrEqual">
      <formula>200</formula>
    </cfRule>
  </conditionalFormatting>
  <conditionalFormatting sqref="E8">
    <cfRule type="top10" dxfId="56" priority="14" rank="1"/>
  </conditionalFormatting>
  <conditionalFormatting sqref="G8">
    <cfRule type="top10" dxfId="55" priority="13" rank="1"/>
  </conditionalFormatting>
  <conditionalFormatting sqref="I8">
    <cfRule type="top10" dxfId="54" priority="12" rank="1"/>
  </conditionalFormatting>
  <conditionalFormatting sqref="K8">
    <cfRule type="top10" dxfId="53" priority="11" rank="1"/>
  </conditionalFormatting>
  <conditionalFormatting sqref="M8">
    <cfRule type="top10" dxfId="52" priority="10" rank="1"/>
  </conditionalFormatting>
  <conditionalFormatting sqref="O8">
    <cfRule type="top10" dxfId="51" priority="9" rank="1"/>
  </conditionalFormatting>
  <conditionalFormatting sqref="E9">
    <cfRule type="top10" dxfId="50" priority="7" rank="1"/>
  </conditionalFormatting>
  <conditionalFormatting sqref="G9">
    <cfRule type="top10" dxfId="49" priority="6" rank="1"/>
  </conditionalFormatting>
  <conditionalFormatting sqref="I9">
    <cfRule type="top10" dxfId="48" priority="5" rank="1"/>
  </conditionalFormatting>
  <conditionalFormatting sqref="K9">
    <cfRule type="top10" dxfId="47" priority="4" rank="1"/>
  </conditionalFormatting>
  <conditionalFormatting sqref="M9">
    <cfRule type="top10" dxfId="46" priority="3" rank="1"/>
  </conditionalFormatting>
  <conditionalFormatting sqref="O9">
    <cfRule type="top10" dxfId="45" priority="2" rank="1"/>
  </conditionalFormatting>
  <conditionalFormatting sqref="E9:P9">
    <cfRule type="cellIs" dxfId="44" priority="1" operator="greaterThanOrEqual">
      <formula>200</formula>
    </cfRule>
  </conditionalFormatting>
  <hyperlinks>
    <hyperlink ref="X1" location="'OLL 2025'!A1" display="Return to Rankings" xr:uid="{48D38C60-CF52-4A39-B6A5-F1AFBAD9B21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D9 B9</xm:sqref>
        </x14:dataValidation>
      </x14:dataValidations>
    </ext>
  </extLst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05E1-BA68-44C0-8840-8A3CBE4959AE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106</v>
      </c>
      <c r="C2" s="3">
        <v>45763</v>
      </c>
      <c r="D2" s="4" t="s">
        <v>96</v>
      </c>
      <c r="E2" s="5">
        <v>192</v>
      </c>
      <c r="F2" s="22">
        <v>2</v>
      </c>
      <c r="G2" s="24">
        <v>187</v>
      </c>
      <c r="H2" s="22">
        <v>1</v>
      </c>
      <c r="I2" s="5">
        <v>192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571</v>
      </c>
      <c r="S2" s="7">
        <v>190.33333333333334</v>
      </c>
      <c r="T2" s="38">
        <v>5</v>
      </c>
      <c r="U2" s="8">
        <v>8</v>
      </c>
      <c r="V2" s="9">
        <v>198.33333333333334</v>
      </c>
    </row>
    <row r="3" spans="1:24" x14ac:dyDescent="0.25">
      <c r="A3" s="62" t="s">
        <v>11</v>
      </c>
      <c r="B3" s="62" t="s">
        <v>210</v>
      </c>
      <c r="C3" s="63">
        <v>45907</v>
      </c>
      <c r="D3" s="62" t="s">
        <v>42</v>
      </c>
      <c r="E3" s="62">
        <v>187</v>
      </c>
      <c r="F3" s="64">
        <v>1</v>
      </c>
      <c r="G3" s="65">
        <v>188</v>
      </c>
      <c r="H3" s="64">
        <v>3</v>
      </c>
      <c r="I3" s="62">
        <v>196</v>
      </c>
      <c r="J3" s="64">
        <v>5</v>
      </c>
      <c r="K3" s="62">
        <v>192</v>
      </c>
      <c r="L3" s="66"/>
      <c r="M3" s="62">
        <v>194</v>
      </c>
      <c r="N3" s="64">
        <v>6</v>
      </c>
      <c r="O3" s="62">
        <v>194</v>
      </c>
      <c r="P3" s="64">
        <v>5</v>
      </c>
      <c r="Q3" s="62">
        <v>6</v>
      </c>
      <c r="R3" s="62">
        <v>1151</v>
      </c>
      <c r="S3" s="62">
        <v>191.83</v>
      </c>
      <c r="T3" s="64">
        <v>20</v>
      </c>
      <c r="U3" s="62">
        <v>4</v>
      </c>
      <c r="V3" s="62">
        <v>195.83</v>
      </c>
    </row>
    <row r="4" spans="1:24" x14ac:dyDescent="0.25">
      <c r="A4" s="53" t="s">
        <v>11</v>
      </c>
      <c r="B4" s="2" t="s">
        <v>106</v>
      </c>
      <c r="C4" s="3">
        <v>45910</v>
      </c>
      <c r="D4" s="70" t="s">
        <v>96</v>
      </c>
      <c r="E4" s="24">
        <v>195.001</v>
      </c>
      <c r="F4" s="22">
        <v>2</v>
      </c>
      <c r="G4" s="24">
        <v>197</v>
      </c>
      <c r="H4" s="22">
        <v>1</v>
      </c>
      <c r="I4" s="5">
        <v>193</v>
      </c>
      <c r="J4" s="22">
        <v>3</v>
      </c>
      <c r="K4" s="25"/>
      <c r="L4" s="22"/>
      <c r="M4" s="25"/>
      <c r="N4" s="22"/>
      <c r="O4" s="5"/>
      <c r="P4" s="22"/>
      <c r="Q4" s="8">
        <v>3</v>
      </c>
      <c r="R4" s="8">
        <v>585</v>
      </c>
      <c r="S4" s="7">
        <v>195</v>
      </c>
      <c r="T4" s="38">
        <v>6</v>
      </c>
      <c r="U4" s="8">
        <v>9</v>
      </c>
      <c r="V4" s="7">
        <v>204</v>
      </c>
    </row>
    <row r="5" spans="1:24" x14ac:dyDescent="0.25">
      <c r="A5" s="53" t="s">
        <v>11</v>
      </c>
      <c r="B5" s="2" t="s">
        <v>106</v>
      </c>
      <c r="C5" s="3">
        <v>45938</v>
      </c>
      <c r="D5" s="70" t="s">
        <v>96</v>
      </c>
      <c r="E5" s="5">
        <v>196</v>
      </c>
      <c r="F5" s="22">
        <v>3</v>
      </c>
      <c r="G5" s="24">
        <v>197</v>
      </c>
      <c r="H5" s="22">
        <v>2</v>
      </c>
      <c r="I5" s="5">
        <v>194</v>
      </c>
      <c r="J5" s="22">
        <v>2</v>
      </c>
      <c r="K5" s="5"/>
      <c r="L5" s="22"/>
      <c r="M5" s="5"/>
      <c r="N5" s="22"/>
      <c r="O5" s="5"/>
      <c r="P5" s="22"/>
      <c r="Q5" s="8">
        <v>3</v>
      </c>
      <c r="R5" s="8">
        <v>587</v>
      </c>
      <c r="S5" s="7">
        <v>195.66666666666666</v>
      </c>
      <c r="T5" s="38">
        <v>7</v>
      </c>
      <c r="U5" s="8">
        <v>6</v>
      </c>
      <c r="V5" s="7">
        <f>+S5+U5</f>
        <v>201.66666666666666</v>
      </c>
    </row>
    <row r="7" spans="1:24" x14ac:dyDescent="0.25">
      <c r="Q7" s="34">
        <f>SUM(Q2:Q6)</f>
        <v>15</v>
      </c>
      <c r="R7" s="34">
        <f>SUM(R2:R6)</f>
        <v>2894</v>
      </c>
      <c r="S7" s="35">
        <f>SUM(R7/Q7)</f>
        <v>192.93333333333334</v>
      </c>
      <c r="T7" s="34">
        <f>SUM(T2:T6)</f>
        <v>38</v>
      </c>
      <c r="U7" s="34">
        <f>SUM(U2:U6)</f>
        <v>27</v>
      </c>
      <c r="V7" s="36">
        <f>SUM(S7+U7)</f>
        <v>219.93333333333334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3 B3:C3 O3 I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G3 M3 E3" name="Range1_33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H4:P4 E4:F4 B4:C4" name="Range1_15_2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1_2"/>
    <protectedRange sqref="B5:C5" name="Range1_12_3"/>
    <protectedRange sqref="D5" name="Range1_1_3_5"/>
    <protectedRange sqref="E5:P5 T5" name="Range1_3_5_3_5"/>
  </protectedRanges>
  <conditionalFormatting sqref="E3">
    <cfRule type="top10" dxfId="43" priority="21" rank="1"/>
  </conditionalFormatting>
  <conditionalFormatting sqref="G3">
    <cfRule type="top10" dxfId="42" priority="20" rank="1"/>
  </conditionalFormatting>
  <conditionalFormatting sqref="I3">
    <cfRule type="top10" dxfId="41" priority="19" rank="1"/>
  </conditionalFormatting>
  <conditionalFormatting sqref="K3">
    <cfRule type="top10" dxfId="40" priority="18" rank="1"/>
  </conditionalFormatting>
  <conditionalFormatting sqref="M3">
    <cfRule type="top10" dxfId="39" priority="17" rank="1"/>
  </conditionalFormatting>
  <conditionalFormatting sqref="O3">
    <cfRule type="top10" dxfId="38" priority="16" rank="1"/>
  </conditionalFormatting>
  <conditionalFormatting sqref="E3:P3">
    <cfRule type="cellIs" dxfId="37" priority="15" operator="greaterThanOrEqual">
      <formula>200</formula>
    </cfRule>
  </conditionalFormatting>
  <conditionalFormatting sqref="E4">
    <cfRule type="top10" dxfId="36" priority="14" rank="1"/>
  </conditionalFormatting>
  <conditionalFormatting sqref="G4">
    <cfRule type="top10" dxfId="35" priority="13" rank="1"/>
  </conditionalFormatting>
  <conditionalFormatting sqref="I4">
    <cfRule type="top10" dxfId="34" priority="12" rank="1"/>
  </conditionalFormatting>
  <conditionalFormatting sqref="K4">
    <cfRule type="top10" dxfId="33" priority="11" rank="1"/>
  </conditionalFormatting>
  <conditionalFormatting sqref="M4">
    <cfRule type="top10" dxfId="32" priority="10" rank="1"/>
  </conditionalFormatting>
  <conditionalFormatting sqref="O4">
    <cfRule type="top10" dxfId="31" priority="9" rank="1"/>
  </conditionalFormatting>
  <conditionalFormatting sqref="E4:O4">
    <cfRule type="cellIs" dxfId="30" priority="8" operator="greaterThanOrEqual">
      <formula>193</formula>
    </cfRule>
  </conditionalFormatting>
  <conditionalFormatting sqref="E5">
    <cfRule type="top10" dxfId="29" priority="7" rank="1"/>
  </conditionalFormatting>
  <conditionalFormatting sqref="G5">
    <cfRule type="top10" dxfId="28" priority="6" rank="1"/>
  </conditionalFormatting>
  <conditionalFormatting sqref="E5:P5">
    <cfRule type="cellIs" dxfId="27" priority="5" operator="greaterThanOrEqual">
      <formula>200</formula>
    </cfRule>
  </conditionalFormatting>
  <conditionalFormatting sqref="I5">
    <cfRule type="top10" dxfId="26" priority="4" rank="1"/>
  </conditionalFormatting>
  <conditionalFormatting sqref="K5">
    <cfRule type="top10" dxfId="25" priority="3" rank="1"/>
  </conditionalFormatting>
  <conditionalFormatting sqref="M5">
    <cfRule type="top10" dxfId="24" priority="2" rank="1"/>
  </conditionalFormatting>
  <conditionalFormatting sqref="O5">
    <cfRule type="top10" dxfId="23" priority="1" rank="1"/>
  </conditionalFormatting>
  <hyperlinks>
    <hyperlink ref="X1" location="'OLL 2025'!A1" display="Return to Rankings" xr:uid="{D85AE982-597B-4188-8A80-89147D1E69F6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22E7-D35C-478D-B6C6-2A740FAD87EB}">
  <dimension ref="A1:X10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107</v>
      </c>
      <c r="C2" s="3">
        <v>45766</v>
      </c>
      <c r="D2" s="4" t="s">
        <v>108</v>
      </c>
      <c r="E2" s="24">
        <v>191</v>
      </c>
      <c r="F2" s="22">
        <v>0</v>
      </c>
      <c r="G2" s="24">
        <v>191</v>
      </c>
      <c r="H2" s="22">
        <v>2</v>
      </c>
      <c r="I2" s="5">
        <v>192</v>
      </c>
      <c r="J2" s="22">
        <v>0</v>
      </c>
      <c r="K2" s="25">
        <v>180</v>
      </c>
      <c r="L2" s="22">
        <v>1</v>
      </c>
      <c r="M2" s="25"/>
      <c r="N2" s="22"/>
      <c r="O2" s="5"/>
      <c r="P2" s="22"/>
      <c r="Q2" s="6">
        <v>4</v>
      </c>
      <c r="R2" s="6">
        <v>754</v>
      </c>
      <c r="S2" s="7">
        <v>188.5</v>
      </c>
      <c r="T2" s="38">
        <v>3</v>
      </c>
      <c r="U2" s="8">
        <v>4</v>
      </c>
      <c r="V2" s="9">
        <v>192.5</v>
      </c>
    </row>
    <row r="3" spans="1:24" x14ac:dyDescent="0.25">
      <c r="A3" s="1" t="s">
        <v>11</v>
      </c>
      <c r="B3" s="2" t="s">
        <v>107</v>
      </c>
      <c r="C3" s="3">
        <v>45857</v>
      </c>
      <c r="D3" s="4" t="s">
        <v>108</v>
      </c>
      <c r="E3" s="24">
        <v>186</v>
      </c>
      <c r="F3" s="22">
        <v>0</v>
      </c>
      <c r="G3" s="24">
        <v>186</v>
      </c>
      <c r="H3" s="22">
        <v>1</v>
      </c>
      <c r="I3" s="5">
        <v>188</v>
      </c>
      <c r="J3" s="22">
        <v>1</v>
      </c>
      <c r="K3" s="25">
        <v>187</v>
      </c>
      <c r="L3" s="22">
        <v>1</v>
      </c>
      <c r="M3" s="25"/>
      <c r="N3" s="22"/>
      <c r="O3" s="5"/>
      <c r="P3" s="22"/>
      <c r="Q3" s="6">
        <v>4</v>
      </c>
      <c r="R3" s="6">
        <v>747</v>
      </c>
      <c r="S3" s="7">
        <v>186.75</v>
      </c>
      <c r="T3" s="38">
        <v>3</v>
      </c>
      <c r="U3" s="8">
        <v>2</v>
      </c>
      <c r="V3" s="9">
        <v>188.75</v>
      </c>
    </row>
    <row r="4" spans="1:24" x14ac:dyDescent="0.25">
      <c r="A4" s="1" t="s">
        <v>11</v>
      </c>
      <c r="B4" s="2" t="s">
        <v>107</v>
      </c>
      <c r="C4" s="3">
        <v>45871</v>
      </c>
      <c r="D4" s="4" t="s">
        <v>108</v>
      </c>
      <c r="E4" s="5">
        <v>189</v>
      </c>
      <c r="F4" s="22">
        <v>0</v>
      </c>
      <c r="G4" s="24">
        <v>191</v>
      </c>
      <c r="H4" s="22">
        <v>1</v>
      </c>
      <c r="I4" s="5">
        <v>191</v>
      </c>
      <c r="J4" s="22">
        <v>1</v>
      </c>
      <c r="K4" s="5">
        <v>193</v>
      </c>
      <c r="L4" s="22">
        <v>3</v>
      </c>
      <c r="M4" s="5"/>
      <c r="N4" s="22"/>
      <c r="O4" s="5"/>
      <c r="P4" s="22"/>
      <c r="Q4" s="6">
        <v>4</v>
      </c>
      <c r="R4" s="6">
        <v>764</v>
      </c>
      <c r="S4" s="7">
        <v>191</v>
      </c>
      <c r="T4" s="38">
        <v>5</v>
      </c>
      <c r="U4" s="8">
        <v>2</v>
      </c>
      <c r="V4" s="9">
        <v>193</v>
      </c>
    </row>
    <row r="5" spans="1:24" x14ac:dyDescent="0.25">
      <c r="A5" s="1" t="s">
        <v>11</v>
      </c>
      <c r="B5" s="2" t="s">
        <v>107</v>
      </c>
      <c r="C5" s="3">
        <v>45885</v>
      </c>
      <c r="D5" s="4" t="s">
        <v>108</v>
      </c>
      <c r="E5" s="24">
        <v>190</v>
      </c>
      <c r="F5" s="22">
        <v>0</v>
      </c>
      <c r="G5" s="24">
        <v>193</v>
      </c>
      <c r="H5" s="22">
        <v>2</v>
      </c>
      <c r="I5" s="5">
        <v>193</v>
      </c>
      <c r="J5" s="22">
        <v>3</v>
      </c>
      <c r="K5" s="24">
        <v>188</v>
      </c>
      <c r="L5" s="22">
        <v>1</v>
      </c>
      <c r="M5" s="25"/>
      <c r="N5" s="22"/>
      <c r="O5" s="5"/>
      <c r="P5" s="22"/>
      <c r="Q5" s="6">
        <v>4</v>
      </c>
      <c r="R5" s="6">
        <v>764</v>
      </c>
      <c r="S5" s="7">
        <v>191</v>
      </c>
      <c r="T5" s="38">
        <v>6</v>
      </c>
      <c r="U5" s="8">
        <v>5</v>
      </c>
      <c r="V5" s="9">
        <v>196</v>
      </c>
    </row>
    <row r="6" spans="1:24" x14ac:dyDescent="0.25">
      <c r="A6" s="60" t="s">
        <v>11</v>
      </c>
      <c r="B6" s="60" t="s">
        <v>107</v>
      </c>
      <c r="C6" s="61">
        <v>45906</v>
      </c>
      <c r="D6" s="60" t="s">
        <v>108</v>
      </c>
      <c r="E6" s="60">
        <v>196</v>
      </c>
      <c r="F6" s="60">
        <v>1</v>
      </c>
      <c r="G6" s="60">
        <v>193</v>
      </c>
      <c r="H6" s="60">
        <v>2</v>
      </c>
      <c r="I6" s="60">
        <v>195</v>
      </c>
      <c r="J6" s="60">
        <v>2</v>
      </c>
      <c r="K6" s="60">
        <v>195</v>
      </c>
      <c r="L6" s="60">
        <v>2</v>
      </c>
      <c r="M6" s="60"/>
      <c r="N6" s="60"/>
      <c r="O6" s="60"/>
      <c r="P6" s="60"/>
      <c r="Q6" s="60">
        <v>4</v>
      </c>
      <c r="R6" s="60">
        <v>779</v>
      </c>
      <c r="S6" s="60">
        <v>194.75</v>
      </c>
      <c r="T6" s="60">
        <v>7</v>
      </c>
      <c r="U6" s="60">
        <v>6</v>
      </c>
      <c r="V6" s="60">
        <v>200.75</v>
      </c>
    </row>
    <row r="7" spans="1:24" x14ac:dyDescent="0.25">
      <c r="A7" s="53" t="s">
        <v>11</v>
      </c>
      <c r="B7" s="2" t="s">
        <v>107</v>
      </c>
      <c r="C7" s="3">
        <v>45920</v>
      </c>
      <c r="D7" s="70" t="s">
        <v>108</v>
      </c>
      <c r="E7" s="24">
        <v>194</v>
      </c>
      <c r="F7" s="22">
        <v>3</v>
      </c>
      <c r="G7" s="24">
        <v>192</v>
      </c>
      <c r="H7" s="22">
        <v>1</v>
      </c>
      <c r="I7" s="5">
        <v>190</v>
      </c>
      <c r="J7" s="22">
        <v>0</v>
      </c>
      <c r="K7" s="25">
        <v>186</v>
      </c>
      <c r="L7" s="22">
        <v>0</v>
      </c>
      <c r="M7" s="25"/>
      <c r="N7" s="22"/>
      <c r="O7" s="5"/>
      <c r="P7" s="22"/>
      <c r="Q7" s="8">
        <v>4</v>
      </c>
      <c r="R7" s="8">
        <v>762</v>
      </c>
      <c r="S7" s="7">
        <v>190.5</v>
      </c>
      <c r="T7" s="38">
        <v>4</v>
      </c>
      <c r="U7" s="8">
        <v>3</v>
      </c>
      <c r="V7" s="7">
        <v>193.5</v>
      </c>
    </row>
    <row r="8" spans="1:24" x14ac:dyDescent="0.25">
      <c r="A8" s="53" t="s">
        <v>11</v>
      </c>
      <c r="B8" s="2" t="s">
        <v>107</v>
      </c>
      <c r="C8" s="3">
        <v>45948</v>
      </c>
      <c r="D8" s="70" t="s">
        <v>108</v>
      </c>
      <c r="E8" s="5">
        <v>192</v>
      </c>
      <c r="F8" s="22">
        <v>3</v>
      </c>
      <c r="G8" s="24">
        <v>193</v>
      </c>
      <c r="H8" s="22">
        <v>1</v>
      </c>
      <c r="I8" s="5">
        <v>189</v>
      </c>
      <c r="J8" s="22">
        <v>2</v>
      </c>
      <c r="K8" s="5">
        <v>188</v>
      </c>
      <c r="L8" s="22">
        <v>4</v>
      </c>
      <c r="M8" s="5"/>
      <c r="N8" s="22"/>
      <c r="O8" s="5"/>
      <c r="P8" s="22"/>
      <c r="Q8" s="8">
        <v>4</v>
      </c>
      <c r="R8" s="8">
        <v>762</v>
      </c>
      <c r="S8" s="7">
        <v>190.5</v>
      </c>
      <c r="T8" s="38">
        <v>10</v>
      </c>
      <c r="U8" s="8">
        <v>4</v>
      </c>
      <c r="V8" s="7">
        <v>194.5</v>
      </c>
    </row>
    <row r="10" spans="1:24" x14ac:dyDescent="0.25">
      <c r="Q10" s="34">
        <f>SUM(Q2:Q9)</f>
        <v>28</v>
      </c>
      <c r="R10" s="34">
        <f>SUM(R2:R9)</f>
        <v>5332</v>
      </c>
      <c r="S10" s="35">
        <f>SUM(R10/Q10)</f>
        <v>190.42857142857142</v>
      </c>
      <c r="T10" s="34">
        <f>SUM(T2:T9)</f>
        <v>38</v>
      </c>
      <c r="U10" s="34">
        <f>SUM(U2:U9)</f>
        <v>26</v>
      </c>
      <c r="V10" s="36">
        <f>SUM(S10+U10)</f>
        <v>216.42857142857142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B4" name="Range1_9"/>
    <protectedRange algorithmName="SHA-512" hashValue="ON39YdpmFHfN9f47KpiRvqrKx0V9+erV1CNkpWzYhW/Qyc6aT8rEyCrvauWSYGZK2ia3o7vd3akF07acHAFpOA==" saltValue="yVW9XmDwTqEnmpSGai0KYg==" spinCount="100000" sqref="E4 H4:L4 N4 C4" name="Range1_14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G4 M4 O4" name="Range1_33_1_3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I6 K6 M6 O6 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" name="Range1_3_5_1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2"/>
    <protectedRange algorithmName="SHA-512" hashValue="ON39YdpmFHfN9f47KpiRvqrKx0V9+erV1CNkpWzYhW/Qyc6aT8rEyCrvauWSYGZK2ia3o7vd3akF07acHAFpOA==" saltValue="yVW9XmDwTqEnmpSGai0KYg==" spinCount="100000" sqref="T7 E7:P7" name="Range1_3_5_3_2"/>
    <protectedRange algorithmName="SHA-512" hashValue="ON39YdpmFHfN9f47KpiRvqrKx0V9+erV1CNkpWzYhW/Qyc6aT8rEyCrvauWSYGZK2ia3o7vd3akF07acHAFpOA==" saltValue="yVW9XmDwTqEnmpSGai0KYg==" spinCount="100000" sqref="B8:C8" name="Range1_9_7"/>
    <protectedRange algorithmName="SHA-512" hashValue="ON39YdpmFHfN9f47KpiRvqrKx0V9+erV1CNkpWzYhW/Qyc6aT8rEyCrvauWSYGZK2ia3o7vd3akF07acHAFpOA==" saltValue="yVW9XmDwTqEnmpSGai0KYg==" spinCount="100000" sqref="D8" name="Range1_1_3_5"/>
    <protectedRange algorithmName="SHA-512" hashValue="ON39YdpmFHfN9f47KpiRvqrKx0V9+erV1CNkpWzYhW/Qyc6aT8rEyCrvauWSYGZK2ia3o7vd3akF07acHAFpOA==" saltValue="yVW9XmDwTqEnmpSGai0KYg==" spinCount="100000" sqref="T8 E8:P8" name="Range1_3_5_3_5"/>
  </protectedRanges>
  <conditionalFormatting sqref="E6">
    <cfRule type="top10" dxfId="22" priority="23" rank="1"/>
  </conditionalFormatting>
  <conditionalFormatting sqref="G6">
    <cfRule type="top10" dxfId="21" priority="22" rank="1"/>
  </conditionalFormatting>
  <conditionalFormatting sqref="I6">
    <cfRule type="top10" dxfId="20" priority="21" rank="1"/>
  </conditionalFormatting>
  <conditionalFormatting sqref="K6">
    <cfRule type="top10" dxfId="19" priority="20" rank="1"/>
  </conditionalFormatting>
  <conditionalFormatting sqref="M6">
    <cfRule type="top10" dxfId="18" priority="19" rank="1"/>
  </conditionalFormatting>
  <conditionalFormatting sqref="O6">
    <cfRule type="top10" dxfId="17" priority="18" rank="1"/>
  </conditionalFormatting>
  <conditionalFormatting sqref="E6:P6">
    <cfRule type="cellIs" dxfId="16" priority="17" operator="greaterThanOrEqual">
      <formula>200</formula>
    </cfRule>
  </conditionalFormatting>
  <conditionalFormatting sqref="M7:P7">
    <cfRule type="cellIs" dxfId="15" priority="8" operator="greaterThanOrEqual">
      <formula>200</formula>
    </cfRule>
  </conditionalFormatting>
  <conditionalFormatting sqref="E7">
    <cfRule type="cellIs" dxfId="14" priority="9" operator="greaterThanOrEqual">
      <formula>200</formula>
    </cfRule>
    <cfRule type="top10" dxfId="13" priority="10" rank="1"/>
  </conditionalFormatting>
  <conditionalFormatting sqref="G7">
    <cfRule type="cellIs" dxfId="12" priority="11" operator="greaterThanOrEqual">
      <formula>200</formula>
    </cfRule>
    <cfRule type="top10" dxfId="11" priority="12" rank="1"/>
  </conditionalFormatting>
  <conditionalFormatting sqref="I7">
    <cfRule type="cellIs" dxfId="10" priority="13" operator="greaterThanOrEqual">
      <formula>200</formula>
    </cfRule>
    <cfRule type="top10" dxfId="9" priority="14" rank="1"/>
  </conditionalFormatting>
  <conditionalFormatting sqref="M7">
    <cfRule type="top10" dxfId="8" priority="15" rank="1"/>
  </conditionalFormatting>
  <conditionalFormatting sqref="O7">
    <cfRule type="top10" dxfId="7" priority="16" rank="1"/>
  </conditionalFormatting>
  <conditionalFormatting sqref="E8">
    <cfRule type="top10" dxfId="6" priority="7" rank="1"/>
  </conditionalFormatting>
  <conditionalFormatting sqref="G8">
    <cfRule type="top10" dxfId="5" priority="6" rank="1"/>
  </conditionalFormatting>
  <conditionalFormatting sqref="E8:P8">
    <cfRule type="cellIs" dxfId="4" priority="5" operator="greaterThanOrEqual">
      <formula>200</formula>
    </cfRule>
  </conditionalFormatting>
  <conditionalFormatting sqref="I8">
    <cfRule type="top10" dxfId="3" priority="4" rank="1"/>
  </conditionalFormatting>
  <conditionalFormatting sqref="K8">
    <cfRule type="top10" dxfId="2" priority="3" rank="1"/>
  </conditionalFormatting>
  <conditionalFormatting sqref="M8">
    <cfRule type="top10" dxfId="1" priority="2" rank="1"/>
  </conditionalFormatting>
  <conditionalFormatting sqref="O8">
    <cfRule type="top10" dxfId="0" priority="1" rank="1"/>
  </conditionalFormatting>
  <hyperlinks>
    <hyperlink ref="X1" location="'OLL 2025'!A1" display="Return to Rankings" xr:uid="{2A1B89D0-9FAB-4199-A1E2-CBE1A564BA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0EA4-2A88-4EF7-B283-F7607793CE6B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9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72</v>
      </c>
      <c r="C2" s="3">
        <v>45738</v>
      </c>
      <c r="D2" s="4" t="s">
        <v>44</v>
      </c>
      <c r="E2" s="5">
        <v>174</v>
      </c>
      <c r="F2" s="22">
        <v>0</v>
      </c>
      <c r="G2" s="24">
        <v>175</v>
      </c>
      <c r="H2" s="22">
        <v>1</v>
      </c>
      <c r="I2" s="5">
        <v>175</v>
      </c>
      <c r="J2" s="22">
        <v>0</v>
      </c>
      <c r="K2" s="5">
        <v>169</v>
      </c>
      <c r="L2" s="22">
        <v>0</v>
      </c>
      <c r="M2" s="5"/>
      <c r="N2" s="22"/>
      <c r="O2" s="5"/>
      <c r="P2" s="22"/>
      <c r="Q2" s="6">
        <v>4</v>
      </c>
      <c r="R2" s="6">
        <v>693</v>
      </c>
      <c r="S2" s="7">
        <v>173.25</v>
      </c>
      <c r="T2" s="38">
        <v>1</v>
      </c>
      <c r="U2" s="8">
        <v>4</v>
      </c>
      <c r="V2" s="9">
        <v>177.25</v>
      </c>
    </row>
    <row r="3" spans="1:24" ht="15" customHeight="1" x14ac:dyDescent="0.25">
      <c r="A3" s="1" t="s">
        <v>11</v>
      </c>
      <c r="B3" s="2" t="s">
        <v>72</v>
      </c>
      <c r="C3" s="3">
        <v>45748</v>
      </c>
      <c r="D3" s="4" t="s">
        <v>44</v>
      </c>
      <c r="E3" s="5">
        <v>171</v>
      </c>
      <c r="F3" s="22">
        <v>1</v>
      </c>
      <c r="G3" s="24">
        <v>183</v>
      </c>
      <c r="H3" s="22">
        <v>0</v>
      </c>
      <c r="I3" s="5">
        <v>181</v>
      </c>
      <c r="J3" s="22">
        <v>1</v>
      </c>
      <c r="K3" s="5">
        <v>181</v>
      </c>
      <c r="L3" s="22">
        <v>2</v>
      </c>
      <c r="M3" s="5"/>
      <c r="N3" s="22"/>
      <c r="O3" s="5"/>
      <c r="P3" s="22"/>
      <c r="Q3" s="6">
        <v>4</v>
      </c>
      <c r="R3" s="6">
        <v>716</v>
      </c>
      <c r="S3" s="7">
        <v>179</v>
      </c>
      <c r="T3" s="38">
        <v>4</v>
      </c>
      <c r="U3" s="8">
        <v>6</v>
      </c>
      <c r="V3" s="9">
        <v>185</v>
      </c>
    </row>
    <row r="4" spans="1:24" ht="15" customHeight="1" x14ac:dyDescent="0.25">
      <c r="A4" s="1" t="s">
        <v>11</v>
      </c>
      <c r="B4" s="2" t="s">
        <v>72</v>
      </c>
      <c r="C4" s="3">
        <v>45759</v>
      </c>
      <c r="D4" s="4" t="s">
        <v>44</v>
      </c>
      <c r="E4" s="5">
        <v>175</v>
      </c>
      <c r="F4" s="22">
        <v>2</v>
      </c>
      <c r="G4" s="24">
        <v>164</v>
      </c>
      <c r="H4" s="22">
        <v>1</v>
      </c>
      <c r="I4" s="5">
        <v>178</v>
      </c>
      <c r="J4" s="22">
        <v>0</v>
      </c>
      <c r="K4" s="5">
        <v>181</v>
      </c>
      <c r="L4" s="22">
        <v>1</v>
      </c>
      <c r="M4" s="5"/>
      <c r="N4" s="22"/>
      <c r="O4" s="5"/>
      <c r="P4" s="22"/>
      <c r="Q4" s="6">
        <v>4</v>
      </c>
      <c r="R4" s="6">
        <v>698</v>
      </c>
      <c r="S4" s="7">
        <v>174.5</v>
      </c>
      <c r="T4" s="38">
        <v>4</v>
      </c>
      <c r="U4" s="8">
        <v>2</v>
      </c>
      <c r="V4" s="9">
        <v>176.5</v>
      </c>
    </row>
    <row r="5" spans="1:24" ht="15" customHeight="1" x14ac:dyDescent="0.25">
      <c r="A5" s="1" t="s">
        <v>11</v>
      </c>
      <c r="B5" s="2" t="s">
        <v>72</v>
      </c>
      <c r="C5" s="3">
        <v>45801</v>
      </c>
      <c r="D5" s="4" t="s">
        <v>44</v>
      </c>
      <c r="E5" s="24">
        <v>176</v>
      </c>
      <c r="F5" s="22">
        <v>0</v>
      </c>
      <c r="G5" s="24">
        <v>180</v>
      </c>
      <c r="H5" s="22">
        <v>3</v>
      </c>
      <c r="I5" s="5">
        <v>179</v>
      </c>
      <c r="J5" s="22">
        <v>2</v>
      </c>
      <c r="K5" s="25">
        <v>174</v>
      </c>
      <c r="L5" s="22">
        <v>1</v>
      </c>
      <c r="M5" s="25"/>
      <c r="N5" s="22"/>
      <c r="O5" s="5"/>
      <c r="P5" s="22"/>
      <c r="Q5" s="6">
        <v>4</v>
      </c>
      <c r="R5" s="6">
        <v>709</v>
      </c>
      <c r="S5" s="7">
        <v>177.25</v>
      </c>
      <c r="T5" s="38">
        <v>6</v>
      </c>
      <c r="U5" s="8">
        <v>3</v>
      </c>
      <c r="V5" s="9">
        <v>180.25</v>
      </c>
    </row>
    <row r="6" spans="1:24" ht="15" customHeight="1" x14ac:dyDescent="0.25">
      <c r="A6" s="1" t="s">
        <v>11</v>
      </c>
      <c r="B6" s="2" t="s">
        <v>72</v>
      </c>
      <c r="C6" s="3">
        <v>45811</v>
      </c>
      <c r="D6" s="4" t="s">
        <v>44</v>
      </c>
      <c r="E6" s="24">
        <v>177</v>
      </c>
      <c r="F6" s="22">
        <v>3</v>
      </c>
      <c r="G6" s="24">
        <v>177</v>
      </c>
      <c r="H6" s="22">
        <v>1</v>
      </c>
      <c r="I6" s="5">
        <v>182</v>
      </c>
      <c r="J6" s="22">
        <v>0</v>
      </c>
      <c r="K6" s="25">
        <v>184</v>
      </c>
      <c r="L6" s="22">
        <v>1</v>
      </c>
      <c r="M6" s="25"/>
      <c r="N6" s="22"/>
      <c r="O6" s="5"/>
      <c r="P6" s="22"/>
      <c r="Q6" s="6">
        <v>4</v>
      </c>
      <c r="R6" s="6">
        <v>720</v>
      </c>
      <c r="S6" s="7">
        <v>180</v>
      </c>
      <c r="T6" s="38">
        <v>5</v>
      </c>
      <c r="U6" s="8">
        <v>3</v>
      </c>
      <c r="V6" s="9">
        <v>183</v>
      </c>
    </row>
    <row r="7" spans="1:24" ht="15" customHeight="1" x14ac:dyDescent="0.25">
      <c r="A7" s="1" t="s">
        <v>11</v>
      </c>
      <c r="B7" s="2" t="s">
        <v>72</v>
      </c>
      <c r="C7" s="3">
        <v>45822</v>
      </c>
      <c r="D7" s="4" t="s">
        <v>44</v>
      </c>
      <c r="E7" s="5">
        <v>174</v>
      </c>
      <c r="F7" s="22">
        <v>0</v>
      </c>
      <c r="G7" s="24">
        <v>178</v>
      </c>
      <c r="H7" s="22">
        <v>0</v>
      </c>
      <c r="I7" s="5">
        <v>170</v>
      </c>
      <c r="J7" s="22">
        <v>1</v>
      </c>
      <c r="K7" s="5">
        <v>171</v>
      </c>
      <c r="L7" s="22">
        <v>1</v>
      </c>
      <c r="M7" s="5"/>
      <c r="N7" s="22"/>
      <c r="O7" s="5"/>
      <c r="P7" s="22"/>
      <c r="Q7" s="6">
        <v>4</v>
      </c>
      <c r="R7" s="6">
        <v>693</v>
      </c>
      <c r="S7" s="7">
        <v>173.25</v>
      </c>
      <c r="T7" s="38">
        <v>2</v>
      </c>
      <c r="U7" s="8">
        <v>2</v>
      </c>
      <c r="V7" s="9">
        <v>175.25</v>
      </c>
    </row>
    <row r="8" spans="1:24" ht="15" customHeight="1" x14ac:dyDescent="0.25">
      <c r="A8" s="1" t="s">
        <v>11</v>
      </c>
      <c r="B8" s="2" t="s">
        <v>72</v>
      </c>
      <c r="C8" s="3">
        <v>45850</v>
      </c>
      <c r="D8" s="4" t="s">
        <v>44</v>
      </c>
      <c r="E8" s="5">
        <v>171</v>
      </c>
      <c r="F8" s="22">
        <v>0</v>
      </c>
      <c r="G8" s="24">
        <v>178</v>
      </c>
      <c r="H8" s="22">
        <v>1</v>
      </c>
      <c r="I8" s="5">
        <v>168</v>
      </c>
      <c r="J8" s="22">
        <v>0</v>
      </c>
      <c r="K8" s="5">
        <v>157</v>
      </c>
      <c r="L8" s="22">
        <v>0</v>
      </c>
      <c r="M8" s="5"/>
      <c r="N8" s="22"/>
      <c r="O8" s="5"/>
      <c r="P8" s="22"/>
      <c r="Q8" s="6">
        <v>4</v>
      </c>
      <c r="R8" s="6">
        <v>674</v>
      </c>
      <c r="S8" s="7">
        <v>168.5</v>
      </c>
      <c r="T8" s="38">
        <v>1</v>
      </c>
      <c r="U8" s="8">
        <v>2</v>
      </c>
      <c r="V8" s="9">
        <v>170.5</v>
      </c>
    </row>
    <row r="9" spans="1:24" ht="15" customHeight="1" x14ac:dyDescent="0.25">
      <c r="A9" s="1" t="s">
        <v>11</v>
      </c>
      <c r="B9" s="2" t="s">
        <v>72</v>
      </c>
      <c r="C9" s="3">
        <v>45874</v>
      </c>
      <c r="D9" s="4" t="s">
        <v>44</v>
      </c>
      <c r="E9" s="24">
        <v>179</v>
      </c>
      <c r="F9" s="22">
        <v>0</v>
      </c>
      <c r="G9" s="24">
        <v>187.001</v>
      </c>
      <c r="H9" s="22">
        <v>2</v>
      </c>
      <c r="I9" s="5">
        <v>179</v>
      </c>
      <c r="J9" s="22">
        <v>0</v>
      </c>
      <c r="K9" s="25">
        <v>180</v>
      </c>
      <c r="L9" s="22">
        <v>0</v>
      </c>
      <c r="M9" s="25"/>
      <c r="N9" s="22"/>
      <c r="O9" s="5"/>
      <c r="P9" s="22"/>
      <c r="Q9" s="6">
        <v>4</v>
      </c>
      <c r="R9" s="6">
        <v>725.00099999999998</v>
      </c>
      <c r="S9" s="7">
        <v>181.25024999999999</v>
      </c>
      <c r="T9" s="38">
        <v>2</v>
      </c>
      <c r="U9" s="8">
        <v>5</v>
      </c>
      <c r="V9" s="9">
        <v>186.25024999999999</v>
      </c>
    </row>
    <row r="10" spans="1:24" ht="15" customHeight="1" x14ac:dyDescent="0.25">
      <c r="A10" s="1" t="s">
        <v>11</v>
      </c>
      <c r="B10" s="2" t="s">
        <v>72</v>
      </c>
      <c r="C10" s="3">
        <v>45878</v>
      </c>
      <c r="D10" s="4" t="s">
        <v>44</v>
      </c>
      <c r="E10" s="5">
        <v>175</v>
      </c>
      <c r="F10" s="22">
        <v>0</v>
      </c>
      <c r="G10" s="24">
        <v>177</v>
      </c>
      <c r="H10" s="22">
        <v>2</v>
      </c>
      <c r="I10" s="5">
        <v>177</v>
      </c>
      <c r="J10" s="22">
        <v>0</v>
      </c>
      <c r="K10" s="5">
        <v>179</v>
      </c>
      <c r="L10" s="22">
        <v>1</v>
      </c>
      <c r="M10" s="5"/>
      <c r="N10" s="22"/>
      <c r="O10" s="5"/>
      <c r="P10" s="22"/>
      <c r="Q10" s="6">
        <v>4</v>
      </c>
      <c r="R10" s="6">
        <v>708</v>
      </c>
      <c r="S10" s="7">
        <v>177</v>
      </c>
      <c r="T10" s="38">
        <v>3</v>
      </c>
      <c r="U10" s="8">
        <v>2</v>
      </c>
      <c r="V10" s="9">
        <v>179</v>
      </c>
    </row>
    <row r="11" spans="1:24" x14ac:dyDescent="0.25">
      <c r="A11" s="1" t="s">
        <v>11</v>
      </c>
      <c r="B11" s="2" t="s">
        <v>72</v>
      </c>
      <c r="C11" s="3">
        <v>45892</v>
      </c>
      <c r="D11" s="4" t="s">
        <v>44</v>
      </c>
      <c r="E11" s="5">
        <v>188</v>
      </c>
      <c r="F11" s="22">
        <v>1</v>
      </c>
      <c r="G11" s="24">
        <v>183</v>
      </c>
      <c r="H11" s="22">
        <v>4</v>
      </c>
      <c r="I11" s="5">
        <v>188</v>
      </c>
      <c r="J11" s="22">
        <v>3</v>
      </c>
      <c r="K11" s="5">
        <v>192</v>
      </c>
      <c r="L11" s="22">
        <v>0</v>
      </c>
      <c r="M11" s="5"/>
      <c r="N11" s="22"/>
      <c r="O11" s="5"/>
      <c r="P11" s="22"/>
      <c r="Q11" s="6">
        <v>4</v>
      </c>
      <c r="R11" s="6">
        <v>751</v>
      </c>
      <c r="S11" s="7">
        <v>187.75</v>
      </c>
      <c r="T11" s="38">
        <v>8</v>
      </c>
      <c r="U11" s="8">
        <v>2</v>
      </c>
      <c r="V11" s="9">
        <v>189.75</v>
      </c>
    </row>
    <row r="12" spans="1:24" x14ac:dyDescent="0.25">
      <c r="A12" s="1" t="s">
        <v>11</v>
      </c>
      <c r="B12" s="2" t="s">
        <v>72</v>
      </c>
      <c r="C12" s="3">
        <v>45897</v>
      </c>
      <c r="D12" s="4" t="s">
        <v>44</v>
      </c>
      <c r="E12" s="24">
        <v>170</v>
      </c>
      <c r="F12" s="22">
        <v>0</v>
      </c>
      <c r="G12" s="24">
        <v>185</v>
      </c>
      <c r="H12" s="22">
        <v>2</v>
      </c>
      <c r="I12" s="5">
        <v>183</v>
      </c>
      <c r="J12" s="22">
        <v>0</v>
      </c>
      <c r="K12" s="25">
        <v>181</v>
      </c>
      <c r="L12" s="22">
        <v>2</v>
      </c>
      <c r="M12" s="25"/>
      <c r="N12" s="22"/>
      <c r="O12" s="5"/>
      <c r="P12" s="22"/>
      <c r="Q12" s="6">
        <v>4</v>
      </c>
      <c r="R12" s="6">
        <v>719</v>
      </c>
      <c r="S12" s="7">
        <v>179.75</v>
      </c>
      <c r="T12" s="38">
        <v>4</v>
      </c>
      <c r="U12" s="8">
        <v>4</v>
      </c>
      <c r="V12" s="9">
        <v>183.75</v>
      </c>
    </row>
    <row r="13" spans="1:24" x14ac:dyDescent="0.25">
      <c r="A13" s="62" t="s">
        <v>11</v>
      </c>
      <c r="B13" s="62" t="s">
        <v>72</v>
      </c>
      <c r="C13" s="63">
        <v>45902</v>
      </c>
      <c r="D13" s="62" t="s">
        <v>44</v>
      </c>
      <c r="E13" s="62">
        <v>193</v>
      </c>
      <c r="F13" s="64">
        <v>3</v>
      </c>
      <c r="G13" s="65">
        <v>190</v>
      </c>
      <c r="H13" s="64">
        <v>1</v>
      </c>
      <c r="I13" s="62">
        <v>192</v>
      </c>
      <c r="J13" s="64">
        <v>1</v>
      </c>
      <c r="K13" s="62">
        <v>192</v>
      </c>
      <c r="L13" s="64">
        <v>3</v>
      </c>
      <c r="M13" s="66"/>
      <c r="N13" s="66"/>
      <c r="O13" s="66"/>
      <c r="P13" s="66"/>
      <c r="Q13" s="62">
        <v>4</v>
      </c>
      <c r="R13" s="62">
        <v>767</v>
      </c>
      <c r="S13" s="62">
        <v>191.75</v>
      </c>
      <c r="T13" s="64">
        <v>8</v>
      </c>
      <c r="U13" s="62">
        <v>7</v>
      </c>
      <c r="V13" s="62">
        <v>198.75</v>
      </c>
    </row>
    <row r="14" spans="1:24" x14ac:dyDescent="0.25">
      <c r="A14" s="53" t="s">
        <v>11</v>
      </c>
      <c r="B14" s="2" t="s">
        <v>72</v>
      </c>
      <c r="C14" s="3">
        <v>45937</v>
      </c>
      <c r="D14" s="70" t="s">
        <v>44</v>
      </c>
      <c r="E14" s="5">
        <v>185</v>
      </c>
      <c r="F14" s="22">
        <v>1</v>
      </c>
      <c r="G14" s="24">
        <v>187</v>
      </c>
      <c r="H14" s="22">
        <v>0</v>
      </c>
      <c r="I14" s="5">
        <v>184</v>
      </c>
      <c r="J14" s="22">
        <v>0</v>
      </c>
      <c r="K14" s="5">
        <v>176</v>
      </c>
      <c r="L14" s="22">
        <v>0</v>
      </c>
      <c r="M14" s="5"/>
      <c r="N14" s="22"/>
      <c r="O14" s="5"/>
      <c r="P14" s="22"/>
      <c r="Q14" s="8">
        <v>4</v>
      </c>
      <c r="R14" s="8">
        <v>732</v>
      </c>
      <c r="S14" s="7">
        <v>183</v>
      </c>
      <c r="T14" s="38">
        <v>1</v>
      </c>
      <c r="U14" s="8">
        <v>3</v>
      </c>
      <c r="V14" s="7">
        <f>+S14+U14</f>
        <v>186</v>
      </c>
    </row>
    <row r="15" spans="1:24" x14ac:dyDescent="0.25">
      <c r="A15" s="53" t="s">
        <v>11</v>
      </c>
      <c r="B15" s="2" t="s">
        <v>72</v>
      </c>
      <c r="C15" s="3">
        <v>45965</v>
      </c>
      <c r="D15" s="70" t="s">
        <v>44</v>
      </c>
      <c r="E15" s="5">
        <v>187</v>
      </c>
      <c r="F15" s="22">
        <v>3</v>
      </c>
      <c r="G15" s="24">
        <v>182</v>
      </c>
      <c r="H15" s="22">
        <v>2</v>
      </c>
      <c r="I15" s="5">
        <v>183</v>
      </c>
      <c r="J15" s="22">
        <v>1</v>
      </c>
      <c r="K15" s="5">
        <v>185</v>
      </c>
      <c r="L15" s="22">
        <v>1</v>
      </c>
      <c r="M15" s="5"/>
      <c r="N15" s="22"/>
      <c r="O15" s="5"/>
      <c r="P15" s="22"/>
      <c r="Q15" s="8">
        <v>4</v>
      </c>
      <c r="R15" s="8">
        <v>737</v>
      </c>
      <c r="S15" s="7">
        <v>184.25</v>
      </c>
      <c r="T15" s="38">
        <v>7</v>
      </c>
      <c r="U15" s="8">
        <v>4</v>
      </c>
      <c r="V15" s="7">
        <v>188.25</v>
      </c>
    </row>
    <row r="16" spans="1:24" x14ac:dyDescent="0.25">
      <c r="A16" s="53" t="s">
        <v>11</v>
      </c>
      <c r="B16" s="2" t="s">
        <v>72</v>
      </c>
      <c r="C16" s="3">
        <v>45969</v>
      </c>
      <c r="D16" s="70" t="s">
        <v>44</v>
      </c>
      <c r="E16" s="5">
        <v>193</v>
      </c>
      <c r="F16" s="22">
        <v>2</v>
      </c>
      <c r="G16" s="24">
        <v>194.00200000000001</v>
      </c>
      <c r="H16" s="22">
        <v>1</v>
      </c>
      <c r="I16" s="5">
        <v>188</v>
      </c>
      <c r="J16" s="22">
        <v>5</v>
      </c>
      <c r="K16" s="5">
        <v>189</v>
      </c>
      <c r="L16" s="22">
        <v>1</v>
      </c>
      <c r="M16" s="5"/>
      <c r="N16" s="22"/>
      <c r="O16" s="5"/>
      <c r="P16" s="22"/>
      <c r="Q16" s="8">
        <v>4</v>
      </c>
      <c r="R16" s="8">
        <v>764.00199999999995</v>
      </c>
      <c r="S16" s="7">
        <v>191.00049999999999</v>
      </c>
      <c r="T16" s="38">
        <v>9</v>
      </c>
      <c r="U16" s="8">
        <v>9</v>
      </c>
      <c r="V16" s="7">
        <v>200.00049999999999</v>
      </c>
    </row>
    <row r="17" spans="1:22" x14ac:dyDescent="0.25">
      <c r="A17" s="53" t="s">
        <v>11</v>
      </c>
      <c r="B17" s="2" t="s">
        <v>72</v>
      </c>
      <c r="C17" s="3">
        <v>45979</v>
      </c>
      <c r="D17" s="70" t="s">
        <v>44</v>
      </c>
      <c r="E17" s="24">
        <v>192</v>
      </c>
      <c r="F17" s="22">
        <v>1</v>
      </c>
      <c r="G17" s="24">
        <v>183</v>
      </c>
      <c r="H17" s="22">
        <v>1</v>
      </c>
      <c r="I17" s="5">
        <v>189</v>
      </c>
      <c r="J17" s="22">
        <v>3</v>
      </c>
      <c r="K17" s="25">
        <v>183</v>
      </c>
      <c r="L17" s="22">
        <v>0</v>
      </c>
      <c r="M17" s="25"/>
      <c r="N17" s="22"/>
      <c r="O17" s="5"/>
      <c r="P17" s="22"/>
      <c r="Q17" s="8">
        <v>4</v>
      </c>
      <c r="R17" s="8">
        <v>747</v>
      </c>
      <c r="S17" s="7">
        <v>186.75</v>
      </c>
      <c r="T17" s="38">
        <v>5</v>
      </c>
      <c r="U17" s="8">
        <v>4</v>
      </c>
      <c r="V17" s="7">
        <v>190.75</v>
      </c>
    </row>
    <row r="19" spans="1:22" x14ac:dyDescent="0.25">
      <c r="Q19" s="34">
        <f>SUM(Q2:Q18)</f>
        <v>64</v>
      </c>
      <c r="R19" s="34">
        <f>SUM(R2:R18)</f>
        <v>11553.003000000001</v>
      </c>
      <c r="S19" s="35">
        <f>SUM(R19/Q19)</f>
        <v>180.51567187500001</v>
      </c>
      <c r="T19" s="34">
        <f>SUM(T2:T18)</f>
        <v>70</v>
      </c>
      <c r="U19" s="34">
        <f>SUM(U2:U18)</f>
        <v>62</v>
      </c>
      <c r="V19" s="36">
        <f>SUM(S19+U19)</f>
        <v>242.51567187500001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2_1"/>
    <protectedRange algorithmName="SHA-512" hashValue="ON39YdpmFHfN9f47KpiRvqrKx0V9+erV1CNkpWzYhW/Qyc6aT8rEyCrvauWSYGZK2ia3o7vd3akF07acHAFpOA==" saltValue="yVW9XmDwTqEnmpSGai0KYg==" spinCount="100000" sqref="D4 D5" name="Range1_1_1_1"/>
    <protectedRange algorithmName="SHA-512" hashValue="ON39YdpmFHfN9f47KpiRvqrKx0V9+erV1CNkpWzYhW/Qyc6aT8rEyCrvauWSYGZK2ia3o7vd3akF07acHAFpOA==" saltValue="yVW9XmDwTqEnmpSGai0KYg==" spinCount="100000" sqref="E4 G4:O4 G5:O5 E5" name="Range1_33_1"/>
    <protectedRange algorithmName="SHA-512" hashValue="ON39YdpmFHfN9f47KpiRvqrKx0V9+erV1CNkpWzYhW/Qyc6aT8rEyCrvauWSYGZK2ia3o7vd3akF07acHAFpOA==" saltValue="yVW9XmDwTqEnmpSGai0KYg==" spinCount="100000" sqref="T4 T5" name="Range1_3_5_1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9_3"/>
    <protectedRange algorithmName="SHA-512" hashValue="ON39YdpmFHfN9f47KpiRvqrKx0V9+erV1CNkpWzYhW/Qyc6aT8rEyCrvauWSYGZK2ia3o7vd3akF07acHAFpOA==" saltValue="yVW9XmDwTqEnmpSGai0KYg==" spinCount="100000" sqref="D14" name="Range1_1_2"/>
    <protectedRange algorithmName="SHA-512" hashValue="ON39YdpmFHfN9f47KpiRvqrKx0V9+erV1CNkpWzYhW/Qyc6aT8rEyCrvauWSYGZK2ia3o7vd3akF07acHAFpOA==" saltValue="yVW9XmDwTqEnmpSGai0KYg==" spinCount="100000" sqref="T14" name="Range1_3_5_8_1"/>
    <protectedRange algorithmName="SHA-512" hashValue="ON39YdpmFHfN9f47KpiRvqrKx0V9+erV1CNkpWzYhW/Qyc6aT8rEyCrvauWSYGZK2ia3o7vd3akF07acHAFpOA==" saltValue="yVW9XmDwTqEnmpSGai0KYg==" spinCount="100000" sqref="B15:C15" name="Range1_30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E15:P15 T15" name="Range1_3_5_9_1"/>
    <protectedRange algorithmName="SHA-512" hashValue="ON39YdpmFHfN9f47KpiRvqrKx0V9+erV1CNkpWzYhW/Qyc6aT8rEyCrvauWSYGZK2ia3o7vd3akF07acHAFpOA==" saltValue="yVW9XmDwTqEnmpSGai0KYg==" spinCount="100000" sqref="B16:C16" name="Range1_24"/>
    <protectedRange algorithmName="SHA-512" hashValue="ON39YdpmFHfN9f47KpiRvqrKx0V9+erV1CNkpWzYhW/Qyc6aT8rEyCrvauWSYGZK2ia3o7vd3akF07acHAFpOA==" saltValue="yVW9XmDwTqEnmpSGai0KYg==" spinCount="100000" sqref="D16" name="Range1_1_13_2"/>
    <protectedRange algorithmName="SHA-512" hashValue="ON39YdpmFHfN9f47KpiRvqrKx0V9+erV1CNkpWzYhW/Qyc6aT8rEyCrvauWSYGZK2ia3o7vd3akF07acHAFpOA==" saltValue="yVW9XmDwTqEnmpSGai0KYg==" spinCount="100000" sqref="E16:P16 T16" name="Range1_3_5_10"/>
    <protectedRange algorithmName="SHA-512" hashValue="ON39YdpmFHfN9f47KpiRvqrKx0V9+erV1CNkpWzYhW/Qyc6aT8rEyCrvauWSYGZK2ia3o7vd3akF07acHAFpOA==" saltValue="yVW9XmDwTqEnmpSGai0KYg==" spinCount="100000" sqref="B17:C17 E17:P17" name="Range1_10_2"/>
    <protectedRange algorithmName="SHA-512" hashValue="ON39YdpmFHfN9f47KpiRvqrKx0V9+erV1CNkpWzYhW/Qyc6aT8rEyCrvauWSYGZK2ia3o7vd3akF07acHAFpOA==" saltValue="yVW9XmDwTqEnmpSGai0KYg==" spinCount="100000" sqref="D17" name="Range1_1_14_1"/>
    <protectedRange algorithmName="SHA-512" hashValue="ON39YdpmFHfN9f47KpiRvqrKx0V9+erV1CNkpWzYhW/Qyc6aT8rEyCrvauWSYGZK2ia3o7vd3akF07acHAFpOA==" saltValue="yVW9XmDwTqEnmpSGai0KYg==" spinCount="100000" sqref="T17" name="Range1_3_5_10_1"/>
  </protectedRanges>
  <conditionalFormatting sqref="E14">
    <cfRule type="top10" dxfId="1915" priority="28" rank="1"/>
  </conditionalFormatting>
  <conditionalFormatting sqref="G14">
    <cfRule type="top10" dxfId="1914" priority="27" rank="1"/>
  </conditionalFormatting>
  <conditionalFormatting sqref="I14">
    <cfRule type="top10" dxfId="1913" priority="26" rank="1"/>
  </conditionalFormatting>
  <conditionalFormatting sqref="K14">
    <cfRule type="top10" dxfId="1912" priority="25" rank="1"/>
  </conditionalFormatting>
  <conditionalFormatting sqref="M14">
    <cfRule type="top10" dxfId="1911" priority="24" rank="1"/>
  </conditionalFormatting>
  <conditionalFormatting sqref="O14">
    <cfRule type="top10" dxfId="1910" priority="23" rank="1"/>
  </conditionalFormatting>
  <conditionalFormatting sqref="E14:P14">
    <cfRule type="cellIs" dxfId="1909" priority="22" operator="greaterThanOrEqual">
      <formula>200</formula>
    </cfRule>
  </conditionalFormatting>
  <conditionalFormatting sqref="E15:P15">
    <cfRule type="cellIs" dxfId="1908" priority="15" operator="greaterThanOrEqual">
      <formula>200</formula>
    </cfRule>
  </conditionalFormatting>
  <conditionalFormatting sqref="E15">
    <cfRule type="top10" dxfId="1907" priority="16" rank="1"/>
  </conditionalFormatting>
  <conditionalFormatting sqref="G15">
    <cfRule type="top10" dxfId="1906" priority="17" rank="1"/>
  </conditionalFormatting>
  <conditionalFormatting sqref="I15">
    <cfRule type="top10" dxfId="1905" priority="18" rank="1"/>
  </conditionalFormatting>
  <conditionalFormatting sqref="K15">
    <cfRule type="top10" dxfId="1904" priority="19" rank="1"/>
  </conditionalFormatting>
  <conditionalFormatting sqref="M15">
    <cfRule type="top10" dxfId="1903" priority="20" rank="1"/>
  </conditionalFormatting>
  <conditionalFormatting sqref="O15">
    <cfRule type="top10" dxfId="1902" priority="21" rank="1"/>
  </conditionalFormatting>
  <conditionalFormatting sqref="E16:P16">
    <cfRule type="cellIs" dxfId="1901" priority="8" operator="greaterThanOrEqual">
      <formula>200</formula>
    </cfRule>
  </conditionalFormatting>
  <conditionalFormatting sqref="E16">
    <cfRule type="top10" dxfId="1900" priority="9" rank="1"/>
  </conditionalFormatting>
  <conditionalFormatting sqref="G16">
    <cfRule type="top10" dxfId="1899" priority="10" rank="1"/>
  </conditionalFormatting>
  <conditionalFormatting sqref="I16">
    <cfRule type="top10" dxfId="1898" priority="11" rank="1"/>
  </conditionalFormatting>
  <conditionalFormatting sqref="K16">
    <cfRule type="top10" dxfId="1897" priority="12" rank="1"/>
  </conditionalFormatting>
  <conditionalFormatting sqref="M16">
    <cfRule type="top10" dxfId="1896" priority="13" rank="1"/>
  </conditionalFormatting>
  <conditionalFormatting sqref="O16">
    <cfRule type="top10" dxfId="1895" priority="14" rank="1"/>
  </conditionalFormatting>
  <conditionalFormatting sqref="E17">
    <cfRule type="top10" dxfId="1894" priority="7" rank="1"/>
  </conditionalFormatting>
  <conditionalFormatting sqref="G17">
    <cfRule type="top10" dxfId="1893" priority="6" rank="1"/>
  </conditionalFormatting>
  <conditionalFormatting sqref="I17">
    <cfRule type="top10" dxfId="1892" priority="5" rank="1"/>
  </conditionalFormatting>
  <conditionalFormatting sqref="K17">
    <cfRule type="top10" dxfId="1891" priority="4" rank="1"/>
  </conditionalFormatting>
  <conditionalFormatting sqref="M17">
    <cfRule type="top10" dxfId="1890" priority="3" rank="1"/>
  </conditionalFormatting>
  <conditionalFormatting sqref="O17">
    <cfRule type="top10" dxfId="1889" priority="2" rank="1"/>
  </conditionalFormatting>
  <conditionalFormatting sqref="E17:P17">
    <cfRule type="cellIs" dxfId="1888" priority="1" operator="greaterThanOrEqual">
      <formula>200</formula>
    </cfRule>
  </conditionalFormatting>
  <hyperlinks>
    <hyperlink ref="X1" location="'OLL 2025'!A1" display="Return to Rankings" xr:uid="{8DE3660B-DCFF-4DCB-8324-F3D029DCF1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D15 B15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B16 D16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D17 B17</xm:sqref>
        </x14:dataValidation>
      </x14:dataValidations>
    </ext>
  </extLst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EB51-E36C-4462-8229-9F87889DFC8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179</v>
      </c>
      <c r="C2" s="3">
        <v>45837</v>
      </c>
      <c r="D2" s="4" t="s">
        <v>118</v>
      </c>
      <c r="E2" s="24">
        <v>182</v>
      </c>
      <c r="F2" s="22">
        <v>0</v>
      </c>
      <c r="G2" s="24">
        <v>190</v>
      </c>
      <c r="H2" s="22">
        <v>1</v>
      </c>
      <c r="I2" s="5">
        <v>183</v>
      </c>
      <c r="J2" s="22">
        <v>0</v>
      </c>
      <c r="K2" s="25">
        <v>183</v>
      </c>
      <c r="L2" s="22">
        <v>2</v>
      </c>
      <c r="M2" s="25"/>
      <c r="N2" s="22"/>
      <c r="O2" s="5"/>
      <c r="P2" s="22"/>
      <c r="Q2" s="6">
        <v>4</v>
      </c>
      <c r="R2" s="6">
        <v>738</v>
      </c>
      <c r="S2" s="7">
        <v>184.5</v>
      </c>
      <c r="T2" s="38">
        <v>3</v>
      </c>
      <c r="U2" s="8">
        <v>4</v>
      </c>
      <c r="V2" s="9">
        <v>188.5</v>
      </c>
    </row>
    <row r="4" spans="1:24" x14ac:dyDescent="0.25">
      <c r="Q4" s="34">
        <f>SUM(Q2:Q3)</f>
        <v>4</v>
      </c>
      <c r="R4" s="34">
        <f>SUM(R2:R3)</f>
        <v>738</v>
      </c>
      <c r="S4" s="35">
        <f>SUM(R4/Q4)</f>
        <v>184.5</v>
      </c>
      <c r="T4" s="34">
        <f>SUM(T2:T3)</f>
        <v>3</v>
      </c>
      <c r="U4" s="34">
        <f>SUM(U2:U3)</f>
        <v>4</v>
      </c>
      <c r="V4" s="36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CD57500-06AB-44E3-A633-7684D8F0A196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03FB-FEF2-4970-8570-6E7E09E8FB6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197</v>
      </c>
      <c r="C2" s="3">
        <v>45879</v>
      </c>
      <c r="D2" s="4" t="s">
        <v>42</v>
      </c>
      <c r="E2" s="5">
        <v>190</v>
      </c>
      <c r="F2" s="22">
        <v>1</v>
      </c>
      <c r="G2" s="24">
        <v>188</v>
      </c>
      <c r="H2" s="22">
        <v>0</v>
      </c>
      <c r="I2" s="5">
        <v>189</v>
      </c>
      <c r="J2" s="22">
        <v>2</v>
      </c>
      <c r="K2" s="5">
        <v>190</v>
      </c>
      <c r="L2" s="22"/>
      <c r="M2" s="5">
        <v>192</v>
      </c>
      <c r="N2" s="22">
        <v>2</v>
      </c>
      <c r="O2" s="5">
        <v>186</v>
      </c>
      <c r="P2" s="22"/>
      <c r="Q2" s="6">
        <v>6</v>
      </c>
      <c r="R2" s="6">
        <v>1135</v>
      </c>
      <c r="S2" s="7">
        <v>189.16666666666666</v>
      </c>
      <c r="T2" s="38">
        <v>5</v>
      </c>
      <c r="U2" s="8">
        <v>4</v>
      </c>
      <c r="V2" s="9">
        <v>193.16666666666666</v>
      </c>
    </row>
    <row r="4" spans="1:24" x14ac:dyDescent="0.25">
      <c r="Q4" s="34">
        <f>SUM(Q2:Q3)</f>
        <v>6</v>
      </c>
      <c r="R4" s="34">
        <f>SUM(R2:R3)</f>
        <v>1135</v>
      </c>
      <c r="S4" s="35">
        <f>SUM(R4/Q4)</f>
        <v>189.16666666666666</v>
      </c>
      <c r="T4" s="34">
        <f>SUM(T2:T3)</f>
        <v>5</v>
      </c>
      <c r="U4" s="34">
        <f>SUM(U2:U3)</f>
        <v>4</v>
      </c>
      <c r="V4" s="36">
        <f>SUM(S4+U4)</f>
        <v>193.16666666666666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C4637A-6441-48D6-9D5F-7E8DC839983E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5221-78BF-40B2-9EB5-07C6CEAD00A8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234</v>
      </c>
      <c r="C2" s="3">
        <v>45943</v>
      </c>
      <c r="D2" s="70" t="s">
        <v>233</v>
      </c>
      <c r="E2" s="24">
        <v>173</v>
      </c>
      <c r="F2" s="22">
        <v>0</v>
      </c>
      <c r="G2" s="24">
        <v>174</v>
      </c>
      <c r="H2" s="22">
        <v>0</v>
      </c>
      <c r="I2" s="5">
        <v>179</v>
      </c>
      <c r="J2" s="22">
        <v>0</v>
      </c>
      <c r="K2" s="25">
        <v>181</v>
      </c>
      <c r="L2" s="22">
        <v>1</v>
      </c>
      <c r="M2" s="25"/>
      <c r="N2" s="22"/>
      <c r="O2" s="5"/>
      <c r="P2" s="22"/>
      <c r="Q2" s="8">
        <v>4</v>
      </c>
      <c r="R2" s="8">
        <v>707</v>
      </c>
      <c r="S2" s="7">
        <v>176.75</v>
      </c>
      <c r="T2" s="38">
        <v>1</v>
      </c>
      <c r="U2" s="8">
        <v>5</v>
      </c>
      <c r="V2" s="7">
        <v>181.75</v>
      </c>
    </row>
    <row r="3" spans="1:24" x14ac:dyDescent="0.25">
      <c r="A3" s="53" t="s">
        <v>11</v>
      </c>
      <c r="B3" s="2" t="s">
        <v>234</v>
      </c>
      <c r="C3" s="3">
        <v>45946</v>
      </c>
      <c r="D3" s="70" t="s">
        <v>233</v>
      </c>
      <c r="E3" s="24">
        <v>177</v>
      </c>
      <c r="F3" s="22">
        <v>1</v>
      </c>
      <c r="G3" s="24">
        <v>179</v>
      </c>
      <c r="H3" s="22">
        <v>0</v>
      </c>
      <c r="I3" s="5">
        <v>186</v>
      </c>
      <c r="J3" s="22">
        <v>4</v>
      </c>
      <c r="K3" s="25">
        <v>184</v>
      </c>
      <c r="L3" s="22">
        <v>0</v>
      </c>
      <c r="M3" s="25"/>
      <c r="N3" s="22"/>
      <c r="O3" s="5"/>
      <c r="P3" s="22"/>
      <c r="Q3" s="8">
        <v>4</v>
      </c>
      <c r="R3" s="8">
        <v>726</v>
      </c>
      <c r="S3" s="7">
        <v>181.5</v>
      </c>
      <c r="T3" s="38">
        <v>5</v>
      </c>
      <c r="U3" s="8">
        <v>5</v>
      </c>
      <c r="V3" s="7">
        <v>186.5</v>
      </c>
    </row>
    <row r="5" spans="1:24" x14ac:dyDescent="0.25">
      <c r="Q5" s="34">
        <f>SUM(Q2:Q4)</f>
        <v>8</v>
      </c>
      <c r="R5" s="34">
        <f>SUM(R2:R4)</f>
        <v>1433</v>
      </c>
      <c r="S5" s="35">
        <f>SUM(R5/Q5)</f>
        <v>179.125</v>
      </c>
      <c r="T5" s="34">
        <f>SUM(T2:T4)</f>
        <v>6</v>
      </c>
      <c r="U5" s="34">
        <f>SUM(U2:U4)</f>
        <v>10</v>
      </c>
      <c r="V5" s="36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3_6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</protectedRanges>
  <conditionalFormatting sqref="E2:P2">
    <cfRule type="cellIs" dxfId="2034" priority="13" operator="greaterThanOrEqual">
      <formula>200</formula>
    </cfRule>
  </conditionalFormatting>
  <conditionalFormatting sqref="G2">
    <cfRule type="top10" dxfId="2033" priority="12" rank="1"/>
  </conditionalFormatting>
  <conditionalFormatting sqref="I2">
    <cfRule type="top10" dxfId="2032" priority="11" rank="1"/>
  </conditionalFormatting>
  <conditionalFormatting sqref="E2">
    <cfRule type="top10" dxfId="2031" priority="10" rank="1"/>
  </conditionalFormatting>
  <conditionalFormatting sqref="M2">
    <cfRule type="top10" dxfId="2030" priority="9" rank="1"/>
  </conditionalFormatting>
  <conditionalFormatting sqref="O2">
    <cfRule type="top10" dxfId="2029" priority="8" rank="1"/>
  </conditionalFormatting>
  <conditionalFormatting sqref="K2">
    <cfRule type="top10" dxfId="2028" priority="14" rank="1"/>
  </conditionalFormatting>
  <conditionalFormatting sqref="E3:P3">
    <cfRule type="cellIs" dxfId="2027" priority="1" operator="greaterThanOrEqual">
      <formula>200</formula>
    </cfRule>
  </conditionalFormatting>
  <conditionalFormatting sqref="E3">
    <cfRule type="top10" dxfId="2026" priority="2" rank="1"/>
  </conditionalFormatting>
  <conditionalFormatting sqref="G3">
    <cfRule type="top10" dxfId="2025" priority="3" rank="1"/>
  </conditionalFormatting>
  <conditionalFormatting sqref="I3">
    <cfRule type="top10" dxfId="2024" priority="4" rank="1"/>
  </conditionalFormatting>
  <conditionalFormatting sqref="K3">
    <cfRule type="top10" dxfId="2023" priority="5" rank="1"/>
  </conditionalFormatting>
  <conditionalFormatting sqref="M3">
    <cfRule type="top10" dxfId="2022" priority="6" rank="1"/>
  </conditionalFormatting>
  <conditionalFormatting sqref="O3">
    <cfRule type="top10" dxfId="2021" priority="7" rank="1"/>
  </conditionalFormatting>
  <hyperlinks>
    <hyperlink ref="X1" location="'OLL 2025'!A1" display="Return to Rankings" xr:uid="{76ED3691-CCEB-439D-AEA0-BB4F9E392E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0FD8-E06B-4A55-B46A-73F5A09483B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78</v>
      </c>
      <c r="C2" s="3">
        <v>45745</v>
      </c>
      <c r="D2" s="4" t="s">
        <v>69</v>
      </c>
      <c r="E2" s="5">
        <v>185</v>
      </c>
      <c r="F2" s="22">
        <v>0</v>
      </c>
      <c r="G2" s="24">
        <v>193</v>
      </c>
      <c r="H2" s="22">
        <v>1</v>
      </c>
      <c r="I2" s="5">
        <v>189</v>
      </c>
      <c r="J2" s="22">
        <v>1</v>
      </c>
      <c r="K2" s="5">
        <v>189</v>
      </c>
      <c r="L2" s="22">
        <v>1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38">
        <v>3</v>
      </c>
      <c r="U2" s="8">
        <v>10</v>
      </c>
      <c r="V2" s="9">
        <v>199</v>
      </c>
    </row>
    <row r="3" spans="1:24" x14ac:dyDescent="0.25">
      <c r="A3" s="1" t="s">
        <v>11</v>
      </c>
      <c r="B3" s="2" t="s">
        <v>78</v>
      </c>
      <c r="C3" s="3">
        <v>45857</v>
      </c>
      <c r="D3" s="4" t="s">
        <v>69</v>
      </c>
      <c r="E3" s="5">
        <v>182</v>
      </c>
      <c r="F3" s="22">
        <v>1</v>
      </c>
      <c r="G3" s="24">
        <v>182</v>
      </c>
      <c r="H3" s="22">
        <v>1</v>
      </c>
      <c r="I3" s="5">
        <v>182</v>
      </c>
      <c r="J3" s="22">
        <v>0</v>
      </c>
      <c r="K3" s="5">
        <v>181</v>
      </c>
      <c r="L3" s="22">
        <v>1</v>
      </c>
      <c r="M3" s="5">
        <v>191</v>
      </c>
      <c r="N3" s="22">
        <v>2</v>
      </c>
      <c r="O3" s="5">
        <v>182</v>
      </c>
      <c r="P3" s="22">
        <v>2</v>
      </c>
      <c r="Q3" s="6">
        <v>6</v>
      </c>
      <c r="R3" s="6">
        <v>1100</v>
      </c>
      <c r="S3" s="7">
        <v>183.33333333333334</v>
      </c>
      <c r="T3" s="38">
        <v>7</v>
      </c>
      <c r="U3" s="8">
        <v>4</v>
      </c>
      <c r="V3" s="9">
        <v>187.33333333333334</v>
      </c>
    </row>
    <row r="4" spans="1:24" x14ac:dyDescent="0.25">
      <c r="A4" s="1" t="s">
        <v>11</v>
      </c>
      <c r="B4" s="2" t="s">
        <v>78</v>
      </c>
      <c r="C4" s="3">
        <v>45864</v>
      </c>
      <c r="D4" s="4" t="s">
        <v>69</v>
      </c>
      <c r="E4" s="5">
        <v>189</v>
      </c>
      <c r="F4" s="22">
        <v>1</v>
      </c>
      <c r="G4" s="24">
        <v>188</v>
      </c>
      <c r="H4" s="22">
        <v>0</v>
      </c>
      <c r="I4" s="5">
        <v>189</v>
      </c>
      <c r="J4" s="22">
        <v>1</v>
      </c>
      <c r="K4" s="5">
        <v>187</v>
      </c>
      <c r="L4" s="22">
        <v>1</v>
      </c>
      <c r="M4" s="5"/>
      <c r="N4" s="22"/>
      <c r="O4" s="5"/>
      <c r="P4" s="22"/>
      <c r="Q4" s="6">
        <v>4</v>
      </c>
      <c r="R4" s="6">
        <v>753</v>
      </c>
      <c r="S4" s="7">
        <v>188.25</v>
      </c>
      <c r="T4" s="38">
        <v>3</v>
      </c>
      <c r="U4" s="8">
        <v>2</v>
      </c>
      <c r="V4" s="9">
        <v>190.25</v>
      </c>
    </row>
    <row r="5" spans="1:24" x14ac:dyDescent="0.25">
      <c r="A5" s="1" t="s">
        <v>11</v>
      </c>
      <c r="B5" s="2" t="s">
        <v>78</v>
      </c>
      <c r="C5" s="3">
        <v>45878</v>
      </c>
      <c r="D5" s="4" t="s">
        <v>69</v>
      </c>
      <c r="E5" s="24">
        <v>185</v>
      </c>
      <c r="F5" s="22">
        <v>2</v>
      </c>
      <c r="G5" s="24">
        <v>179</v>
      </c>
      <c r="H5" s="22">
        <v>0</v>
      </c>
      <c r="I5" s="5">
        <v>191</v>
      </c>
      <c r="J5" s="22">
        <v>1</v>
      </c>
      <c r="K5" s="25">
        <v>189</v>
      </c>
      <c r="L5" s="22">
        <v>0</v>
      </c>
      <c r="M5" s="25"/>
      <c r="N5" s="22"/>
      <c r="O5" s="5"/>
      <c r="P5" s="22"/>
      <c r="Q5" s="6">
        <v>4</v>
      </c>
      <c r="R5" s="6">
        <v>744</v>
      </c>
      <c r="S5" s="7">
        <v>186</v>
      </c>
      <c r="T5" s="38">
        <v>3</v>
      </c>
      <c r="U5" s="8">
        <v>2</v>
      </c>
      <c r="V5" s="9">
        <v>188</v>
      </c>
    </row>
    <row r="7" spans="1:24" x14ac:dyDescent="0.25">
      <c r="Q7" s="34">
        <f>SUM(Q2:Q6)</f>
        <v>18</v>
      </c>
      <c r="R7" s="34">
        <f>SUM(R2:R6)</f>
        <v>3353</v>
      </c>
      <c r="S7" s="35">
        <f>SUM(R7/Q7)</f>
        <v>186.27777777777777</v>
      </c>
      <c r="T7" s="34">
        <f>SUM(T2:T6)</f>
        <v>16</v>
      </c>
      <c r="U7" s="34">
        <f>SUM(U2:U6)</f>
        <v>18</v>
      </c>
      <c r="V7" s="36">
        <f>SUM(S7+U7)</f>
        <v>204.27777777777777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8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24"/>
  </protectedRanges>
  <conditionalFormatting sqref="L5">
    <cfRule type="cellIs" dxfId="1887" priority="1" operator="greaterThanOrEqual">
      <formula>200</formula>
    </cfRule>
  </conditionalFormatting>
  <hyperlinks>
    <hyperlink ref="X1" location="'OLL 2025'!A1" display="Return to Rankings" xr:uid="{861901CE-10E4-4BB6-8A5A-D10E6D295CDA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8B92-EDCB-4834-AEB0-619AE480037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130</v>
      </c>
      <c r="C2" s="3">
        <v>45808</v>
      </c>
      <c r="D2" s="4" t="s">
        <v>75</v>
      </c>
      <c r="E2" s="24">
        <v>193</v>
      </c>
      <c r="F2" s="22">
        <v>2</v>
      </c>
      <c r="G2" s="24">
        <v>193</v>
      </c>
      <c r="H2" s="22">
        <v>1</v>
      </c>
      <c r="I2" s="5">
        <v>196</v>
      </c>
      <c r="J2" s="22">
        <v>1</v>
      </c>
      <c r="K2" s="25">
        <v>198</v>
      </c>
      <c r="L2" s="22">
        <v>3</v>
      </c>
      <c r="M2" s="25">
        <v>193</v>
      </c>
      <c r="N2" s="22">
        <v>2</v>
      </c>
      <c r="O2" s="5">
        <v>197</v>
      </c>
      <c r="P2" s="22">
        <v>2</v>
      </c>
      <c r="Q2" s="6">
        <v>6</v>
      </c>
      <c r="R2" s="6">
        <v>1170</v>
      </c>
      <c r="S2" s="7">
        <v>195</v>
      </c>
      <c r="T2" s="38">
        <v>11</v>
      </c>
      <c r="U2" s="8">
        <v>22</v>
      </c>
      <c r="V2" s="9">
        <v>217</v>
      </c>
    </row>
    <row r="3" spans="1:24" x14ac:dyDescent="0.25">
      <c r="A3" s="1" t="s">
        <v>11</v>
      </c>
      <c r="B3" s="2" t="s">
        <v>130</v>
      </c>
      <c r="C3" s="3">
        <v>45815</v>
      </c>
      <c r="D3" s="4" t="s">
        <v>42</v>
      </c>
      <c r="E3" s="24">
        <v>197.001</v>
      </c>
      <c r="F3" s="22">
        <v>6</v>
      </c>
      <c r="G3" s="24">
        <v>195</v>
      </c>
      <c r="H3" s="22">
        <v>3</v>
      </c>
      <c r="I3" s="5">
        <v>196</v>
      </c>
      <c r="J3" s="22">
        <v>4</v>
      </c>
      <c r="K3" s="25">
        <v>197</v>
      </c>
      <c r="L3" s="22">
        <v>3</v>
      </c>
      <c r="M3" s="25"/>
      <c r="N3" s="22"/>
      <c r="O3" s="5"/>
      <c r="P3" s="22"/>
      <c r="Q3" s="6">
        <v>4</v>
      </c>
      <c r="R3" s="6">
        <v>785.00099999999998</v>
      </c>
      <c r="S3" s="7">
        <v>196.25024999999999</v>
      </c>
      <c r="T3" s="38">
        <v>16</v>
      </c>
      <c r="U3" s="8">
        <v>7</v>
      </c>
      <c r="V3" s="9">
        <v>203.25024999999999</v>
      </c>
    </row>
    <row r="4" spans="1:24" ht="15" customHeight="1" x14ac:dyDescent="0.25">
      <c r="A4" s="1" t="s">
        <v>11</v>
      </c>
      <c r="B4" s="2" t="s">
        <v>130</v>
      </c>
      <c r="C4" s="3">
        <v>45836</v>
      </c>
      <c r="D4" s="4" t="s">
        <v>75</v>
      </c>
      <c r="E4" s="24">
        <v>192.001</v>
      </c>
      <c r="F4" s="22">
        <v>1</v>
      </c>
      <c r="G4" s="24">
        <v>190</v>
      </c>
      <c r="H4" s="22">
        <v>4</v>
      </c>
      <c r="I4" s="5">
        <v>194</v>
      </c>
      <c r="J4" s="22">
        <v>2</v>
      </c>
      <c r="K4" s="25">
        <v>194</v>
      </c>
      <c r="L4" s="22">
        <v>2</v>
      </c>
      <c r="M4" s="25">
        <v>195</v>
      </c>
      <c r="N4" s="22">
        <v>1</v>
      </c>
      <c r="O4" s="5">
        <v>195.001</v>
      </c>
      <c r="P4" s="22">
        <v>1</v>
      </c>
      <c r="Q4" s="6">
        <v>6</v>
      </c>
      <c r="R4" s="6">
        <v>1160.002</v>
      </c>
      <c r="S4" s="7">
        <v>193.33366666666666</v>
      </c>
      <c r="T4" s="38">
        <v>11</v>
      </c>
      <c r="U4" s="8">
        <v>12</v>
      </c>
      <c r="V4" s="9">
        <v>205.33366666666666</v>
      </c>
    </row>
    <row r="5" spans="1:24" ht="15" customHeight="1" x14ac:dyDescent="0.25">
      <c r="A5" s="1" t="s">
        <v>11</v>
      </c>
      <c r="B5" s="2" t="s">
        <v>130</v>
      </c>
      <c r="C5" s="3">
        <v>45837</v>
      </c>
      <c r="D5" s="4" t="s">
        <v>75</v>
      </c>
      <c r="E5" s="24">
        <v>195</v>
      </c>
      <c r="F5" s="22">
        <v>1</v>
      </c>
      <c r="G5" s="24">
        <v>189</v>
      </c>
      <c r="H5" s="22"/>
      <c r="I5" s="5">
        <v>193</v>
      </c>
      <c r="J5" s="22">
        <v>2</v>
      </c>
      <c r="K5" s="25">
        <v>194</v>
      </c>
      <c r="L5" s="22">
        <v>2</v>
      </c>
      <c r="M5" s="25"/>
      <c r="N5" s="22"/>
      <c r="O5" s="5"/>
      <c r="P5" s="22"/>
      <c r="Q5" s="6">
        <v>4</v>
      </c>
      <c r="R5" s="6">
        <v>771</v>
      </c>
      <c r="S5" s="7">
        <v>192.75</v>
      </c>
      <c r="T5" s="38">
        <v>5</v>
      </c>
      <c r="U5" s="8">
        <v>3</v>
      </c>
      <c r="V5" s="9">
        <v>195.75</v>
      </c>
    </row>
    <row r="7" spans="1:24" x14ac:dyDescent="0.25">
      <c r="Q7" s="34">
        <f>SUM(Q2:Q6)</f>
        <v>20</v>
      </c>
      <c r="R7" s="34">
        <f>SUM(R2:R6)</f>
        <v>3886.0029999999997</v>
      </c>
      <c r="S7" s="35">
        <f>SUM(R7/Q7)</f>
        <v>194.30014999999997</v>
      </c>
      <c r="T7" s="34">
        <f>SUM(T2:T6)</f>
        <v>43</v>
      </c>
      <c r="U7" s="34">
        <f>SUM(U2:U6)</f>
        <v>44</v>
      </c>
      <c r="V7" s="36">
        <f>SUM(S7+U7)</f>
        <v>238.30014999999997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EA211DD-E05A-45C4-87C9-CDD342A31E99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7E45-22DE-4489-BD9E-C75B27C14BE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131</v>
      </c>
      <c r="C2" s="3">
        <v>45808</v>
      </c>
      <c r="D2" s="4" t="s">
        <v>141</v>
      </c>
      <c r="E2" s="24">
        <v>191</v>
      </c>
      <c r="F2" s="22">
        <v>1</v>
      </c>
      <c r="G2" s="24">
        <v>192</v>
      </c>
      <c r="H2" s="22">
        <v>0</v>
      </c>
      <c r="I2" s="5">
        <v>194</v>
      </c>
      <c r="J2" s="22">
        <v>3</v>
      </c>
      <c r="K2" s="25">
        <v>194</v>
      </c>
      <c r="L2" s="22">
        <v>1</v>
      </c>
      <c r="M2" s="25"/>
      <c r="N2" s="22"/>
      <c r="O2" s="5"/>
      <c r="P2" s="22"/>
      <c r="Q2" s="6">
        <v>4</v>
      </c>
      <c r="R2" s="6">
        <v>771</v>
      </c>
      <c r="S2" s="7">
        <v>192.75</v>
      </c>
      <c r="T2" s="38">
        <v>5</v>
      </c>
      <c r="U2" s="8">
        <v>4</v>
      </c>
      <c r="V2" s="9">
        <v>196.75</v>
      </c>
    </row>
    <row r="4" spans="1:24" x14ac:dyDescent="0.25">
      <c r="Q4" s="34">
        <f>SUM(Q2:Q3)</f>
        <v>4</v>
      </c>
      <c r="R4" s="34">
        <f>SUM(R2:R3)</f>
        <v>771</v>
      </c>
      <c r="S4" s="35">
        <f>SUM(R4/Q4)</f>
        <v>192.75</v>
      </c>
      <c r="T4" s="34">
        <f>SUM(T2:T3)</f>
        <v>5</v>
      </c>
      <c r="U4" s="34">
        <f>SUM(U2:U3)</f>
        <v>4</v>
      </c>
      <c r="V4" s="36">
        <f>SUM(S4+U4)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DC6DCBFC-80BD-4423-862B-8754D0D41E30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FE33-9D14-48EC-8F41-D5D4AEEF42D3}">
  <dimension ref="A1:X15"/>
  <sheetViews>
    <sheetView workbookViewId="0">
      <selection activeCell="A13" sqref="A13:V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88</v>
      </c>
      <c r="C2" s="3">
        <v>45752</v>
      </c>
      <c r="D2" s="4" t="s">
        <v>57</v>
      </c>
      <c r="E2" s="24">
        <v>188</v>
      </c>
      <c r="F2" s="22">
        <v>1</v>
      </c>
      <c r="G2" s="24">
        <v>189</v>
      </c>
      <c r="H2" s="22">
        <v>2</v>
      </c>
      <c r="I2" s="5">
        <v>186</v>
      </c>
      <c r="J2" s="22">
        <v>0</v>
      </c>
      <c r="K2" s="25">
        <v>187</v>
      </c>
      <c r="L2" s="22">
        <v>2</v>
      </c>
      <c r="M2" s="25"/>
      <c r="N2" s="22"/>
      <c r="O2" s="5"/>
      <c r="P2" s="22"/>
      <c r="Q2" s="6">
        <v>4</v>
      </c>
      <c r="R2" s="6">
        <v>750</v>
      </c>
      <c r="S2" s="7">
        <v>187.5</v>
      </c>
      <c r="T2" s="38">
        <v>5</v>
      </c>
      <c r="U2" s="8">
        <v>3</v>
      </c>
      <c r="V2" s="9">
        <v>190.5</v>
      </c>
    </row>
    <row r="3" spans="1:24" x14ac:dyDescent="0.25">
      <c r="A3" s="1" t="s">
        <v>11</v>
      </c>
      <c r="B3" s="2" t="s">
        <v>88</v>
      </c>
      <c r="C3" s="3">
        <v>45765</v>
      </c>
      <c r="D3" s="4" t="s">
        <v>57</v>
      </c>
      <c r="E3" s="5">
        <v>175</v>
      </c>
      <c r="F3" s="22">
        <v>2</v>
      </c>
      <c r="G3" s="24">
        <v>182</v>
      </c>
      <c r="H3" s="22">
        <v>1</v>
      </c>
      <c r="I3" s="5">
        <v>178</v>
      </c>
      <c r="J3" s="22">
        <v>1</v>
      </c>
      <c r="K3" s="5">
        <v>172</v>
      </c>
      <c r="L3" s="22">
        <v>1</v>
      </c>
      <c r="M3" s="5"/>
      <c r="N3" s="22"/>
      <c r="O3" s="5"/>
      <c r="P3" s="22"/>
      <c r="Q3" s="6">
        <v>4</v>
      </c>
      <c r="R3" s="6">
        <v>707</v>
      </c>
      <c r="S3" s="7">
        <v>176.75</v>
      </c>
      <c r="T3" s="38">
        <v>5</v>
      </c>
      <c r="U3" s="8">
        <v>3</v>
      </c>
      <c r="V3" s="9">
        <v>179.75</v>
      </c>
    </row>
    <row r="4" spans="1:24" x14ac:dyDescent="0.25">
      <c r="A4" s="1" t="s">
        <v>11</v>
      </c>
      <c r="B4" s="2" t="s">
        <v>88</v>
      </c>
      <c r="C4" s="3">
        <v>45793</v>
      </c>
      <c r="D4" s="4" t="s">
        <v>57</v>
      </c>
      <c r="E4" s="24">
        <v>193</v>
      </c>
      <c r="F4" s="22">
        <v>2</v>
      </c>
      <c r="G4" s="24">
        <v>189</v>
      </c>
      <c r="H4" s="22">
        <v>2</v>
      </c>
      <c r="I4" s="5">
        <v>189</v>
      </c>
      <c r="J4" s="22">
        <v>4</v>
      </c>
      <c r="K4" s="25">
        <v>188</v>
      </c>
      <c r="L4" s="22">
        <v>0</v>
      </c>
      <c r="M4" s="25"/>
      <c r="N4" s="22"/>
      <c r="O4" s="5"/>
      <c r="P4" s="22"/>
      <c r="Q4" s="6">
        <v>4</v>
      </c>
      <c r="R4" s="6">
        <v>759</v>
      </c>
      <c r="S4" s="7">
        <v>189.75</v>
      </c>
      <c r="T4" s="38">
        <v>8</v>
      </c>
      <c r="U4" s="8">
        <v>2</v>
      </c>
      <c r="V4" s="9">
        <v>191.75</v>
      </c>
    </row>
    <row r="5" spans="1:24" x14ac:dyDescent="0.25">
      <c r="A5" s="1" t="s">
        <v>11</v>
      </c>
      <c r="B5" s="2" t="s">
        <v>88</v>
      </c>
      <c r="C5" s="3">
        <v>45828</v>
      </c>
      <c r="D5" s="4" t="s">
        <v>57</v>
      </c>
      <c r="E5" s="5">
        <v>193</v>
      </c>
      <c r="F5" s="22">
        <v>0</v>
      </c>
      <c r="G5" s="24">
        <v>187</v>
      </c>
      <c r="H5" s="22">
        <v>2</v>
      </c>
      <c r="I5" s="5">
        <v>189</v>
      </c>
      <c r="J5" s="22">
        <v>1</v>
      </c>
      <c r="K5" s="5">
        <v>191</v>
      </c>
      <c r="L5" s="22">
        <v>3</v>
      </c>
      <c r="M5" s="5"/>
      <c r="N5" s="22"/>
      <c r="O5" s="5"/>
      <c r="P5" s="22"/>
      <c r="Q5" s="6">
        <v>4</v>
      </c>
      <c r="R5" s="6">
        <v>760</v>
      </c>
      <c r="S5" s="7">
        <v>190</v>
      </c>
      <c r="T5" s="38">
        <v>6</v>
      </c>
      <c r="U5" s="8">
        <v>3</v>
      </c>
      <c r="V5" s="9">
        <v>193</v>
      </c>
    </row>
    <row r="6" spans="1:24" x14ac:dyDescent="0.25">
      <c r="A6" s="1" t="s">
        <v>11</v>
      </c>
      <c r="B6" s="2" t="s">
        <v>88</v>
      </c>
      <c r="C6" s="3">
        <v>45850</v>
      </c>
      <c r="D6" s="4" t="s">
        <v>57</v>
      </c>
      <c r="E6" s="24">
        <v>194</v>
      </c>
      <c r="F6" s="22">
        <v>4</v>
      </c>
      <c r="G6" s="24">
        <v>191</v>
      </c>
      <c r="H6" s="22">
        <v>2</v>
      </c>
      <c r="I6" s="5">
        <v>194</v>
      </c>
      <c r="J6" s="22">
        <v>1</v>
      </c>
      <c r="K6" s="25">
        <v>193</v>
      </c>
      <c r="L6" s="22">
        <v>1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8</v>
      </c>
      <c r="U6" s="8">
        <v>3</v>
      </c>
      <c r="V6" s="9">
        <v>196</v>
      </c>
    </row>
    <row r="7" spans="1:24" x14ac:dyDescent="0.25">
      <c r="A7" s="1" t="s">
        <v>11</v>
      </c>
      <c r="B7" s="2" t="s">
        <v>88</v>
      </c>
      <c r="C7" s="3">
        <v>45856</v>
      </c>
      <c r="D7" s="4" t="s">
        <v>57</v>
      </c>
      <c r="E7" s="24">
        <v>192</v>
      </c>
      <c r="F7" s="22">
        <v>2</v>
      </c>
      <c r="G7" s="24">
        <v>190</v>
      </c>
      <c r="H7" s="22">
        <v>1</v>
      </c>
      <c r="I7" s="5">
        <v>189</v>
      </c>
      <c r="J7" s="22">
        <v>0</v>
      </c>
      <c r="K7" s="25">
        <v>189</v>
      </c>
      <c r="L7" s="22">
        <v>0</v>
      </c>
      <c r="M7" s="25"/>
      <c r="N7" s="22"/>
      <c r="O7" s="5"/>
      <c r="P7" s="22"/>
      <c r="Q7" s="6">
        <v>4</v>
      </c>
      <c r="R7" s="6">
        <v>760</v>
      </c>
      <c r="S7" s="7">
        <v>190</v>
      </c>
      <c r="T7" s="38">
        <v>3</v>
      </c>
      <c r="U7" s="8">
        <v>3</v>
      </c>
      <c r="V7" s="9">
        <v>193</v>
      </c>
    </row>
    <row r="8" spans="1:24" x14ac:dyDescent="0.25">
      <c r="A8" s="1" t="s">
        <v>11</v>
      </c>
      <c r="B8" s="2" t="s">
        <v>88</v>
      </c>
      <c r="C8" s="3">
        <v>45871</v>
      </c>
      <c r="D8" s="4" t="s">
        <v>57</v>
      </c>
      <c r="E8" s="24">
        <v>191</v>
      </c>
      <c r="F8" s="22">
        <v>2</v>
      </c>
      <c r="G8" s="24">
        <v>195</v>
      </c>
      <c r="H8" s="22">
        <v>1</v>
      </c>
      <c r="I8" s="5">
        <v>192</v>
      </c>
      <c r="J8" s="22">
        <v>1</v>
      </c>
      <c r="K8" s="25">
        <v>194</v>
      </c>
      <c r="L8" s="22">
        <v>1</v>
      </c>
      <c r="M8" s="25"/>
      <c r="N8" s="22"/>
      <c r="O8" s="5"/>
      <c r="P8" s="22"/>
      <c r="Q8" s="6">
        <v>4</v>
      </c>
      <c r="R8" s="6">
        <v>772</v>
      </c>
      <c r="S8" s="7">
        <v>193</v>
      </c>
      <c r="T8" s="38">
        <v>5</v>
      </c>
      <c r="U8" s="8">
        <v>2</v>
      </c>
      <c r="V8" s="9">
        <v>195</v>
      </c>
    </row>
    <row r="9" spans="1:24" x14ac:dyDescent="0.25">
      <c r="A9" s="1" t="s">
        <v>11</v>
      </c>
      <c r="B9" s="2" t="s">
        <v>88</v>
      </c>
      <c r="C9" s="3">
        <v>45892</v>
      </c>
      <c r="D9" s="4" t="s">
        <v>57</v>
      </c>
      <c r="E9" s="24">
        <v>187</v>
      </c>
      <c r="F9" s="22">
        <v>0</v>
      </c>
      <c r="G9" s="24">
        <v>187</v>
      </c>
      <c r="H9" s="22">
        <v>1</v>
      </c>
      <c r="I9" s="5"/>
      <c r="J9" s="22"/>
      <c r="K9" s="25"/>
      <c r="L9" s="22"/>
      <c r="M9" s="25"/>
      <c r="N9" s="22"/>
      <c r="O9" s="5"/>
      <c r="P9" s="22"/>
      <c r="Q9" s="6">
        <v>2</v>
      </c>
      <c r="R9" s="6">
        <v>374</v>
      </c>
      <c r="S9" s="7">
        <v>187</v>
      </c>
      <c r="T9" s="38">
        <v>1</v>
      </c>
      <c r="U9" s="8">
        <v>3</v>
      </c>
      <c r="V9" s="9">
        <v>190</v>
      </c>
    </row>
    <row r="10" spans="1:24" x14ac:dyDescent="0.25">
      <c r="A10" s="62" t="s">
        <v>11</v>
      </c>
      <c r="B10" s="62" t="s">
        <v>88</v>
      </c>
      <c r="C10" s="63">
        <v>45906</v>
      </c>
      <c r="D10" s="62" t="s">
        <v>57</v>
      </c>
      <c r="E10" s="62">
        <v>189</v>
      </c>
      <c r="F10" s="64">
        <v>2</v>
      </c>
      <c r="G10" s="65">
        <v>195</v>
      </c>
      <c r="H10" s="64">
        <v>3</v>
      </c>
      <c r="I10" s="62">
        <v>192</v>
      </c>
      <c r="J10" s="64">
        <v>4</v>
      </c>
      <c r="K10" s="62">
        <v>193</v>
      </c>
      <c r="L10" s="64">
        <v>0</v>
      </c>
      <c r="M10" s="66"/>
      <c r="N10" s="66"/>
      <c r="O10" s="66"/>
      <c r="P10" s="66"/>
      <c r="Q10" s="62">
        <v>4</v>
      </c>
      <c r="R10" s="62">
        <v>769</v>
      </c>
      <c r="S10" s="62">
        <v>192.25</v>
      </c>
      <c r="T10" s="64">
        <v>9</v>
      </c>
      <c r="U10" s="62">
        <v>4</v>
      </c>
      <c r="V10" s="62">
        <v>196.25</v>
      </c>
    </row>
    <row r="11" spans="1:24" x14ac:dyDescent="0.25">
      <c r="A11" s="53" t="s">
        <v>11</v>
      </c>
      <c r="B11" s="2" t="s">
        <v>88</v>
      </c>
      <c r="C11" s="3">
        <v>45919</v>
      </c>
      <c r="D11" s="70" t="s">
        <v>57</v>
      </c>
      <c r="E11" s="5">
        <v>195</v>
      </c>
      <c r="F11" s="22">
        <v>1</v>
      </c>
      <c r="G11" s="24">
        <v>194</v>
      </c>
      <c r="H11" s="22">
        <v>3</v>
      </c>
      <c r="I11" s="5">
        <v>187</v>
      </c>
      <c r="J11" s="22">
        <v>0</v>
      </c>
      <c r="K11" s="5">
        <v>191</v>
      </c>
      <c r="L11" s="22">
        <v>1</v>
      </c>
      <c r="M11" s="5"/>
      <c r="N11" s="22"/>
      <c r="O11" s="5"/>
      <c r="P11" s="22"/>
      <c r="Q11" s="8">
        <v>4</v>
      </c>
      <c r="R11" s="8">
        <v>767</v>
      </c>
      <c r="S11" s="7">
        <v>191.75</v>
      </c>
      <c r="T11" s="38">
        <v>5</v>
      </c>
      <c r="U11" s="8">
        <v>5</v>
      </c>
      <c r="V11" s="7">
        <v>196.75</v>
      </c>
    </row>
    <row r="12" spans="1:24" x14ac:dyDescent="0.25">
      <c r="A12" s="53" t="s">
        <v>11</v>
      </c>
      <c r="B12" s="2" t="s">
        <v>88</v>
      </c>
      <c r="C12" s="3">
        <v>45934</v>
      </c>
      <c r="D12" s="70" t="s">
        <v>57</v>
      </c>
      <c r="E12" s="5">
        <v>192</v>
      </c>
      <c r="F12" s="22">
        <v>1</v>
      </c>
      <c r="G12" s="24">
        <v>192</v>
      </c>
      <c r="H12" s="22">
        <v>0</v>
      </c>
      <c r="I12" s="5">
        <v>184</v>
      </c>
      <c r="J12" s="22">
        <v>2</v>
      </c>
      <c r="K12" s="5">
        <v>188</v>
      </c>
      <c r="L12" s="22">
        <v>0</v>
      </c>
      <c r="M12" s="5"/>
      <c r="N12" s="22"/>
      <c r="O12" s="5"/>
      <c r="P12" s="22"/>
      <c r="Q12" s="8">
        <v>4</v>
      </c>
      <c r="R12" s="8">
        <v>756</v>
      </c>
      <c r="S12" s="7">
        <v>189</v>
      </c>
      <c r="T12" s="38">
        <v>3</v>
      </c>
      <c r="U12" s="8">
        <v>2</v>
      </c>
      <c r="V12" s="7">
        <v>191</v>
      </c>
    </row>
    <row r="13" spans="1:24" x14ac:dyDescent="0.25">
      <c r="A13" s="53" t="s">
        <v>11</v>
      </c>
      <c r="B13" s="2" t="s">
        <v>88</v>
      </c>
      <c r="C13" s="3">
        <v>45962</v>
      </c>
      <c r="D13" s="70" t="s">
        <v>57</v>
      </c>
      <c r="E13" s="24">
        <v>191</v>
      </c>
      <c r="F13" s="22">
        <v>2</v>
      </c>
      <c r="G13" s="24">
        <v>191</v>
      </c>
      <c r="H13" s="22">
        <v>1</v>
      </c>
      <c r="I13" s="5">
        <v>191</v>
      </c>
      <c r="J13" s="22">
        <v>2</v>
      </c>
      <c r="K13" s="25">
        <v>189</v>
      </c>
      <c r="L13" s="22">
        <v>0</v>
      </c>
      <c r="M13" s="25"/>
      <c r="N13" s="22"/>
      <c r="O13" s="5"/>
      <c r="P13" s="22"/>
      <c r="Q13" s="8">
        <v>4</v>
      </c>
      <c r="R13" s="8">
        <v>762</v>
      </c>
      <c r="S13" s="7">
        <v>190.5</v>
      </c>
      <c r="T13" s="38">
        <v>5</v>
      </c>
      <c r="U13" s="8">
        <v>2</v>
      </c>
      <c r="V13" s="7">
        <v>192.5</v>
      </c>
    </row>
    <row r="15" spans="1:24" x14ac:dyDescent="0.25">
      <c r="Q15" s="34">
        <f>SUM(Q2:Q14)</f>
        <v>46</v>
      </c>
      <c r="R15" s="34">
        <f>SUM(R2:R14)</f>
        <v>8708</v>
      </c>
      <c r="S15" s="35">
        <f>SUM(R15/Q15)</f>
        <v>189.30434782608697</v>
      </c>
      <c r="T15" s="34">
        <f>SUM(T2:T14)</f>
        <v>63</v>
      </c>
      <c r="U15" s="34">
        <f>SUM(U2:U14)</f>
        <v>35</v>
      </c>
      <c r="V15" s="36">
        <f>SUM(S15+U15)</f>
        <v>224.30434782608697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21_1"/>
    <protectedRange algorithmName="SHA-512" hashValue="ON39YdpmFHfN9f47KpiRvqrKx0V9+erV1CNkpWzYhW/Qyc6aT8rEyCrvauWSYGZK2ia3o7vd3akF07acHAFpOA==" saltValue="yVW9XmDwTqEnmpSGai0KYg==" spinCount="100000" sqref="D8" name="Range1_1_22_1"/>
    <protectedRange algorithmName="SHA-512" hashValue="ON39YdpmFHfN9f47KpiRvqrKx0V9+erV1CNkpWzYhW/Qyc6aT8rEyCrvauWSYGZK2ia3o7vd3akF07acHAFpOA==" saltValue="yVW9XmDwTqEnmpSGai0KYg==" spinCount="100000" sqref="E8 G8:O8" name="Range1_33_1_4_1"/>
    <protectedRange algorithmName="SHA-512" hashValue="ON39YdpmFHfN9f47KpiRvqrKx0V9+erV1CNkpWzYhW/Qyc6aT8rEyCrvauWSYGZK2ia3o7vd3akF07acHAFpOA==" saltValue="yVW9XmDwTqEnmpSGai0KYg==" spinCount="100000" sqref="T8" name="Range1_3_5_20_1"/>
    <protectedRange algorithmName="SHA-512" hashValue="ON39YdpmFHfN9f47KpiRvqrKx0V9+erV1CNkpWzYhW/Qyc6aT8rEyCrvauWSYGZK2ia3o7vd3akF07acHAFpOA==" saltValue="yVW9XmDwTqEnmpSGai0KYg==" spinCount="100000" sqref="H11:P11 E11:F11 B11:C11" name="Range1_3"/>
    <protectedRange algorithmName="SHA-512" hashValue="ON39YdpmFHfN9f47KpiRvqrKx0V9+erV1CNkpWzYhW/Qyc6aT8rEyCrvauWSYGZK2ia3o7vd3akF07acHAFpOA==" saltValue="yVW9XmDwTqEnmpSGai0KYg==" spinCount="100000" sqref="D11" name="Range1_1_2"/>
    <protectedRange algorithmName="SHA-512" hashValue="ON39YdpmFHfN9f47KpiRvqrKx0V9+erV1CNkpWzYhW/Qyc6aT8rEyCrvauWSYGZK2ia3o7vd3akF07acHAFpOA==" saltValue="yVW9XmDwTqEnmpSGai0KYg==" spinCount="100000" sqref="T11" name="Range1_3_5_2"/>
    <protectedRange algorithmName="SHA-512" hashValue="ON39YdpmFHfN9f47KpiRvqrKx0V9+erV1CNkpWzYhW/Qyc6aT8rEyCrvauWSYGZK2ia3o7vd3akF07acHAFpOA==" saltValue="yVW9XmDwTqEnmpSGai0KYg==" spinCount="100000" sqref="B12:C12" name="Range1_13_4"/>
    <protectedRange algorithmName="SHA-512" hashValue="ON39YdpmFHfN9f47KpiRvqrKx0V9+erV1CNkpWzYhW/Qyc6aT8rEyCrvauWSYGZK2ia3o7vd3akF07acHAFpOA==" saltValue="yVW9XmDwTqEnmpSGai0KYg==" spinCount="100000" sqref="D12" name="Range1_1_4_5"/>
    <protectedRange algorithmName="SHA-512" hashValue="ON39YdpmFHfN9f47KpiRvqrKx0V9+erV1CNkpWzYhW/Qyc6aT8rEyCrvauWSYGZK2ia3o7vd3akF07acHAFpOA==" saltValue="yVW9XmDwTqEnmpSGai0KYg==" spinCount="100000" sqref="E12 H12:L12 N12" name="Range1_1_2_19_1_5"/>
    <protectedRange algorithmName="SHA-512" hashValue="ON39YdpmFHfN9f47KpiRvqrKx0V9+erV1CNkpWzYhW/Qyc6aT8rEyCrvauWSYGZK2ia3o7vd3akF07acHAFpOA==" saltValue="yVW9XmDwTqEnmpSGai0KYg==" spinCount="100000" sqref="T12" name="Range1_3_5_3_5"/>
    <protectedRange algorithmName="SHA-512" hashValue="ON39YdpmFHfN9f47KpiRvqrKx0V9+erV1CNkpWzYhW/Qyc6aT8rEyCrvauWSYGZK2ia3o7vd3akF07acHAFpOA==" saltValue="yVW9XmDwTqEnmpSGai0KYg==" spinCount="100000" sqref="B13:C13" name="Range1_30"/>
    <protectedRange algorithmName="SHA-512" hashValue="ON39YdpmFHfN9f47KpiRvqrKx0V9+erV1CNkpWzYhW/Qyc6aT8rEyCrvauWSYGZK2ia3o7vd3akF07acHAFpOA==" saltValue="yVW9XmDwTqEnmpSGai0KYg==" spinCount="100000" sqref="D13" name="Range1_1_13"/>
    <protectedRange algorithmName="SHA-512" hashValue="ON39YdpmFHfN9f47KpiRvqrKx0V9+erV1CNkpWzYhW/Qyc6aT8rEyCrvauWSYGZK2ia3o7vd3akF07acHAFpOA==" saltValue="yVW9XmDwTqEnmpSGai0KYg==" spinCount="100000" sqref="T13 E13:P13" name="Range1_3_5_9_1"/>
  </protectedRanges>
  <conditionalFormatting sqref="E11">
    <cfRule type="top10" dxfId="1886" priority="21" rank="1"/>
  </conditionalFormatting>
  <conditionalFormatting sqref="G11">
    <cfRule type="top10" dxfId="1885" priority="20" rank="1"/>
  </conditionalFormatting>
  <conditionalFormatting sqref="I11">
    <cfRule type="top10" dxfId="1884" priority="19" rank="1"/>
  </conditionalFormatting>
  <conditionalFormatting sqref="K11">
    <cfRule type="top10" dxfId="1883" priority="18" rank="1"/>
  </conditionalFormatting>
  <conditionalFormatting sqref="M11">
    <cfRule type="top10" dxfId="1882" priority="17" rank="1"/>
  </conditionalFormatting>
  <conditionalFormatting sqref="O11">
    <cfRule type="top10" dxfId="1881" priority="16" rank="1"/>
  </conditionalFormatting>
  <conditionalFormatting sqref="E11:O11">
    <cfRule type="cellIs" dxfId="1880" priority="15" operator="greaterThanOrEqual">
      <formula>193</formula>
    </cfRule>
  </conditionalFormatting>
  <conditionalFormatting sqref="E12">
    <cfRule type="top10" dxfId="1879" priority="14" rank="1"/>
  </conditionalFormatting>
  <conditionalFormatting sqref="G12">
    <cfRule type="top10" dxfId="1878" priority="13" rank="1"/>
  </conditionalFormatting>
  <conditionalFormatting sqref="I12">
    <cfRule type="top10" dxfId="1877" priority="12" rank="1"/>
  </conditionalFormatting>
  <conditionalFormatting sqref="K12">
    <cfRule type="top10" dxfId="1876" priority="11" rank="1"/>
  </conditionalFormatting>
  <conditionalFormatting sqref="M12">
    <cfRule type="top10" dxfId="1875" priority="10" rank="1"/>
  </conditionalFormatting>
  <conditionalFormatting sqref="O12">
    <cfRule type="top10" dxfId="1874" priority="9" rank="1"/>
  </conditionalFormatting>
  <conditionalFormatting sqref="E12:P12">
    <cfRule type="cellIs" dxfId="1873" priority="8" operator="greaterThanOrEqual">
      <formula>200</formula>
    </cfRule>
  </conditionalFormatting>
  <conditionalFormatting sqref="E13:P13">
    <cfRule type="cellIs" dxfId="1872" priority="1" operator="greaterThanOrEqual">
      <formula>200</formula>
    </cfRule>
  </conditionalFormatting>
  <conditionalFormatting sqref="E13">
    <cfRule type="top10" dxfId="1871" priority="2" rank="1"/>
  </conditionalFormatting>
  <conditionalFormatting sqref="G13">
    <cfRule type="top10" dxfId="1870" priority="3" rank="1"/>
  </conditionalFormatting>
  <conditionalFormatting sqref="I13">
    <cfRule type="top10" dxfId="1869" priority="4" rank="1"/>
  </conditionalFormatting>
  <conditionalFormatting sqref="K13">
    <cfRule type="top10" dxfId="1868" priority="5" rank="1"/>
  </conditionalFormatting>
  <conditionalFormatting sqref="M13">
    <cfRule type="top10" dxfId="1867" priority="6" rank="1"/>
  </conditionalFormatting>
  <conditionalFormatting sqref="O13">
    <cfRule type="top10" dxfId="1866" priority="7" rank="1"/>
  </conditionalFormatting>
  <hyperlinks>
    <hyperlink ref="X1" location="'OLL 2025'!A1" display="Return to Rankings" xr:uid="{A0F52092-049C-4303-937E-BD6A6CE7CD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B13 D13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1DEC-E807-4BB9-969E-E93025C23D5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155</v>
      </c>
      <c r="C2" s="3">
        <v>45829</v>
      </c>
      <c r="D2" s="4" t="s">
        <v>24</v>
      </c>
      <c r="E2" s="5">
        <v>197</v>
      </c>
      <c r="F2" s="22">
        <v>1</v>
      </c>
      <c r="G2" s="24">
        <v>198</v>
      </c>
      <c r="H2" s="22">
        <v>4</v>
      </c>
      <c r="I2" s="58">
        <v>200</v>
      </c>
      <c r="J2" s="22">
        <v>0</v>
      </c>
      <c r="K2" s="5">
        <v>195</v>
      </c>
      <c r="L2" s="22">
        <v>4</v>
      </c>
      <c r="M2" s="5"/>
      <c r="N2" s="22"/>
      <c r="O2" s="5"/>
      <c r="P2" s="22"/>
      <c r="Q2" s="6">
        <v>4</v>
      </c>
      <c r="R2" s="6">
        <v>790</v>
      </c>
      <c r="S2" s="7">
        <v>197.5</v>
      </c>
      <c r="T2" s="38">
        <v>9</v>
      </c>
      <c r="U2" s="8">
        <v>11</v>
      </c>
      <c r="V2" s="9">
        <v>208.5</v>
      </c>
    </row>
    <row r="4" spans="1:24" x14ac:dyDescent="0.25">
      <c r="Q4" s="34">
        <f>SUM(Q2:Q3)</f>
        <v>4</v>
      </c>
      <c r="R4" s="34">
        <f>SUM(R2:R3)</f>
        <v>790</v>
      </c>
      <c r="S4" s="35">
        <f>SUM(R4/Q4)</f>
        <v>197.5</v>
      </c>
      <c r="T4" s="34">
        <f>SUM(T2:T3)</f>
        <v>9</v>
      </c>
      <c r="U4" s="34">
        <f>SUM(U2:U3)</f>
        <v>11</v>
      </c>
      <c r="V4" s="36">
        <f>SUM(S4+U4)</f>
        <v>208.5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6A3733C-EB0A-4FD0-99D9-6016E369500A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69E5-1F32-4479-95C0-5746F59A5E08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145</v>
      </c>
      <c r="C2" s="3">
        <v>45809</v>
      </c>
      <c r="D2" s="4" t="s">
        <v>118</v>
      </c>
      <c r="E2" s="5">
        <v>178</v>
      </c>
      <c r="F2" s="22">
        <v>0</v>
      </c>
      <c r="G2" s="24">
        <v>174</v>
      </c>
      <c r="H2" s="22">
        <v>0</v>
      </c>
      <c r="I2" s="5">
        <v>174</v>
      </c>
      <c r="J2" s="22">
        <v>1</v>
      </c>
      <c r="K2" s="5">
        <v>181</v>
      </c>
      <c r="L2" s="22">
        <v>2</v>
      </c>
      <c r="M2" s="5"/>
      <c r="N2" s="22"/>
      <c r="O2" s="5"/>
      <c r="P2" s="22"/>
      <c r="Q2" s="6">
        <v>4</v>
      </c>
      <c r="R2" s="6">
        <v>707</v>
      </c>
      <c r="S2" s="7">
        <v>176.75</v>
      </c>
      <c r="T2" s="38">
        <v>3</v>
      </c>
      <c r="U2" s="8">
        <v>3</v>
      </c>
      <c r="V2" s="9">
        <v>179.75</v>
      </c>
    </row>
    <row r="3" spans="1:24" x14ac:dyDescent="0.25">
      <c r="A3" s="1" t="s">
        <v>11</v>
      </c>
      <c r="B3" s="2" t="s">
        <v>145</v>
      </c>
      <c r="C3" s="3">
        <v>45837</v>
      </c>
      <c r="D3" s="4" t="s">
        <v>118</v>
      </c>
      <c r="E3" s="5">
        <v>186</v>
      </c>
      <c r="F3" s="22">
        <v>1</v>
      </c>
      <c r="G3" s="24">
        <v>178</v>
      </c>
      <c r="H3" s="22">
        <v>0</v>
      </c>
      <c r="I3" s="5">
        <v>183</v>
      </c>
      <c r="J3" s="22">
        <v>0</v>
      </c>
      <c r="K3" s="5">
        <v>184</v>
      </c>
      <c r="L3" s="22">
        <v>0</v>
      </c>
      <c r="M3" s="5"/>
      <c r="N3" s="22"/>
      <c r="O3" s="5"/>
      <c r="P3" s="22"/>
      <c r="Q3" s="6">
        <v>4</v>
      </c>
      <c r="R3" s="6">
        <v>731</v>
      </c>
      <c r="S3" s="7">
        <v>182.75</v>
      </c>
      <c r="T3" s="38">
        <v>1</v>
      </c>
      <c r="U3" s="8">
        <v>3</v>
      </c>
      <c r="V3" s="9">
        <v>185.75</v>
      </c>
    </row>
    <row r="4" spans="1:24" x14ac:dyDescent="0.25">
      <c r="A4" s="1" t="s">
        <v>11</v>
      </c>
      <c r="B4" s="2" t="s">
        <v>196</v>
      </c>
      <c r="C4" s="3">
        <v>45879</v>
      </c>
      <c r="D4" s="4" t="s">
        <v>118</v>
      </c>
      <c r="E4" s="24">
        <v>195</v>
      </c>
      <c r="F4" s="22">
        <v>3</v>
      </c>
      <c r="G4" s="24">
        <v>192</v>
      </c>
      <c r="H4" s="22">
        <v>1</v>
      </c>
      <c r="I4" s="5">
        <v>189</v>
      </c>
      <c r="J4" s="22">
        <v>3</v>
      </c>
      <c r="K4" s="25">
        <v>185</v>
      </c>
      <c r="L4" s="22">
        <v>0</v>
      </c>
      <c r="M4" s="25"/>
      <c r="N4" s="22"/>
      <c r="O4" s="5"/>
      <c r="P4" s="22"/>
      <c r="Q4" s="6">
        <v>4</v>
      </c>
      <c r="R4" s="6">
        <v>761</v>
      </c>
      <c r="S4" s="7">
        <v>190.25</v>
      </c>
      <c r="T4" s="38">
        <v>7</v>
      </c>
      <c r="U4" s="8">
        <v>9</v>
      </c>
      <c r="V4" s="9">
        <v>199.25</v>
      </c>
    </row>
    <row r="5" spans="1:24" x14ac:dyDescent="0.25">
      <c r="A5" s="53" t="s">
        <v>11</v>
      </c>
      <c r="B5" s="2" t="s">
        <v>196</v>
      </c>
      <c r="C5" s="3">
        <v>45921</v>
      </c>
      <c r="D5" s="70" t="s">
        <v>118</v>
      </c>
      <c r="E5" s="24">
        <v>184</v>
      </c>
      <c r="F5" s="22">
        <v>0</v>
      </c>
      <c r="G5" s="24">
        <v>179</v>
      </c>
      <c r="H5" s="22">
        <v>1</v>
      </c>
      <c r="I5" s="5">
        <v>185</v>
      </c>
      <c r="J5" s="22">
        <v>0</v>
      </c>
      <c r="K5" s="25">
        <v>189</v>
      </c>
      <c r="L5" s="22">
        <v>1</v>
      </c>
      <c r="M5" s="25"/>
      <c r="N5" s="22"/>
      <c r="O5" s="5"/>
      <c r="P5" s="22"/>
      <c r="Q5" s="8">
        <v>4</v>
      </c>
      <c r="R5" s="8">
        <v>737</v>
      </c>
      <c r="S5" s="7">
        <v>184.25</v>
      </c>
      <c r="T5" s="38">
        <v>2</v>
      </c>
      <c r="U5" s="8">
        <v>3</v>
      </c>
      <c r="V5" s="7">
        <v>187.25</v>
      </c>
    </row>
    <row r="6" spans="1:24" x14ac:dyDescent="0.25">
      <c r="A6" s="53" t="s">
        <v>11</v>
      </c>
      <c r="B6" s="2" t="s">
        <v>145</v>
      </c>
      <c r="C6" s="3">
        <v>45942</v>
      </c>
      <c r="D6" s="70" t="s">
        <v>118</v>
      </c>
      <c r="E6" s="24">
        <v>190</v>
      </c>
      <c r="F6" s="22">
        <v>0</v>
      </c>
      <c r="G6" s="24">
        <v>194</v>
      </c>
      <c r="H6" s="22">
        <v>2</v>
      </c>
      <c r="I6" s="5">
        <v>180</v>
      </c>
      <c r="J6" s="22">
        <v>0</v>
      </c>
      <c r="K6" s="25">
        <v>170</v>
      </c>
      <c r="L6" s="22">
        <v>0</v>
      </c>
      <c r="M6" s="25"/>
      <c r="N6" s="22"/>
      <c r="O6" s="5"/>
      <c r="P6" s="22"/>
      <c r="Q6" s="8">
        <v>4</v>
      </c>
      <c r="R6" s="8">
        <v>734</v>
      </c>
      <c r="S6" s="7">
        <v>183.5</v>
      </c>
      <c r="T6" s="38">
        <v>2</v>
      </c>
      <c r="U6" s="8">
        <v>8</v>
      </c>
      <c r="V6" s="7">
        <v>191.5</v>
      </c>
    </row>
    <row r="8" spans="1:24" x14ac:dyDescent="0.25">
      <c r="Q8" s="34">
        <f>SUM(Q2:Q7)</f>
        <v>20</v>
      </c>
      <c r="R8" s="34">
        <f>SUM(R2:R7)</f>
        <v>3670</v>
      </c>
      <c r="S8" s="35">
        <f>SUM(R8/Q8)</f>
        <v>183.5</v>
      </c>
      <c r="T8" s="34">
        <f>SUM(T2:T7)</f>
        <v>15</v>
      </c>
      <c r="U8" s="34">
        <f>SUM(U2:U7)</f>
        <v>26</v>
      </c>
      <c r="V8" s="36">
        <f>SUM(S8+U8)</f>
        <v>209.5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6"/>
    <protectedRange sqref="D4" name="Range1_1_27"/>
    <protectedRange sqref="T4" name="Range1_3_5_25_1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E6 N6 H6:L6 B6: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G6 M6 O6" name="Range1_33_1_5"/>
    <protectedRange algorithmName="SHA-512" hashValue="ON39YdpmFHfN9f47KpiRvqrKx0V9+erV1CNkpWzYhW/Qyc6aT8rEyCrvauWSYGZK2ia3o7vd3akF07acHAFpOA==" saltValue="yVW9XmDwTqEnmpSGai0KYg==" spinCount="100000" sqref="T6" name="Range1_3_5_3_5"/>
  </protectedRanges>
  <conditionalFormatting sqref="L4">
    <cfRule type="cellIs" dxfId="1865" priority="15" operator="greaterThanOrEqual">
      <formula>200</formula>
    </cfRule>
  </conditionalFormatting>
  <conditionalFormatting sqref="E5:P5">
    <cfRule type="cellIs" dxfId="1864" priority="8" operator="greaterThanOrEqual">
      <formula>200</formula>
    </cfRule>
  </conditionalFormatting>
  <conditionalFormatting sqref="E5">
    <cfRule type="top10" dxfId="1863" priority="9" rank="1"/>
  </conditionalFormatting>
  <conditionalFormatting sqref="G5">
    <cfRule type="top10" dxfId="1862" priority="10" rank="1"/>
  </conditionalFormatting>
  <conditionalFormatting sqref="I5">
    <cfRule type="top10" dxfId="1861" priority="11" rank="1"/>
  </conditionalFormatting>
  <conditionalFormatting sqref="K5">
    <cfRule type="top10" dxfId="1860" priority="12" rank="1"/>
  </conditionalFormatting>
  <conditionalFormatting sqref="M5">
    <cfRule type="top10" dxfId="1859" priority="13" rank="1"/>
  </conditionalFormatting>
  <conditionalFormatting sqref="O5">
    <cfRule type="top10" dxfId="1858" priority="14" rank="1"/>
  </conditionalFormatting>
  <conditionalFormatting sqref="E6">
    <cfRule type="top10" dxfId="1857" priority="7" rank="1"/>
  </conditionalFormatting>
  <conditionalFormatting sqref="G6">
    <cfRule type="top10" dxfId="1856" priority="6" rank="1"/>
  </conditionalFormatting>
  <conditionalFormatting sqref="I6">
    <cfRule type="top10" dxfId="1855" priority="5" rank="1"/>
  </conditionalFormatting>
  <conditionalFormatting sqref="K6">
    <cfRule type="top10" dxfId="1854" priority="4" rank="1"/>
  </conditionalFormatting>
  <conditionalFormatting sqref="M6">
    <cfRule type="top10" dxfId="1853" priority="3" rank="1"/>
  </conditionalFormatting>
  <conditionalFormatting sqref="O6">
    <cfRule type="top10" dxfId="1852" priority="2" rank="1"/>
  </conditionalFormatting>
  <conditionalFormatting sqref="E6:P6">
    <cfRule type="cellIs" dxfId="1851" priority="1" operator="greaterThanOrEqual">
      <formula>200</formula>
    </cfRule>
  </conditionalFormatting>
  <hyperlinks>
    <hyperlink ref="X1" location="'OLL 2025'!A1" display="Return to Rankings" xr:uid="{FDFA8A19-ED9B-43FB-BE2C-2BD0D55224A0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1E21-04AB-4712-8D72-C217771AEE3D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120</v>
      </c>
      <c r="C2" s="3">
        <v>45791</v>
      </c>
      <c r="D2" s="4" t="s">
        <v>45</v>
      </c>
      <c r="E2" s="24">
        <v>176</v>
      </c>
      <c r="F2" s="22">
        <v>2</v>
      </c>
      <c r="G2" s="24">
        <v>181</v>
      </c>
      <c r="H2" s="22"/>
      <c r="I2" s="5">
        <v>179</v>
      </c>
      <c r="J2" s="22"/>
      <c r="K2" s="25">
        <v>187</v>
      </c>
      <c r="L2" s="22">
        <v>2</v>
      </c>
      <c r="M2" s="25"/>
      <c r="N2" s="22"/>
      <c r="O2" s="5"/>
      <c r="P2" s="22"/>
      <c r="Q2" s="6">
        <v>4</v>
      </c>
      <c r="R2" s="6">
        <v>723</v>
      </c>
      <c r="S2" s="7">
        <v>180.75</v>
      </c>
      <c r="T2" s="38">
        <v>4</v>
      </c>
      <c r="U2" s="8">
        <v>2</v>
      </c>
      <c r="V2" s="9">
        <v>182.75</v>
      </c>
    </row>
    <row r="3" spans="1:24" x14ac:dyDescent="0.25">
      <c r="A3" s="1" t="s">
        <v>11</v>
      </c>
      <c r="B3" s="2" t="s">
        <v>120</v>
      </c>
      <c r="C3" s="3">
        <v>45798</v>
      </c>
      <c r="D3" s="4" t="s">
        <v>45</v>
      </c>
      <c r="E3" s="24">
        <v>185</v>
      </c>
      <c r="F3" s="22">
        <v>1</v>
      </c>
      <c r="G3" s="24">
        <v>180</v>
      </c>
      <c r="H3" s="22"/>
      <c r="I3" s="5">
        <v>185</v>
      </c>
      <c r="J3" s="22"/>
      <c r="K3" s="25">
        <v>189</v>
      </c>
      <c r="L3" s="22">
        <v>2</v>
      </c>
      <c r="M3" s="25"/>
      <c r="N3" s="22"/>
      <c r="O3" s="5"/>
      <c r="P3" s="22"/>
      <c r="Q3" s="6">
        <v>4</v>
      </c>
      <c r="R3" s="6">
        <v>739</v>
      </c>
      <c r="S3" s="7">
        <v>184.75</v>
      </c>
      <c r="T3" s="38">
        <v>3</v>
      </c>
      <c r="U3" s="8">
        <v>5</v>
      </c>
      <c r="V3" s="9">
        <v>189.75</v>
      </c>
    </row>
    <row r="4" spans="1:24" x14ac:dyDescent="0.25">
      <c r="A4" s="1" t="s">
        <v>11</v>
      </c>
      <c r="B4" s="2" t="s">
        <v>120</v>
      </c>
      <c r="C4" s="3">
        <v>45833</v>
      </c>
      <c r="D4" s="4" t="s">
        <v>45</v>
      </c>
      <c r="E4" s="24">
        <v>192</v>
      </c>
      <c r="F4" s="22">
        <v>1</v>
      </c>
      <c r="G4" s="24">
        <v>193</v>
      </c>
      <c r="H4" s="22">
        <v>2</v>
      </c>
      <c r="I4" s="5">
        <v>193</v>
      </c>
      <c r="J4" s="22"/>
      <c r="K4" s="25">
        <v>190</v>
      </c>
      <c r="L4" s="22">
        <v>2</v>
      </c>
      <c r="M4" s="25"/>
      <c r="N4" s="22"/>
      <c r="O4" s="5"/>
      <c r="P4" s="22"/>
      <c r="Q4" s="6">
        <v>4</v>
      </c>
      <c r="R4" s="6">
        <v>768</v>
      </c>
      <c r="S4" s="7">
        <v>192</v>
      </c>
      <c r="T4" s="38">
        <v>5</v>
      </c>
      <c r="U4" s="8">
        <v>11</v>
      </c>
      <c r="V4" s="9">
        <v>203</v>
      </c>
    </row>
    <row r="5" spans="1:24" x14ac:dyDescent="0.25">
      <c r="A5" s="1" t="s">
        <v>11</v>
      </c>
      <c r="B5" s="2" t="s">
        <v>120</v>
      </c>
      <c r="C5" s="3">
        <v>45883</v>
      </c>
      <c r="D5" s="4" t="s">
        <v>45</v>
      </c>
      <c r="E5" s="24">
        <v>194</v>
      </c>
      <c r="F5" s="22">
        <v>1</v>
      </c>
      <c r="G5" s="24">
        <v>180</v>
      </c>
      <c r="H5" s="22">
        <v>2</v>
      </c>
      <c r="I5" s="5">
        <v>188</v>
      </c>
      <c r="J5" s="22">
        <v>1</v>
      </c>
      <c r="K5" s="25">
        <v>191</v>
      </c>
      <c r="L5" s="22">
        <v>2</v>
      </c>
      <c r="M5" s="25"/>
      <c r="N5" s="22"/>
      <c r="O5" s="5"/>
      <c r="P5" s="22"/>
      <c r="Q5" s="6">
        <v>4</v>
      </c>
      <c r="R5" s="6">
        <v>753</v>
      </c>
      <c r="S5" s="7">
        <v>188.25</v>
      </c>
      <c r="T5" s="38">
        <v>6</v>
      </c>
      <c r="U5" s="8">
        <v>11</v>
      </c>
      <c r="V5" s="9">
        <v>199.25</v>
      </c>
    </row>
    <row r="6" spans="1:24" x14ac:dyDescent="0.25">
      <c r="A6" s="69" t="s">
        <v>11</v>
      </c>
      <c r="B6" s="2" t="s">
        <v>120</v>
      </c>
      <c r="C6" s="3">
        <v>45912</v>
      </c>
      <c r="D6" s="4" t="s">
        <v>31</v>
      </c>
      <c r="E6" s="24">
        <v>183</v>
      </c>
      <c r="F6" s="22">
        <v>1</v>
      </c>
      <c r="G6" s="24">
        <v>189</v>
      </c>
      <c r="H6" s="22">
        <v>4</v>
      </c>
      <c r="I6" s="5">
        <v>194</v>
      </c>
      <c r="J6" s="22">
        <v>1</v>
      </c>
      <c r="K6" s="25">
        <v>191</v>
      </c>
      <c r="L6" s="22">
        <v>5</v>
      </c>
      <c r="M6" s="25"/>
      <c r="N6" s="22"/>
      <c r="O6" s="5"/>
      <c r="P6" s="22"/>
      <c r="Q6" s="6">
        <v>4</v>
      </c>
      <c r="R6" s="6">
        <v>757</v>
      </c>
      <c r="S6" s="7">
        <v>189.25</v>
      </c>
      <c r="T6" s="38">
        <v>11</v>
      </c>
      <c r="U6" s="8">
        <v>5</v>
      </c>
      <c r="V6" s="9">
        <v>194.25</v>
      </c>
    </row>
    <row r="7" spans="1:24" x14ac:dyDescent="0.25">
      <c r="A7" s="53" t="s">
        <v>11</v>
      </c>
      <c r="B7" s="2" t="s">
        <v>120</v>
      </c>
      <c r="C7" s="3">
        <v>45949</v>
      </c>
      <c r="D7" s="70" t="s">
        <v>44</v>
      </c>
      <c r="E7" s="5">
        <v>189</v>
      </c>
      <c r="F7" s="22">
        <v>1</v>
      </c>
      <c r="G7" s="24">
        <v>190</v>
      </c>
      <c r="H7" s="22">
        <v>0</v>
      </c>
      <c r="I7" s="5">
        <v>185</v>
      </c>
      <c r="J7" s="22">
        <v>1</v>
      </c>
      <c r="K7" s="5">
        <v>183</v>
      </c>
      <c r="L7" s="22">
        <v>2</v>
      </c>
      <c r="M7" s="5">
        <v>189</v>
      </c>
      <c r="N7" s="22">
        <v>4</v>
      </c>
      <c r="O7" s="5">
        <v>190</v>
      </c>
      <c r="P7" s="22">
        <v>1</v>
      </c>
      <c r="Q7" s="8">
        <v>6</v>
      </c>
      <c r="R7" s="8">
        <v>1126</v>
      </c>
      <c r="S7" s="7">
        <v>187.66666666666666</v>
      </c>
      <c r="T7" s="38">
        <v>9</v>
      </c>
      <c r="U7" s="8">
        <v>4</v>
      </c>
      <c r="V7" s="7">
        <v>191.66666666666666</v>
      </c>
    </row>
    <row r="8" spans="1:24" x14ac:dyDescent="0.25">
      <c r="A8" s="53" t="s">
        <v>11</v>
      </c>
      <c r="B8" s="2" t="s">
        <v>120</v>
      </c>
      <c r="C8" s="3">
        <v>45977</v>
      </c>
      <c r="D8" s="70" t="s">
        <v>31</v>
      </c>
      <c r="E8" s="24">
        <v>192</v>
      </c>
      <c r="F8" s="22">
        <v>0</v>
      </c>
      <c r="G8" s="24">
        <v>186</v>
      </c>
      <c r="H8" s="22">
        <v>0</v>
      </c>
      <c r="I8" s="5">
        <v>191</v>
      </c>
      <c r="J8" s="22">
        <v>1</v>
      </c>
      <c r="K8" s="24">
        <v>190</v>
      </c>
      <c r="L8" s="22">
        <v>0</v>
      </c>
      <c r="M8" s="25">
        <v>194</v>
      </c>
      <c r="N8" s="22">
        <v>1</v>
      </c>
      <c r="O8" s="5">
        <v>194</v>
      </c>
      <c r="P8" s="22">
        <v>0</v>
      </c>
      <c r="Q8" s="8">
        <v>6</v>
      </c>
      <c r="R8" s="8">
        <v>1147</v>
      </c>
      <c r="S8" s="7">
        <v>191.16666666666666</v>
      </c>
      <c r="T8" s="38">
        <v>2</v>
      </c>
      <c r="U8" s="8">
        <v>4</v>
      </c>
      <c r="V8" s="7">
        <v>195.16666666666666</v>
      </c>
    </row>
    <row r="10" spans="1:24" x14ac:dyDescent="0.25">
      <c r="Q10" s="34">
        <f>SUM(Q2:Q9)</f>
        <v>32</v>
      </c>
      <c r="R10" s="34">
        <f>SUM(R2:R9)</f>
        <v>6013</v>
      </c>
      <c r="S10" s="35">
        <f>SUM(R10/Q10)</f>
        <v>187.90625</v>
      </c>
      <c r="T10" s="34">
        <f>SUM(T2:T9)</f>
        <v>40</v>
      </c>
      <c r="U10" s="34">
        <f>SUM(U2:U9)</f>
        <v>42</v>
      </c>
      <c r="V10" s="36">
        <f>SUM(S10+U10)</f>
        <v>229.90625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9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8"/>
    <protectedRange algorithmName="SHA-512" hashValue="ON39YdpmFHfN9f47KpiRvqrKx0V9+erV1CNkpWzYhW/Qyc6aT8rEyCrvauWSYGZK2ia3o7vd3akF07acHAFpOA==" saltValue="yVW9XmDwTqEnmpSGai0KYg==" spinCount="100000" sqref="B7:C7" name="Range1_9_5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4_4"/>
    <protectedRange algorithmName="SHA-512" hashValue="ON39YdpmFHfN9f47KpiRvqrKx0V9+erV1CNkpWzYhW/Qyc6aT8rEyCrvauWSYGZK2ia3o7vd3akF07acHAFpOA==" saltValue="yVW9XmDwTqEnmpSGai0KYg==" spinCount="100000" sqref="H8:P8 E8:F8 B8:C8" name="Range1_11_2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"/>
  </protectedRanges>
  <conditionalFormatting sqref="E6">
    <cfRule type="top10" dxfId="1850" priority="21" rank="1"/>
  </conditionalFormatting>
  <conditionalFormatting sqref="G6">
    <cfRule type="top10" dxfId="1849" priority="20" rank="1"/>
  </conditionalFormatting>
  <conditionalFormatting sqref="I6">
    <cfRule type="top10" dxfId="1848" priority="19" rank="1"/>
  </conditionalFormatting>
  <conditionalFormatting sqref="K6">
    <cfRule type="top10" dxfId="1847" priority="18" rank="1"/>
  </conditionalFormatting>
  <conditionalFormatting sqref="M6">
    <cfRule type="top10" dxfId="1846" priority="17" rank="1"/>
  </conditionalFormatting>
  <conditionalFormatting sqref="O6">
    <cfRule type="top10" dxfId="1845" priority="16" rank="1"/>
  </conditionalFormatting>
  <conditionalFormatting sqref="E6:P6">
    <cfRule type="cellIs" dxfId="1844" priority="15" operator="greaterThanOrEqual">
      <formula>200</formula>
    </cfRule>
  </conditionalFormatting>
  <conditionalFormatting sqref="E7">
    <cfRule type="top10" dxfId="1843" priority="14" rank="1"/>
  </conditionalFormatting>
  <conditionalFormatting sqref="G7">
    <cfRule type="top10" dxfId="1842" priority="13" rank="1"/>
  </conditionalFormatting>
  <conditionalFormatting sqref="I7">
    <cfRule type="top10" dxfId="1841" priority="12" rank="1"/>
  </conditionalFormatting>
  <conditionalFormatting sqref="K7">
    <cfRule type="top10" dxfId="1840" priority="11" rank="1"/>
  </conditionalFormatting>
  <conditionalFormatting sqref="M7">
    <cfRule type="top10" dxfId="1839" priority="10" rank="1"/>
  </conditionalFormatting>
  <conditionalFormatting sqref="O7">
    <cfRule type="top10" dxfId="1838" priority="9" rank="1"/>
  </conditionalFormatting>
  <conditionalFormatting sqref="E7:P7">
    <cfRule type="cellIs" dxfId="1837" priority="8" operator="greaterThanOrEqual">
      <formula>200</formula>
    </cfRule>
  </conditionalFormatting>
  <conditionalFormatting sqref="E8">
    <cfRule type="top10" dxfId="1836" priority="7" rank="1"/>
  </conditionalFormatting>
  <conditionalFormatting sqref="G8">
    <cfRule type="top10" dxfId="1835" priority="6" rank="1"/>
  </conditionalFormatting>
  <conditionalFormatting sqref="I8">
    <cfRule type="top10" dxfId="1834" priority="5" rank="1"/>
  </conditionalFormatting>
  <conditionalFormatting sqref="K8">
    <cfRule type="top10" dxfId="1833" priority="4" rank="1"/>
  </conditionalFormatting>
  <conditionalFormatting sqref="M8">
    <cfRule type="top10" dxfId="1832" priority="3" rank="1"/>
  </conditionalFormatting>
  <conditionalFormatting sqref="O8">
    <cfRule type="top10" dxfId="1831" priority="2" rank="1"/>
  </conditionalFormatting>
  <conditionalFormatting sqref="E8:O8">
    <cfRule type="cellIs" dxfId="1830" priority="1" operator="greaterThanOrEqual">
      <formula>193</formula>
    </cfRule>
  </conditionalFormatting>
  <hyperlinks>
    <hyperlink ref="X1" location="'OLL 2025'!A1" display="Return to Rankings" xr:uid="{125654AE-9EA4-416A-9A26-CCDD42F6DA7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D8 B8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4476-0073-40B3-B7A2-A9734AE2B6DD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30</v>
      </c>
      <c r="C2" s="3">
        <v>45697</v>
      </c>
      <c r="D2" s="4" t="s">
        <v>31</v>
      </c>
      <c r="E2" s="5">
        <v>186</v>
      </c>
      <c r="F2" s="22">
        <v>0</v>
      </c>
      <c r="G2" s="25">
        <v>189</v>
      </c>
      <c r="H2" s="22">
        <v>1</v>
      </c>
      <c r="I2" s="5">
        <v>186</v>
      </c>
      <c r="J2" s="22">
        <v>0</v>
      </c>
      <c r="K2" s="5">
        <v>193</v>
      </c>
      <c r="L2" s="22">
        <v>4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23">
        <v>5</v>
      </c>
      <c r="U2" s="8">
        <v>4</v>
      </c>
      <c r="V2" s="9">
        <v>192.5</v>
      </c>
    </row>
    <row r="3" spans="1:24" x14ac:dyDescent="0.25">
      <c r="A3" s="1" t="s">
        <v>11</v>
      </c>
      <c r="B3" s="43" t="s">
        <v>30</v>
      </c>
      <c r="C3" s="44">
        <v>45725</v>
      </c>
      <c r="D3" s="45" t="s">
        <v>31</v>
      </c>
      <c r="E3" s="46">
        <v>181</v>
      </c>
      <c r="F3" s="47">
        <v>0</v>
      </c>
      <c r="G3" s="24">
        <v>184</v>
      </c>
      <c r="H3" s="47">
        <v>0</v>
      </c>
      <c r="I3" s="46">
        <v>181</v>
      </c>
      <c r="J3" s="47">
        <v>0</v>
      </c>
      <c r="K3" s="46">
        <v>180</v>
      </c>
      <c r="L3" s="47">
        <v>0</v>
      </c>
      <c r="M3" s="46"/>
      <c r="N3" s="47"/>
      <c r="O3" s="46"/>
      <c r="P3" s="47"/>
      <c r="Q3" s="48">
        <v>4</v>
      </c>
      <c r="R3" s="48">
        <v>726</v>
      </c>
      <c r="S3" s="49">
        <v>181.5</v>
      </c>
      <c r="T3" s="23">
        <v>0</v>
      </c>
      <c r="U3" s="50">
        <v>8</v>
      </c>
      <c r="V3" s="51">
        <v>189.5</v>
      </c>
    </row>
    <row r="4" spans="1:24" x14ac:dyDescent="0.25">
      <c r="A4" s="1" t="s">
        <v>11</v>
      </c>
      <c r="B4" s="2" t="s">
        <v>30</v>
      </c>
      <c r="C4" s="3">
        <v>45816</v>
      </c>
      <c r="D4" s="4" t="s">
        <v>31</v>
      </c>
      <c r="E4" s="5">
        <v>191</v>
      </c>
      <c r="F4" s="22">
        <v>2</v>
      </c>
      <c r="G4" s="25">
        <v>191.001</v>
      </c>
      <c r="H4" s="22">
        <v>3</v>
      </c>
      <c r="I4" s="5">
        <v>187</v>
      </c>
      <c r="J4" s="22">
        <v>0</v>
      </c>
      <c r="K4" s="5">
        <v>190</v>
      </c>
      <c r="L4" s="22">
        <v>1</v>
      </c>
      <c r="M4" s="5"/>
      <c r="N4" s="22"/>
      <c r="O4" s="5"/>
      <c r="P4" s="22"/>
      <c r="Q4" s="6">
        <v>4</v>
      </c>
      <c r="R4" s="6">
        <v>759.00099999999998</v>
      </c>
      <c r="S4" s="7">
        <v>189.75024999999999</v>
      </c>
      <c r="T4" s="23">
        <v>6</v>
      </c>
      <c r="U4" s="8">
        <v>8</v>
      </c>
      <c r="V4" s="9">
        <v>197.75024999999999</v>
      </c>
    </row>
    <row r="5" spans="1:24" x14ac:dyDescent="0.25">
      <c r="A5" s="1" t="s">
        <v>11</v>
      </c>
      <c r="B5" s="2" t="s">
        <v>30</v>
      </c>
      <c r="C5" s="3">
        <v>45832</v>
      </c>
      <c r="D5" s="4" t="s">
        <v>31</v>
      </c>
      <c r="E5" s="5">
        <v>192.001</v>
      </c>
      <c r="F5" s="22">
        <v>2</v>
      </c>
      <c r="G5" s="24">
        <v>185</v>
      </c>
      <c r="H5" s="22">
        <v>2</v>
      </c>
      <c r="I5" s="5">
        <v>188</v>
      </c>
      <c r="J5" s="22">
        <v>1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753.00099999999998</v>
      </c>
      <c r="S5" s="7">
        <v>188.25024999999999</v>
      </c>
      <c r="T5" s="23">
        <v>6</v>
      </c>
      <c r="U5" s="8">
        <v>8</v>
      </c>
      <c r="V5" s="9">
        <v>196.25024999999999</v>
      </c>
    </row>
    <row r="6" spans="1:24" x14ac:dyDescent="0.25">
      <c r="A6" s="1" t="s">
        <v>11</v>
      </c>
      <c r="B6" s="2" t="s">
        <v>30</v>
      </c>
      <c r="C6" s="3">
        <v>45879</v>
      </c>
      <c r="D6" s="4" t="s">
        <v>31</v>
      </c>
      <c r="E6" s="5">
        <v>186</v>
      </c>
      <c r="F6" s="22">
        <v>2</v>
      </c>
      <c r="G6" s="25">
        <v>186</v>
      </c>
      <c r="H6" s="22">
        <v>1</v>
      </c>
      <c r="I6" s="5">
        <v>188.001</v>
      </c>
      <c r="J6" s="22">
        <v>5</v>
      </c>
      <c r="K6" s="5">
        <v>190</v>
      </c>
      <c r="L6" s="22">
        <v>0</v>
      </c>
      <c r="M6" s="5"/>
      <c r="N6" s="22"/>
      <c r="O6" s="5"/>
      <c r="P6" s="22"/>
      <c r="Q6" s="6">
        <v>4</v>
      </c>
      <c r="R6" s="6">
        <v>750.00099999999998</v>
      </c>
      <c r="S6" s="7">
        <v>187.50024999999999</v>
      </c>
      <c r="T6" s="23">
        <v>8</v>
      </c>
      <c r="U6" s="8">
        <v>3</v>
      </c>
      <c r="V6" s="9">
        <v>190.50024999999999</v>
      </c>
    </row>
    <row r="7" spans="1:24" x14ac:dyDescent="0.25">
      <c r="A7" s="69" t="s">
        <v>11</v>
      </c>
      <c r="B7" s="2" t="s">
        <v>30</v>
      </c>
      <c r="C7" s="3">
        <v>45912</v>
      </c>
      <c r="D7" s="4" t="s">
        <v>31</v>
      </c>
      <c r="E7" s="5">
        <v>189</v>
      </c>
      <c r="F7" s="22">
        <v>2</v>
      </c>
      <c r="G7" s="24">
        <v>184</v>
      </c>
      <c r="H7" s="22">
        <v>1</v>
      </c>
      <c r="I7" s="5">
        <v>185</v>
      </c>
      <c r="J7" s="22">
        <v>2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748</v>
      </c>
      <c r="S7" s="7">
        <v>187</v>
      </c>
      <c r="T7" s="38">
        <v>5</v>
      </c>
      <c r="U7" s="8">
        <v>2</v>
      </c>
      <c r="V7" s="9">
        <v>189</v>
      </c>
    </row>
    <row r="8" spans="1:24" x14ac:dyDescent="0.25">
      <c r="A8" s="1" t="s">
        <v>11</v>
      </c>
      <c r="B8" s="2" t="s">
        <v>30</v>
      </c>
      <c r="C8" s="3">
        <v>45930</v>
      </c>
      <c r="D8" s="4" t="s">
        <v>31</v>
      </c>
      <c r="E8" s="5">
        <v>193</v>
      </c>
      <c r="F8" s="22">
        <v>0</v>
      </c>
      <c r="G8" s="24">
        <v>194</v>
      </c>
      <c r="H8" s="22">
        <v>1</v>
      </c>
      <c r="I8" s="5">
        <v>193</v>
      </c>
      <c r="J8" s="22">
        <v>5</v>
      </c>
      <c r="K8" s="5">
        <v>186</v>
      </c>
      <c r="L8" s="22">
        <v>2</v>
      </c>
      <c r="M8" s="5"/>
      <c r="N8" s="22"/>
      <c r="O8" s="5"/>
      <c r="P8" s="22"/>
      <c r="Q8" s="6">
        <v>4</v>
      </c>
      <c r="R8" s="6">
        <v>766</v>
      </c>
      <c r="S8" s="7">
        <v>191.5</v>
      </c>
      <c r="T8" s="38">
        <v>8</v>
      </c>
      <c r="U8" s="8">
        <v>2</v>
      </c>
      <c r="V8" s="9">
        <v>193.5</v>
      </c>
    </row>
    <row r="9" spans="1:24" x14ac:dyDescent="0.25">
      <c r="A9" s="53" t="s">
        <v>11</v>
      </c>
      <c r="B9" s="2" t="s">
        <v>30</v>
      </c>
      <c r="C9" s="3">
        <v>45942</v>
      </c>
      <c r="D9" s="70" t="s">
        <v>31</v>
      </c>
      <c r="E9" s="5">
        <v>185</v>
      </c>
      <c r="F9" s="22">
        <v>2</v>
      </c>
      <c r="G9" s="24">
        <v>186.001</v>
      </c>
      <c r="H9" s="22">
        <v>1</v>
      </c>
      <c r="I9" s="5">
        <v>184</v>
      </c>
      <c r="J9" s="22">
        <v>1</v>
      </c>
      <c r="K9" s="5">
        <v>180</v>
      </c>
      <c r="L9" s="22">
        <v>2</v>
      </c>
      <c r="M9" s="5"/>
      <c r="N9" s="22"/>
      <c r="O9" s="5"/>
      <c r="P9" s="22"/>
      <c r="Q9" s="8">
        <v>4</v>
      </c>
      <c r="R9" s="8">
        <v>735.00099999999998</v>
      </c>
      <c r="S9" s="7">
        <v>183.75024999999999</v>
      </c>
      <c r="T9" s="38">
        <v>6</v>
      </c>
      <c r="U9" s="8">
        <v>2</v>
      </c>
      <c r="V9" s="7">
        <v>185.75024999999999</v>
      </c>
    </row>
    <row r="10" spans="1:24" x14ac:dyDescent="0.25">
      <c r="A10" s="53" t="s">
        <v>11</v>
      </c>
      <c r="B10" s="2" t="s">
        <v>30</v>
      </c>
      <c r="C10" s="3">
        <v>45958</v>
      </c>
      <c r="D10" s="70" t="s">
        <v>31</v>
      </c>
      <c r="E10" s="5">
        <v>183</v>
      </c>
      <c r="F10" s="22">
        <v>2</v>
      </c>
      <c r="G10" s="24">
        <v>170</v>
      </c>
      <c r="H10" s="22">
        <v>0</v>
      </c>
      <c r="I10" s="5">
        <v>184</v>
      </c>
      <c r="J10" s="22">
        <v>2</v>
      </c>
      <c r="K10" s="5">
        <v>178</v>
      </c>
      <c r="L10" s="22">
        <v>2</v>
      </c>
      <c r="M10" s="5"/>
      <c r="N10" s="22"/>
      <c r="O10" s="5"/>
      <c r="P10" s="22"/>
      <c r="Q10" s="8">
        <v>4</v>
      </c>
      <c r="R10" s="8">
        <v>715</v>
      </c>
      <c r="S10" s="7">
        <v>178.75</v>
      </c>
      <c r="T10" s="38">
        <v>6</v>
      </c>
      <c r="U10" s="8">
        <v>4</v>
      </c>
      <c r="V10" s="7">
        <v>182.75</v>
      </c>
    </row>
    <row r="11" spans="1:24" x14ac:dyDescent="0.25">
      <c r="A11" s="53" t="s">
        <v>11</v>
      </c>
      <c r="B11" s="2" t="s">
        <v>30</v>
      </c>
      <c r="C11" s="3">
        <v>45970</v>
      </c>
      <c r="D11" s="70" t="s">
        <v>31</v>
      </c>
      <c r="E11" s="5">
        <v>180</v>
      </c>
      <c r="F11" s="22">
        <v>0</v>
      </c>
      <c r="G11" s="24">
        <v>184</v>
      </c>
      <c r="H11" s="22">
        <v>0</v>
      </c>
      <c r="I11" s="5">
        <v>184</v>
      </c>
      <c r="J11" s="22">
        <v>1</v>
      </c>
      <c r="K11" s="5">
        <v>187</v>
      </c>
      <c r="L11" s="22">
        <v>2</v>
      </c>
      <c r="M11" s="5"/>
      <c r="N11" s="22"/>
      <c r="O11" s="5"/>
      <c r="P11" s="22"/>
      <c r="Q11" s="8">
        <v>4</v>
      </c>
      <c r="R11" s="8">
        <v>735</v>
      </c>
      <c r="S11" s="7">
        <v>183.75</v>
      </c>
      <c r="T11" s="38">
        <v>3</v>
      </c>
      <c r="U11" s="8">
        <v>2</v>
      </c>
      <c r="V11" s="7">
        <v>185.75</v>
      </c>
    </row>
    <row r="13" spans="1:24" x14ac:dyDescent="0.25">
      <c r="Q13" s="34">
        <f>SUM(Q2:Q12)</f>
        <v>40</v>
      </c>
      <c r="R13" s="34">
        <f>SUM(R2:R12)</f>
        <v>7441.0040000000008</v>
      </c>
      <c r="S13" s="35">
        <f>SUM(R13/Q13)</f>
        <v>186.02510000000001</v>
      </c>
      <c r="T13" s="34">
        <f>SUM(T2:T12)</f>
        <v>53</v>
      </c>
      <c r="U13" s="34">
        <f>SUM(U2:U12)</f>
        <v>43</v>
      </c>
      <c r="V13" s="36">
        <f>SUM(S13+U13)</f>
        <v>229.02510000000001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6:C6" name="Range1_26"/>
    <protectedRange sqref="D6" name="Range1_1_27"/>
    <protectedRange sqref="E6 G6:O6" name="Range1_33_1_5"/>
    <protectedRange sqref="T6" name="Range1_3_5_25_1"/>
    <protectedRange algorithmName="SHA-512" hashValue="ON39YdpmFHfN9f47KpiRvqrKx0V9+erV1CNkpWzYhW/Qyc6aT8rEyCrvauWSYGZK2ia3o7vd3akF07acHAFpOA==" saltValue="yVW9XmDwTqEnmpSGai0KYg==" spinCount="100000" sqref="B7:C7 E7:P7" name="Range1_20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" name="Range1_3_5_3_1"/>
    <protectedRange algorithmName="SHA-512" hashValue="ON39YdpmFHfN9f47KpiRvqrKx0V9+erV1CNkpWzYhW/Qyc6aT8rEyCrvauWSYGZK2ia3o7vd3akF07acHAFpOA==" saltValue="yVW9XmDwTqEnmpSGai0KYg==" spinCount="100000" sqref="N9 H9:L9 B9:C9 E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T9" name="Range1_3_5_3_5"/>
    <protectedRange algorithmName="SHA-512" hashValue="ON39YdpmFHfN9f47KpiRvqrKx0V9+erV1CNkpWzYhW/Qyc6aT8rEyCrvauWSYGZK2ia3o7vd3akF07acHAFpOA==" saltValue="yVW9XmDwTqEnmpSGai0KYg==" spinCount="100000" sqref="H10:L10 B10:C10 E10 N10" name="Range1_15_1"/>
    <protectedRange algorithmName="SHA-512" hashValue="ON39YdpmFHfN9f47KpiRvqrKx0V9+erV1CNkpWzYhW/Qyc6aT8rEyCrvauWSYGZK2ia3o7vd3akF07acHAFpOA==" saltValue="yVW9XmDwTqEnmpSGai0KYg==" spinCount="100000" sqref="D10" name="Range1_1_9_1"/>
    <protectedRange algorithmName="SHA-512" hashValue="ON39YdpmFHfN9f47KpiRvqrKx0V9+erV1CNkpWzYhW/Qyc6aT8rEyCrvauWSYGZK2ia3o7vd3akF07acHAFpOA==" saltValue="yVW9XmDwTqEnmpSGai0KYg==" spinCount="100000" sqref="M10 G10 O10" name="Range1_33_1_3_2"/>
    <protectedRange algorithmName="SHA-512" hashValue="ON39YdpmFHfN9f47KpiRvqrKx0V9+erV1CNkpWzYhW/Qyc6aT8rEyCrvauWSYGZK2ia3o7vd3akF07acHAFpOA==" saltValue="yVW9XmDwTqEnmpSGai0KYg==" spinCount="100000" sqref="T10" name="Range1_3_5_10_4"/>
    <protectedRange algorithmName="SHA-512" hashValue="ON39YdpmFHfN9f47KpiRvqrKx0V9+erV1CNkpWzYhW/Qyc6aT8rEyCrvauWSYGZK2ia3o7vd3akF07acHAFpOA==" saltValue="yVW9XmDwTqEnmpSGai0KYg==" spinCount="100000" sqref="B11:C11" name="Range1_25"/>
    <protectedRange algorithmName="SHA-512" hashValue="ON39YdpmFHfN9f47KpiRvqrKx0V9+erV1CNkpWzYhW/Qyc6aT8rEyCrvauWSYGZK2ia3o7vd3akF07acHAFpOA==" saltValue="yVW9XmDwTqEnmpSGai0KYg==" spinCount="100000" sqref="D11" name="Range1_1_14_1"/>
    <protectedRange algorithmName="SHA-512" hashValue="ON39YdpmFHfN9f47KpiRvqrKx0V9+erV1CNkpWzYhW/Qyc6aT8rEyCrvauWSYGZK2ia3o7vd3akF07acHAFpOA==" saltValue="yVW9XmDwTqEnmpSGai0KYg==" spinCount="100000" sqref="T11" name="Range1_3_5_11"/>
  </protectedRanges>
  <conditionalFormatting sqref="L6">
    <cfRule type="cellIs" dxfId="1829" priority="36" operator="greaterThanOrEqual">
      <formula>200</formula>
    </cfRule>
  </conditionalFormatting>
  <conditionalFormatting sqref="E7">
    <cfRule type="top10" dxfId="1828" priority="35" rank="1"/>
  </conditionalFormatting>
  <conditionalFormatting sqref="G7">
    <cfRule type="top10" dxfId="1827" priority="34" rank="1"/>
  </conditionalFormatting>
  <conditionalFormatting sqref="I7">
    <cfRule type="top10" dxfId="1826" priority="33" rank="1"/>
  </conditionalFormatting>
  <conditionalFormatting sqref="K7">
    <cfRule type="top10" dxfId="1825" priority="32" rank="1"/>
  </conditionalFormatting>
  <conditionalFormatting sqref="M7">
    <cfRule type="top10" dxfId="1824" priority="31" rank="1"/>
  </conditionalFormatting>
  <conditionalFormatting sqref="O7">
    <cfRule type="top10" dxfId="1823" priority="30" rank="1"/>
  </conditionalFormatting>
  <conditionalFormatting sqref="E7:P7">
    <cfRule type="cellIs" dxfId="1822" priority="29" operator="greaterThanOrEqual">
      <formula>200</formula>
    </cfRule>
  </conditionalFormatting>
  <conditionalFormatting sqref="E8">
    <cfRule type="top10" dxfId="1821" priority="28" rank="1"/>
  </conditionalFormatting>
  <conditionalFormatting sqref="G8">
    <cfRule type="top10" dxfId="1820" priority="27" rank="1"/>
  </conditionalFormatting>
  <conditionalFormatting sqref="I8">
    <cfRule type="top10" dxfId="1819" priority="26" rank="1"/>
  </conditionalFormatting>
  <conditionalFormatting sqref="K8">
    <cfRule type="top10" dxfId="1818" priority="25" rank="1"/>
  </conditionalFormatting>
  <conditionalFormatting sqref="M8">
    <cfRule type="top10" dxfId="1817" priority="24" rank="1"/>
  </conditionalFormatting>
  <conditionalFormatting sqref="O8">
    <cfRule type="top10" dxfId="1816" priority="23" rank="1"/>
  </conditionalFormatting>
  <conditionalFormatting sqref="E8:P8">
    <cfRule type="cellIs" dxfId="1815" priority="22" operator="greaterThanOrEqual">
      <formula>200</formula>
    </cfRule>
  </conditionalFormatting>
  <conditionalFormatting sqref="E9">
    <cfRule type="top10" dxfId="1814" priority="21" rank="1"/>
  </conditionalFormatting>
  <conditionalFormatting sqref="G9">
    <cfRule type="top10" dxfId="1813" priority="20" rank="1"/>
  </conditionalFormatting>
  <conditionalFormatting sqref="I9">
    <cfRule type="top10" dxfId="1812" priority="19" rank="1"/>
  </conditionalFormatting>
  <conditionalFormatting sqref="K9">
    <cfRule type="top10" dxfId="1811" priority="18" rank="1"/>
  </conditionalFormatting>
  <conditionalFormatting sqref="M9">
    <cfRule type="top10" dxfId="1810" priority="17" rank="1"/>
  </conditionalFormatting>
  <conditionalFormatting sqref="O9">
    <cfRule type="top10" dxfId="1809" priority="16" rank="1"/>
  </conditionalFormatting>
  <conditionalFormatting sqref="E9:P9">
    <cfRule type="cellIs" dxfId="1808" priority="15" operator="greaterThanOrEqual">
      <formula>200</formula>
    </cfRule>
  </conditionalFormatting>
  <conditionalFormatting sqref="E10">
    <cfRule type="top10" dxfId="1807" priority="14" rank="1"/>
  </conditionalFormatting>
  <conditionalFormatting sqref="G10">
    <cfRule type="top10" dxfId="1806" priority="13" rank="1"/>
  </conditionalFormatting>
  <conditionalFormatting sqref="I10">
    <cfRule type="top10" dxfId="1805" priority="12" rank="1"/>
  </conditionalFormatting>
  <conditionalFormatting sqref="K10">
    <cfRule type="top10" dxfId="1804" priority="11" rank="1"/>
  </conditionalFormatting>
  <conditionalFormatting sqref="M10">
    <cfRule type="top10" dxfId="1803" priority="10" rank="1"/>
  </conditionalFormatting>
  <conditionalFormatting sqref="O10">
    <cfRule type="top10" dxfId="1802" priority="9" rank="1"/>
  </conditionalFormatting>
  <conditionalFormatting sqref="E10:P10">
    <cfRule type="cellIs" dxfId="1801" priority="8" operator="greaterThanOrEqual">
      <formula>200</formula>
    </cfRule>
  </conditionalFormatting>
  <conditionalFormatting sqref="E11">
    <cfRule type="top10" dxfId="1800" priority="7" rank="1"/>
  </conditionalFormatting>
  <conditionalFormatting sqref="G11">
    <cfRule type="top10" dxfId="1799" priority="6" rank="1"/>
  </conditionalFormatting>
  <conditionalFormatting sqref="I11">
    <cfRule type="top10" dxfId="1798" priority="5" rank="1"/>
  </conditionalFormatting>
  <conditionalFormatting sqref="K11">
    <cfRule type="top10" dxfId="1797" priority="4" rank="1"/>
  </conditionalFormatting>
  <conditionalFormatting sqref="M11">
    <cfRule type="top10" dxfId="1796" priority="3" rank="1"/>
  </conditionalFormatting>
  <conditionalFormatting sqref="O11">
    <cfRule type="top10" dxfId="1795" priority="2" rank="1"/>
  </conditionalFormatting>
  <conditionalFormatting sqref="E11:P11">
    <cfRule type="cellIs" dxfId="1794" priority="1" operator="greaterThanOrEqual">
      <formula>200</formula>
    </cfRule>
  </conditionalFormatting>
  <hyperlinks>
    <hyperlink ref="X1" location="'OLL 2025'!A1" display="Return to Rankings" xr:uid="{C62E1D93-F2D6-4775-BBD0-0D59168BBA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D10 B10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D11 B11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0462-F173-4D84-8D52-5C4E9DA4E005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113</v>
      </c>
      <c r="C2" s="3">
        <v>45777</v>
      </c>
      <c r="D2" s="4" t="s">
        <v>42</v>
      </c>
      <c r="E2" s="5">
        <v>190</v>
      </c>
      <c r="F2" s="22">
        <v>2</v>
      </c>
      <c r="G2" s="24">
        <v>194</v>
      </c>
      <c r="H2" s="22">
        <v>2</v>
      </c>
      <c r="I2" s="5">
        <v>195</v>
      </c>
      <c r="J2" s="22">
        <v>3</v>
      </c>
      <c r="K2" s="5">
        <v>191</v>
      </c>
      <c r="L2" s="22">
        <v>1</v>
      </c>
      <c r="M2" s="5"/>
      <c r="N2" s="22"/>
      <c r="O2" s="5"/>
      <c r="P2" s="22"/>
      <c r="Q2" s="6">
        <v>4</v>
      </c>
      <c r="R2" s="6">
        <v>770</v>
      </c>
      <c r="S2" s="7">
        <v>192.5</v>
      </c>
      <c r="T2" s="38">
        <v>8</v>
      </c>
      <c r="U2" s="8">
        <v>2</v>
      </c>
      <c r="V2" s="9">
        <v>194.5</v>
      </c>
    </row>
    <row r="3" spans="1:24" x14ac:dyDescent="0.25">
      <c r="A3" s="1" t="s">
        <v>11</v>
      </c>
      <c r="B3" s="2" t="s">
        <v>113</v>
      </c>
      <c r="C3" s="3">
        <v>45875</v>
      </c>
      <c r="D3" s="4" t="s">
        <v>42</v>
      </c>
      <c r="E3" s="5">
        <v>197.001</v>
      </c>
      <c r="F3" s="22">
        <v>4</v>
      </c>
      <c r="G3" s="24">
        <v>196</v>
      </c>
      <c r="H3" s="22">
        <v>3</v>
      </c>
      <c r="I3" s="5">
        <v>193</v>
      </c>
      <c r="J3" s="22">
        <v>2</v>
      </c>
      <c r="K3" s="5">
        <v>190</v>
      </c>
      <c r="L3" s="22">
        <v>1</v>
      </c>
      <c r="M3" s="5"/>
      <c r="N3" s="22"/>
      <c r="O3" s="5"/>
      <c r="P3" s="22"/>
      <c r="Q3" s="6">
        <v>4</v>
      </c>
      <c r="R3" s="6">
        <v>776.00099999999998</v>
      </c>
      <c r="S3" s="7">
        <v>194.00024999999999</v>
      </c>
      <c r="T3" s="38">
        <v>10</v>
      </c>
      <c r="U3" s="8">
        <v>5</v>
      </c>
      <c r="V3" s="9">
        <v>199.00024999999999</v>
      </c>
    </row>
    <row r="5" spans="1:24" x14ac:dyDescent="0.25">
      <c r="Q5" s="34">
        <f>SUM(Q2:Q4)</f>
        <v>8</v>
      </c>
      <c r="R5" s="34">
        <f>SUM(R2:R4)</f>
        <v>1546.001</v>
      </c>
      <c r="S5" s="35">
        <f>SUM(R5/Q5)</f>
        <v>193.250125</v>
      </c>
      <c r="T5" s="34">
        <f>SUM(T2:T4)</f>
        <v>18</v>
      </c>
      <c r="U5" s="34">
        <f>SUM(U2:U4)</f>
        <v>7</v>
      </c>
      <c r="V5" s="36">
        <f>SUM(S5+U5)</f>
        <v>200.250125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26"/>
    <protectedRange sqref="D3" name="Range1_1_27"/>
    <protectedRange sqref="E3 H3:L3 N3" name="Range1_1_2_19_1_5"/>
    <protectedRange sqref="T3" name="Range1_3_5_25_1"/>
  </protectedRanges>
  <conditionalFormatting sqref="L3">
    <cfRule type="cellIs" dxfId="1793" priority="1" operator="greaterThanOrEqual">
      <formula>200</formula>
    </cfRule>
  </conditionalFormatting>
  <hyperlinks>
    <hyperlink ref="X1" location="'OLL 2025'!A1" display="Return to Rankings" xr:uid="{ABF5935F-FAAB-4CB2-80BC-E6C8CA466441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DF20-682F-401E-AE6E-3D33A8E59B1D}">
  <dimension ref="A1:X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6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163</v>
      </c>
      <c r="C2" s="3">
        <v>45836</v>
      </c>
      <c r="D2" s="4" t="s">
        <v>110</v>
      </c>
      <c r="E2" s="5">
        <v>184</v>
      </c>
      <c r="F2" s="22">
        <v>1</v>
      </c>
      <c r="G2" s="24">
        <v>182</v>
      </c>
      <c r="H2" s="22">
        <v>1</v>
      </c>
      <c r="I2" s="5">
        <v>190</v>
      </c>
      <c r="J2" s="22">
        <v>2</v>
      </c>
      <c r="K2" s="5">
        <v>186</v>
      </c>
      <c r="L2" s="22">
        <v>3</v>
      </c>
      <c r="M2" s="5"/>
      <c r="N2" s="22"/>
      <c r="O2" s="5"/>
      <c r="P2" s="22"/>
      <c r="Q2" s="6">
        <v>4</v>
      </c>
      <c r="R2" s="6">
        <v>742</v>
      </c>
      <c r="S2" s="7">
        <v>185.5</v>
      </c>
      <c r="T2" s="38">
        <v>7</v>
      </c>
      <c r="U2" s="8">
        <v>2</v>
      </c>
      <c r="V2" s="9">
        <v>187.5</v>
      </c>
    </row>
    <row r="3" spans="1:24" x14ac:dyDescent="0.25">
      <c r="A3" s="1" t="s">
        <v>11</v>
      </c>
      <c r="B3" s="2" t="s">
        <v>163</v>
      </c>
      <c r="C3" s="3">
        <v>45844</v>
      </c>
      <c r="D3" s="4" t="s">
        <v>76</v>
      </c>
      <c r="E3" s="5">
        <v>187</v>
      </c>
      <c r="F3" s="22">
        <v>2</v>
      </c>
      <c r="G3" s="24">
        <v>188</v>
      </c>
      <c r="H3" s="22">
        <v>3</v>
      </c>
      <c r="I3" s="5">
        <v>194</v>
      </c>
      <c r="J3" s="22">
        <v>2</v>
      </c>
      <c r="K3" s="5">
        <v>178</v>
      </c>
      <c r="L3" s="22">
        <v>1</v>
      </c>
      <c r="M3" s="5">
        <v>186</v>
      </c>
      <c r="N3" s="22">
        <v>1</v>
      </c>
      <c r="O3" s="5">
        <v>180</v>
      </c>
      <c r="P3" s="22">
        <v>1</v>
      </c>
      <c r="Q3" s="6">
        <v>6</v>
      </c>
      <c r="R3" s="6">
        <v>1113</v>
      </c>
      <c r="S3" s="7">
        <v>185.5</v>
      </c>
      <c r="T3" s="38">
        <v>10</v>
      </c>
      <c r="U3" s="8">
        <v>8</v>
      </c>
      <c r="V3" s="9">
        <v>193.5</v>
      </c>
    </row>
    <row r="4" spans="1:24" ht="15" customHeight="1" x14ac:dyDescent="0.25">
      <c r="A4" s="1" t="s">
        <v>11</v>
      </c>
      <c r="B4" s="2" t="s">
        <v>163</v>
      </c>
      <c r="C4" s="3">
        <v>45864</v>
      </c>
      <c r="D4" s="4" t="s">
        <v>110</v>
      </c>
      <c r="E4" s="5">
        <v>193</v>
      </c>
      <c r="F4" s="22">
        <v>3</v>
      </c>
      <c r="G4" s="24">
        <v>195</v>
      </c>
      <c r="H4" s="22">
        <v>3</v>
      </c>
      <c r="I4" s="5">
        <v>196</v>
      </c>
      <c r="J4" s="22">
        <v>2</v>
      </c>
      <c r="K4" s="5">
        <v>189</v>
      </c>
      <c r="L4" s="22">
        <v>1</v>
      </c>
      <c r="M4" s="5"/>
      <c r="N4" s="22"/>
      <c r="O4" s="5"/>
      <c r="P4" s="22"/>
      <c r="Q4" s="6">
        <v>4</v>
      </c>
      <c r="R4" s="6">
        <v>773</v>
      </c>
      <c r="S4" s="7">
        <v>193.25</v>
      </c>
      <c r="T4" s="38">
        <v>9</v>
      </c>
      <c r="U4" s="8">
        <v>3</v>
      </c>
      <c r="V4" s="9">
        <v>196.25</v>
      </c>
    </row>
    <row r="5" spans="1:24" x14ac:dyDescent="0.25">
      <c r="A5" s="1" t="s">
        <v>11</v>
      </c>
      <c r="B5" s="2" t="s">
        <v>163</v>
      </c>
      <c r="C5" s="3">
        <v>45879</v>
      </c>
      <c r="D5" s="4" t="s">
        <v>42</v>
      </c>
      <c r="E5" s="5">
        <v>190</v>
      </c>
      <c r="F5" s="22">
        <v>2</v>
      </c>
      <c r="G5" s="24">
        <v>188</v>
      </c>
      <c r="H5" s="22">
        <v>2</v>
      </c>
      <c r="I5" s="5">
        <v>192</v>
      </c>
      <c r="J5" s="22">
        <v>2</v>
      </c>
      <c r="K5" s="5">
        <v>188</v>
      </c>
      <c r="L5" s="22"/>
      <c r="M5" s="5">
        <v>180</v>
      </c>
      <c r="N5" s="22">
        <v>1</v>
      </c>
      <c r="O5" s="5">
        <v>195</v>
      </c>
      <c r="P5" s="22">
        <v>1</v>
      </c>
      <c r="Q5" s="6">
        <v>6</v>
      </c>
      <c r="R5" s="6">
        <v>1133</v>
      </c>
      <c r="S5" s="7">
        <v>188.83333333333334</v>
      </c>
      <c r="T5" s="38">
        <v>8</v>
      </c>
      <c r="U5" s="8">
        <v>4</v>
      </c>
      <c r="V5" s="9">
        <v>192.83333333333334</v>
      </c>
    </row>
    <row r="6" spans="1:24" x14ac:dyDescent="0.25">
      <c r="A6" s="53" t="s">
        <v>11</v>
      </c>
      <c r="B6" s="2" t="s">
        <v>163</v>
      </c>
      <c r="C6" s="3">
        <v>45927</v>
      </c>
      <c r="D6" s="70" t="s">
        <v>110</v>
      </c>
      <c r="E6" s="5">
        <v>192</v>
      </c>
      <c r="F6" s="22">
        <v>1</v>
      </c>
      <c r="G6" s="24">
        <v>193</v>
      </c>
      <c r="H6" s="22">
        <v>3</v>
      </c>
      <c r="I6" s="5">
        <v>184</v>
      </c>
      <c r="J6" s="22">
        <v>0</v>
      </c>
      <c r="K6" s="5">
        <v>195</v>
      </c>
      <c r="L6" s="22">
        <v>0</v>
      </c>
      <c r="M6" s="5"/>
      <c r="N6" s="22"/>
      <c r="O6" s="5"/>
      <c r="P6" s="22"/>
      <c r="Q6" s="8">
        <v>4</v>
      </c>
      <c r="R6" s="8">
        <v>764</v>
      </c>
      <c r="S6" s="7">
        <v>191</v>
      </c>
      <c r="T6" s="38">
        <v>4</v>
      </c>
      <c r="U6" s="8">
        <v>2</v>
      </c>
      <c r="V6" s="7">
        <f>+S6+U6</f>
        <v>193</v>
      </c>
    </row>
    <row r="8" spans="1:24" x14ac:dyDescent="0.25">
      <c r="Q8" s="34">
        <f>SUM(Q2:Q7)</f>
        <v>24</v>
      </c>
      <c r="R8" s="34">
        <f>SUM(R2:R7)</f>
        <v>4525</v>
      </c>
      <c r="S8" s="35">
        <f>SUM(R8/Q8)</f>
        <v>188.54166666666666</v>
      </c>
      <c r="T8" s="34">
        <f>SUM(T2:T7)</f>
        <v>38</v>
      </c>
      <c r="U8" s="34">
        <f>SUM(U2:U7)</f>
        <v>19</v>
      </c>
      <c r="V8" s="36">
        <f>SUM(S8+U8)</f>
        <v>207.54166666666666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7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6_1"/>
    <protectedRange algorithmName="SHA-512" hashValue="ON39YdpmFHfN9f47KpiRvqrKx0V9+erV1CNkpWzYhW/Qyc6aT8rEyCrvauWSYGZK2ia3o7vd3akF07acHAFpOA==" saltValue="yVW9XmDwTqEnmpSGai0KYg==" spinCount="100000" sqref="B4:C4 B3" name="Range1_21_1"/>
    <protectedRange algorithmName="SHA-512" hashValue="ON39YdpmFHfN9f47KpiRvqrKx0V9+erV1CNkpWzYhW/Qyc6aT8rEyCrvauWSYGZK2ia3o7vd3akF07acHAFpOA==" saltValue="yVW9XmDwTqEnmpSGai0KYg==" spinCount="100000" sqref="D4" name="Range1_1_22_1"/>
    <protectedRange algorithmName="SHA-512" hashValue="ON39YdpmFHfN9f47KpiRvqrKx0V9+erV1CNkpWzYhW/Qyc6aT8rEyCrvauWSYGZK2ia3o7vd3akF07acHAFpOA==" saltValue="yVW9XmDwTqEnmpSGai0KYg==" spinCount="100000" sqref="E4 H4:L4 N4" name="Range1_1_2_19_1_4_1"/>
    <protectedRange algorithmName="SHA-512" hashValue="ON39YdpmFHfN9f47KpiRvqrKx0V9+erV1CNkpWzYhW/Qyc6aT8rEyCrvauWSYGZK2ia3o7vd3akF07acHAFpOA==" saltValue="yVW9XmDwTqEnmpSGai0KYg==" spinCount="100000" sqref="T4" name="Range1_3_5_20_1"/>
    <protectedRange sqref="E5 B5:C5 H5:L5 N5" name="Range1_26"/>
    <protectedRange sqref="D5" name="Range1_1_27"/>
    <protectedRange sqref="G5 M5 O5" name="Range1_33_1_5"/>
    <protectedRange sqref="T5" name="Range1_3_5_25_1"/>
    <protectedRange algorithmName="SHA-512" hashValue="ON39YdpmFHfN9f47KpiRvqrKx0V9+erV1CNkpWzYhW/Qyc6aT8rEyCrvauWSYGZK2ia3o7vd3akF07acHAFpOA==" saltValue="yVW9XmDwTqEnmpSGai0KYg==" spinCount="100000" sqref="B6:C6 E6:P6" name="Range1_9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8_1"/>
  </protectedRanges>
  <conditionalFormatting sqref="L5">
    <cfRule type="cellIs" dxfId="1792" priority="8" operator="greaterThanOrEqual">
      <formula>200</formula>
    </cfRule>
  </conditionalFormatting>
  <conditionalFormatting sqref="E6">
    <cfRule type="top10" dxfId="1791" priority="7" rank="1"/>
  </conditionalFormatting>
  <conditionalFormatting sqref="G6">
    <cfRule type="top10" dxfId="1790" priority="6" rank="1"/>
  </conditionalFormatting>
  <conditionalFormatting sqref="I6">
    <cfRule type="top10" dxfId="1789" priority="5" rank="1"/>
  </conditionalFormatting>
  <conditionalFormatting sqref="K6">
    <cfRule type="top10" dxfId="1788" priority="4" rank="1"/>
  </conditionalFormatting>
  <conditionalFormatting sqref="M6">
    <cfRule type="top10" dxfId="1787" priority="3" rank="1"/>
  </conditionalFormatting>
  <conditionalFormatting sqref="O6">
    <cfRule type="top10" dxfId="1786" priority="2" rank="1"/>
  </conditionalFormatting>
  <conditionalFormatting sqref="E6:P6">
    <cfRule type="cellIs" dxfId="1785" priority="1" operator="greaterThanOrEqual">
      <formula>200</formula>
    </cfRule>
  </conditionalFormatting>
  <hyperlinks>
    <hyperlink ref="X1" location="'OLL 2025'!A1" display="Return to Rankings" xr:uid="{38EB7081-2E82-49A5-9200-D54CC9FD77B8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B62C-DC3C-4C95-9ABB-F8CC7BD3525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109</v>
      </c>
      <c r="C2" s="3">
        <v>45766</v>
      </c>
      <c r="D2" s="4" t="s">
        <v>87</v>
      </c>
      <c r="E2" s="24">
        <v>185</v>
      </c>
      <c r="F2" s="22"/>
      <c r="G2" s="24">
        <v>191</v>
      </c>
      <c r="H2" s="22"/>
      <c r="I2" s="5"/>
      <c r="J2" s="22"/>
      <c r="K2" s="25"/>
      <c r="L2" s="22"/>
      <c r="M2" s="25"/>
      <c r="N2" s="22"/>
      <c r="O2" s="5"/>
      <c r="P2" s="22"/>
      <c r="Q2" s="6">
        <v>2</v>
      </c>
      <c r="R2" s="6">
        <v>376</v>
      </c>
      <c r="S2" s="7">
        <v>188</v>
      </c>
      <c r="T2" s="38">
        <v>0</v>
      </c>
      <c r="U2" s="8">
        <v>7</v>
      </c>
      <c r="V2" s="9">
        <v>195</v>
      </c>
    </row>
    <row r="4" spans="1:24" x14ac:dyDescent="0.25">
      <c r="Q4" s="34">
        <f>SUM(Q2:Q3)</f>
        <v>2</v>
      </c>
      <c r="R4" s="34">
        <f>SUM(R2:R3)</f>
        <v>376</v>
      </c>
      <c r="S4" s="35">
        <f>SUM(R4/Q4)</f>
        <v>188</v>
      </c>
      <c r="T4" s="34">
        <f>SUM(T2:T3)</f>
        <v>0</v>
      </c>
      <c r="U4" s="34">
        <f>SUM(U2:U3)</f>
        <v>7</v>
      </c>
      <c r="V4" s="36">
        <f>SUM(S4+U4)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H2:L2 N2" name="Range1_1_2_19_1_1"/>
    <protectedRange algorithmName="SHA-512" hashValue="ON39YdpmFHfN9f47KpiRvqrKx0V9+erV1CNkpWzYhW/Qyc6aT8rEyCrvauWSYGZK2ia3o7vd3akF07acHAFpOA==" saltValue="yVW9XmDwTqEnmpSGai0KYg==" spinCount="100000" sqref="T2" name="Range1_3_5_6_1"/>
  </protectedRanges>
  <hyperlinks>
    <hyperlink ref="X1" location="'OLL 2025'!A1" display="Return to Rankings" xr:uid="{407D87E0-EC9F-4350-AFFF-B583577CB0E2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B659-C3C3-4736-8AA7-74117039ADCB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121</v>
      </c>
      <c r="C2" s="3">
        <v>45793</v>
      </c>
      <c r="D2" s="4" t="s">
        <v>57</v>
      </c>
      <c r="E2" s="24">
        <v>192</v>
      </c>
      <c r="F2" s="22">
        <v>1</v>
      </c>
      <c r="G2" s="24">
        <v>192</v>
      </c>
      <c r="H2" s="22">
        <v>0</v>
      </c>
      <c r="I2" s="5">
        <v>188</v>
      </c>
      <c r="J2" s="22">
        <v>1</v>
      </c>
      <c r="K2" s="25">
        <v>195</v>
      </c>
      <c r="L2" s="22">
        <v>2</v>
      </c>
      <c r="M2" s="25"/>
      <c r="N2" s="22"/>
      <c r="O2" s="5"/>
      <c r="P2" s="22"/>
      <c r="Q2" s="6">
        <v>4</v>
      </c>
      <c r="R2" s="6">
        <v>767</v>
      </c>
      <c r="S2" s="7">
        <v>191.75</v>
      </c>
      <c r="T2" s="38">
        <v>4</v>
      </c>
      <c r="U2" s="8">
        <v>4</v>
      </c>
      <c r="V2" s="9">
        <v>195.75</v>
      </c>
    </row>
    <row r="3" spans="1:24" x14ac:dyDescent="0.25">
      <c r="A3" s="1" t="s">
        <v>11</v>
      </c>
      <c r="B3" s="2" t="s">
        <v>121</v>
      </c>
      <c r="C3" s="3">
        <v>45828</v>
      </c>
      <c r="D3" s="4" t="s">
        <v>57</v>
      </c>
      <c r="E3" s="24">
        <v>186</v>
      </c>
      <c r="F3" s="22">
        <v>1</v>
      </c>
      <c r="G3" s="24">
        <v>179</v>
      </c>
      <c r="H3" s="22">
        <v>0</v>
      </c>
      <c r="I3" s="5">
        <v>187</v>
      </c>
      <c r="J3" s="22">
        <v>0</v>
      </c>
      <c r="K3" s="25">
        <v>188</v>
      </c>
      <c r="L3" s="22">
        <v>0</v>
      </c>
      <c r="M3" s="25"/>
      <c r="N3" s="22"/>
      <c r="O3" s="5"/>
      <c r="P3" s="22"/>
      <c r="Q3" s="6">
        <v>4</v>
      </c>
      <c r="R3" s="6">
        <v>740</v>
      </c>
      <c r="S3" s="7">
        <v>185</v>
      </c>
      <c r="T3" s="38">
        <v>1</v>
      </c>
      <c r="U3" s="8">
        <v>2</v>
      </c>
      <c r="V3" s="9">
        <v>187</v>
      </c>
    </row>
    <row r="5" spans="1:24" x14ac:dyDescent="0.25">
      <c r="Q5" s="34">
        <f>SUM(Q2:Q4)</f>
        <v>8</v>
      </c>
      <c r="R5" s="34">
        <f>SUM(R2:R4)</f>
        <v>1507</v>
      </c>
      <c r="S5" s="35">
        <f>SUM(R5/Q5)</f>
        <v>188.375</v>
      </c>
      <c r="T5" s="34">
        <f>SUM(T2:T4)</f>
        <v>5</v>
      </c>
      <c r="U5" s="34">
        <f>SUM(U2:U4)</f>
        <v>6</v>
      </c>
      <c r="V5" s="36">
        <f>SUM(S5+U5)</f>
        <v>194.375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7996F7-3A9D-4A52-8B4A-DE404172A626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8551-8C8F-4B4A-861F-83B005164BE6}">
  <dimension ref="A1:X13"/>
  <sheetViews>
    <sheetView workbookViewId="0">
      <selection activeCell="A11" sqref="A11:V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50</v>
      </c>
      <c r="C2" s="3">
        <v>45710</v>
      </c>
      <c r="D2" s="4" t="s">
        <v>44</v>
      </c>
      <c r="E2" s="5">
        <v>193</v>
      </c>
      <c r="F2" s="22">
        <v>2</v>
      </c>
      <c r="G2" s="24">
        <v>193</v>
      </c>
      <c r="H2" s="22">
        <v>2</v>
      </c>
      <c r="I2" s="5">
        <v>188</v>
      </c>
      <c r="J2" s="22">
        <v>2</v>
      </c>
      <c r="K2" s="5">
        <v>193</v>
      </c>
      <c r="L2" s="22">
        <v>2</v>
      </c>
      <c r="M2" s="5"/>
      <c r="N2" s="22"/>
      <c r="O2" s="5"/>
      <c r="P2" s="22"/>
      <c r="Q2" s="6">
        <v>4</v>
      </c>
      <c r="R2" s="6">
        <v>767</v>
      </c>
      <c r="S2" s="7">
        <v>191.75</v>
      </c>
      <c r="T2" s="38">
        <v>8</v>
      </c>
      <c r="U2" s="8">
        <v>4</v>
      </c>
      <c r="V2" s="9">
        <v>195.75</v>
      </c>
    </row>
    <row r="3" spans="1:24" ht="15" customHeight="1" x14ac:dyDescent="0.25">
      <c r="A3" s="1" t="s">
        <v>11</v>
      </c>
      <c r="B3" s="2" t="s">
        <v>50</v>
      </c>
      <c r="C3" s="3">
        <v>45745</v>
      </c>
      <c r="D3" s="4" t="s">
        <v>44</v>
      </c>
      <c r="E3" s="5">
        <v>182</v>
      </c>
      <c r="F3" s="22">
        <v>0</v>
      </c>
      <c r="G3" s="24">
        <v>189</v>
      </c>
      <c r="H3" s="22">
        <v>2</v>
      </c>
      <c r="I3" s="5">
        <v>190</v>
      </c>
      <c r="J3" s="22">
        <v>1</v>
      </c>
      <c r="K3" s="5">
        <v>185</v>
      </c>
      <c r="L3" s="22">
        <v>1</v>
      </c>
      <c r="M3" s="5">
        <v>189</v>
      </c>
      <c r="N3" s="22">
        <v>1</v>
      </c>
      <c r="O3" s="5">
        <v>191</v>
      </c>
      <c r="P3" s="22">
        <v>3</v>
      </c>
      <c r="Q3" s="6">
        <v>6</v>
      </c>
      <c r="R3" s="6">
        <v>1126</v>
      </c>
      <c r="S3" s="7">
        <v>187.66666666666666</v>
      </c>
      <c r="T3" s="38">
        <v>8</v>
      </c>
      <c r="U3" s="8">
        <v>12</v>
      </c>
      <c r="V3" s="9">
        <v>199.66666666666666</v>
      </c>
    </row>
    <row r="4" spans="1:24" ht="15" customHeight="1" x14ac:dyDescent="0.25">
      <c r="A4" s="1" t="s">
        <v>11</v>
      </c>
      <c r="B4" s="2" t="s">
        <v>50</v>
      </c>
      <c r="C4" s="3">
        <v>45759</v>
      </c>
      <c r="D4" s="4" t="s">
        <v>44</v>
      </c>
      <c r="E4" s="24">
        <v>186</v>
      </c>
      <c r="F4" s="22">
        <v>0</v>
      </c>
      <c r="G4" s="24">
        <v>179</v>
      </c>
      <c r="H4" s="22">
        <v>0</v>
      </c>
      <c r="I4" s="5">
        <v>187</v>
      </c>
      <c r="J4" s="22">
        <v>0</v>
      </c>
      <c r="K4" s="25">
        <v>189</v>
      </c>
      <c r="L4" s="22">
        <v>3</v>
      </c>
      <c r="M4" s="25"/>
      <c r="N4" s="22"/>
      <c r="O4" s="5"/>
      <c r="P4" s="22"/>
      <c r="Q4" s="6">
        <v>4</v>
      </c>
      <c r="R4" s="6">
        <v>741</v>
      </c>
      <c r="S4" s="7">
        <v>185.25</v>
      </c>
      <c r="T4" s="38">
        <v>3</v>
      </c>
      <c r="U4" s="8">
        <v>6</v>
      </c>
      <c r="V4" s="9">
        <v>191.25</v>
      </c>
    </row>
    <row r="5" spans="1:24" ht="15" customHeight="1" x14ac:dyDescent="0.25">
      <c r="A5" s="1" t="s">
        <v>11</v>
      </c>
      <c r="B5" s="2" t="s">
        <v>50</v>
      </c>
      <c r="C5" s="3">
        <v>45787</v>
      </c>
      <c r="D5" s="4" t="s">
        <v>44</v>
      </c>
      <c r="E5" s="5">
        <v>195</v>
      </c>
      <c r="F5" s="22">
        <v>4</v>
      </c>
      <c r="G5" s="24">
        <v>192</v>
      </c>
      <c r="H5" s="22">
        <v>5</v>
      </c>
      <c r="I5" s="5">
        <v>194</v>
      </c>
      <c r="J5" s="22">
        <v>3</v>
      </c>
      <c r="K5" s="5">
        <v>193</v>
      </c>
      <c r="L5" s="22">
        <v>3</v>
      </c>
      <c r="M5" s="5"/>
      <c r="N5" s="22"/>
      <c r="O5" s="5"/>
      <c r="P5" s="22"/>
      <c r="Q5" s="6">
        <v>4</v>
      </c>
      <c r="R5" s="6">
        <v>774</v>
      </c>
      <c r="S5" s="7">
        <v>193.5</v>
      </c>
      <c r="T5" s="38">
        <v>15</v>
      </c>
      <c r="U5" s="8">
        <v>13</v>
      </c>
      <c r="V5" s="9">
        <v>206.5</v>
      </c>
    </row>
    <row r="6" spans="1:24" ht="15" customHeight="1" x14ac:dyDescent="0.25">
      <c r="A6" s="1" t="s">
        <v>11</v>
      </c>
      <c r="B6" s="2" t="s">
        <v>50</v>
      </c>
      <c r="C6" s="3">
        <v>45822</v>
      </c>
      <c r="D6" s="4" t="s">
        <v>44</v>
      </c>
      <c r="E6" s="24">
        <v>187</v>
      </c>
      <c r="F6" s="22">
        <v>1</v>
      </c>
      <c r="G6" s="24">
        <v>188</v>
      </c>
      <c r="H6" s="22">
        <v>2</v>
      </c>
      <c r="I6" s="5">
        <v>184</v>
      </c>
      <c r="J6" s="22">
        <v>1</v>
      </c>
      <c r="K6" s="25">
        <v>186</v>
      </c>
      <c r="L6" s="22">
        <v>2</v>
      </c>
      <c r="M6" s="25"/>
      <c r="N6" s="22"/>
      <c r="O6" s="5"/>
      <c r="P6" s="22"/>
      <c r="Q6" s="6">
        <v>4</v>
      </c>
      <c r="R6" s="6">
        <v>745</v>
      </c>
      <c r="S6" s="7">
        <v>186.25</v>
      </c>
      <c r="T6" s="38">
        <v>6</v>
      </c>
      <c r="U6" s="8">
        <v>3</v>
      </c>
      <c r="V6" s="9">
        <v>189.25</v>
      </c>
    </row>
    <row r="7" spans="1:24" ht="15" customHeight="1" x14ac:dyDescent="0.25">
      <c r="A7" s="1" t="s">
        <v>11</v>
      </c>
      <c r="B7" s="2" t="s">
        <v>50</v>
      </c>
      <c r="C7" s="3">
        <v>45850</v>
      </c>
      <c r="D7" s="4" t="s">
        <v>44</v>
      </c>
      <c r="E7" s="24">
        <v>194</v>
      </c>
      <c r="F7" s="22">
        <v>1</v>
      </c>
      <c r="G7" s="24">
        <v>193</v>
      </c>
      <c r="H7" s="22">
        <v>2</v>
      </c>
      <c r="I7" s="5">
        <v>194</v>
      </c>
      <c r="J7" s="22">
        <v>2</v>
      </c>
      <c r="K7" s="25">
        <v>185</v>
      </c>
      <c r="L7" s="22">
        <v>2</v>
      </c>
      <c r="M7" s="25"/>
      <c r="N7" s="22"/>
      <c r="O7" s="5"/>
      <c r="P7" s="22"/>
      <c r="Q7" s="6">
        <v>4</v>
      </c>
      <c r="R7" s="6">
        <v>766</v>
      </c>
      <c r="S7" s="7">
        <v>191.5</v>
      </c>
      <c r="T7" s="38">
        <v>7</v>
      </c>
      <c r="U7" s="8">
        <v>5</v>
      </c>
      <c r="V7" s="9">
        <v>196.5</v>
      </c>
    </row>
    <row r="8" spans="1:24" ht="15" customHeight="1" x14ac:dyDescent="0.25">
      <c r="A8" s="1" t="s">
        <v>11</v>
      </c>
      <c r="B8" s="2" t="s">
        <v>50</v>
      </c>
      <c r="C8" s="3">
        <v>45864</v>
      </c>
      <c r="D8" s="4" t="s">
        <v>44</v>
      </c>
      <c r="E8" s="24">
        <v>191</v>
      </c>
      <c r="F8" s="22">
        <v>3</v>
      </c>
      <c r="G8" s="24">
        <v>188</v>
      </c>
      <c r="H8" s="22">
        <v>1</v>
      </c>
      <c r="I8" s="5">
        <v>185</v>
      </c>
      <c r="J8" s="22">
        <v>2</v>
      </c>
      <c r="K8" s="25">
        <v>188.001</v>
      </c>
      <c r="L8" s="22">
        <v>1</v>
      </c>
      <c r="M8" s="25"/>
      <c r="N8" s="22"/>
      <c r="O8" s="5"/>
      <c r="P8" s="22"/>
      <c r="Q8" s="6">
        <v>4</v>
      </c>
      <c r="R8" s="6">
        <v>752.00099999999998</v>
      </c>
      <c r="S8" s="7">
        <v>188.00024999999999</v>
      </c>
      <c r="T8" s="38">
        <v>7</v>
      </c>
      <c r="U8" s="8">
        <v>6</v>
      </c>
      <c r="V8" s="9">
        <v>194.00024999999999</v>
      </c>
    </row>
    <row r="9" spans="1:24" ht="15" customHeight="1" x14ac:dyDescent="0.25">
      <c r="A9" s="1" t="s">
        <v>11</v>
      </c>
      <c r="B9" s="2" t="s">
        <v>50</v>
      </c>
      <c r="C9" s="3">
        <v>45878</v>
      </c>
      <c r="D9" s="4" t="s">
        <v>44</v>
      </c>
      <c r="E9" s="24">
        <v>184</v>
      </c>
      <c r="F9" s="22">
        <v>0</v>
      </c>
      <c r="G9" s="24">
        <v>185</v>
      </c>
      <c r="H9" s="22">
        <v>2</v>
      </c>
      <c r="I9" s="5">
        <v>185</v>
      </c>
      <c r="J9" s="22">
        <v>2</v>
      </c>
      <c r="K9" s="25">
        <v>184</v>
      </c>
      <c r="L9" s="22">
        <v>1</v>
      </c>
      <c r="M9" s="25"/>
      <c r="N9" s="22"/>
      <c r="O9" s="5"/>
      <c r="P9" s="22"/>
      <c r="Q9" s="6">
        <v>4</v>
      </c>
      <c r="R9" s="6">
        <v>738</v>
      </c>
      <c r="S9" s="7">
        <v>184.5</v>
      </c>
      <c r="T9" s="38">
        <v>5</v>
      </c>
      <c r="U9" s="8">
        <v>5</v>
      </c>
      <c r="V9" s="9">
        <v>189.5</v>
      </c>
    </row>
    <row r="10" spans="1:24" x14ac:dyDescent="0.25">
      <c r="A10" s="1" t="s">
        <v>11</v>
      </c>
      <c r="B10" s="2" t="s">
        <v>50</v>
      </c>
      <c r="C10" s="3">
        <v>45892</v>
      </c>
      <c r="D10" s="4" t="s">
        <v>44</v>
      </c>
      <c r="E10" s="24">
        <v>193</v>
      </c>
      <c r="F10" s="22">
        <v>1</v>
      </c>
      <c r="G10" s="24">
        <v>193</v>
      </c>
      <c r="H10" s="22">
        <v>1</v>
      </c>
      <c r="I10" s="5">
        <v>189</v>
      </c>
      <c r="J10" s="22">
        <v>1</v>
      </c>
      <c r="K10" s="25">
        <v>187</v>
      </c>
      <c r="L10" s="22">
        <v>3</v>
      </c>
      <c r="M10" s="25"/>
      <c r="N10" s="22"/>
      <c r="O10" s="5"/>
      <c r="P10" s="22"/>
      <c r="Q10" s="6">
        <v>4</v>
      </c>
      <c r="R10" s="6">
        <v>762</v>
      </c>
      <c r="S10" s="7">
        <v>190.5</v>
      </c>
      <c r="T10" s="38">
        <v>6</v>
      </c>
      <c r="U10" s="8">
        <v>4</v>
      </c>
      <c r="V10" s="9">
        <v>194.5</v>
      </c>
    </row>
    <row r="11" spans="1:24" x14ac:dyDescent="0.25">
      <c r="A11" s="53" t="s">
        <v>11</v>
      </c>
      <c r="B11" s="2" t="s">
        <v>50</v>
      </c>
      <c r="C11" s="3">
        <v>45949</v>
      </c>
      <c r="D11" s="70" t="s">
        <v>44</v>
      </c>
      <c r="E11" s="24">
        <v>191</v>
      </c>
      <c r="F11" s="22">
        <v>3</v>
      </c>
      <c r="G11" s="24">
        <v>192</v>
      </c>
      <c r="H11" s="22">
        <v>1</v>
      </c>
      <c r="I11" s="5">
        <v>189.001</v>
      </c>
      <c r="J11" s="22">
        <v>4</v>
      </c>
      <c r="K11" s="24">
        <v>190</v>
      </c>
      <c r="L11" s="22">
        <v>2</v>
      </c>
      <c r="M11" s="25">
        <v>195</v>
      </c>
      <c r="N11" s="22">
        <v>1</v>
      </c>
      <c r="O11" s="5">
        <v>191</v>
      </c>
      <c r="P11" s="22">
        <v>3</v>
      </c>
      <c r="Q11" s="8">
        <v>6</v>
      </c>
      <c r="R11" s="8">
        <v>1148.001</v>
      </c>
      <c r="S11" s="7">
        <v>191.33349999999999</v>
      </c>
      <c r="T11" s="38">
        <v>14</v>
      </c>
      <c r="U11" s="8">
        <v>10</v>
      </c>
      <c r="V11" s="7">
        <v>201.33349999999999</v>
      </c>
    </row>
    <row r="13" spans="1:24" x14ac:dyDescent="0.25">
      <c r="Q13" s="34">
        <f>SUM(Q2:Q12)</f>
        <v>44</v>
      </c>
      <c r="R13" s="34">
        <f>SUM(R2:R12)</f>
        <v>8319.0020000000004</v>
      </c>
      <c r="S13" s="35">
        <f>SUM(R13/Q13)</f>
        <v>189.06822727272728</v>
      </c>
      <c r="T13" s="34">
        <f>SUM(T2:T12)</f>
        <v>79</v>
      </c>
      <c r="U13" s="34">
        <f>SUM(U2:U12)</f>
        <v>68</v>
      </c>
      <c r="V13" s="36">
        <f>SUM(S13+U13)</f>
        <v>257.06822727272731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E5 H5:L5 N5" name="Range1_25"/>
    <protectedRange algorithmName="SHA-512" hashValue="ON39YdpmFHfN9f47KpiRvqrKx0V9+erV1CNkpWzYhW/Qyc6aT8rEyCrvauWSYGZK2ia3o7vd3akF07acHAFpOA==" saltValue="yVW9XmDwTqEnmpSGai0KYg==" spinCount="100000" sqref="G5 M5 O5" name="Range1_33_1_1"/>
    <protectedRange algorithmName="SHA-512" hashValue="ON39YdpmFHfN9f47KpiRvqrKx0V9+erV1CNkpWzYhW/Qyc6aT8rEyCrvauWSYGZK2ia3o7vd3akF07acHAFpOA==" saltValue="yVW9XmDwTqEnmpSGai0KYg==" spinCount="100000" sqref="T5" name="Range1_3_5_11"/>
    <protectedRange sqref="E9 B9:C9 H9:L9 N9" name="Range1_26"/>
    <protectedRange sqref="D9" name="Range1_1_27"/>
    <protectedRange sqref="T9" name="Range1_3_5_25_1"/>
    <protectedRange algorithmName="SHA-512" hashValue="ON39YdpmFHfN9f47KpiRvqrKx0V9+erV1CNkpWzYhW/Qyc6aT8rEyCrvauWSYGZK2ia3o7vd3akF07acHAFpOA==" saltValue="yVW9XmDwTqEnmpSGai0KYg==" spinCount="100000" sqref="B11:C11" name="Range1_9_5"/>
    <protectedRange algorithmName="SHA-512" hashValue="ON39YdpmFHfN9f47KpiRvqrKx0V9+erV1CNkpWzYhW/Qyc6aT8rEyCrvauWSYGZK2ia3o7vd3akF07acHAFpOA==" saltValue="yVW9XmDwTqEnmpSGai0KYg==" spinCount="100000" sqref="D11" name="Range1_1_4_4"/>
    <protectedRange algorithmName="SHA-512" hashValue="ON39YdpmFHfN9f47KpiRvqrKx0V9+erV1CNkpWzYhW/Qyc6aT8rEyCrvauWSYGZK2ia3o7vd3akF07acHAFpOA==" saltValue="yVW9XmDwTqEnmpSGai0KYg==" spinCount="100000" sqref="E11 H11:L11 N11" name="Range1_1_2_19_1_2"/>
    <protectedRange algorithmName="SHA-512" hashValue="ON39YdpmFHfN9f47KpiRvqrKx0V9+erV1CNkpWzYhW/Qyc6aT8rEyCrvauWSYGZK2ia3o7vd3akF07acHAFpOA==" saltValue="yVW9XmDwTqEnmpSGai0KYg==" spinCount="100000" sqref="T11" name="Range1_3_5_4_4"/>
  </protectedRanges>
  <conditionalFormatting sqref="L9:L10">
    <cfRule type="cellIs" dxfId="1784" priority="8" operator="greaterThanOrEqual">
      <formula>200</formula>
    </cfRule>
  </conditionalFormatting>
  <conditionalFormatting sqref="E11">
    <cfRule type="top10" dxfId="1783" priority="7" rank="1"/>
  </conditionalFormatting>
  <conditionalFormatting sqref="G11">
    <cfRule type="top10" dxfId="1782" priority="6" rank="1"/>
  </conditionalFormatting>
  <conditionalFormatting sqref="I11">
    <cfRule type="top10" dxfId="1781" priority="5" rank="1"/>
  </conditionalFormatting>
  <conditionalFormatting sqref="K11">
    <cfRule type="top10" dxfId="1780" priority="4" rank="1"/>
  </conditionalFormatting>
  <conditionalFormatting sqref="M11">
    <cfRule type="top10" dxfId="1779" priority="3" rank="1"/>
  </conditionalFormatting>
  <conditionalFormatting sqref="O11">
    <cfRule type="top10" dxfId="1778" priority="2" rank="1"/>
  </conditionalFormatting>
  <conditionalFormatting sqref="E11:P11">
    <cfRule type="cellIs" dxfId="1777" priority="1" operator="greaterThanOrEqual">
      <formula>200</formula>
    </cfRule>
  </conditionalFormatting>
  <hyperlinks>
    <hyperlink ref="X1" location="'OLL 2025'!A1" display="Return to Rankings" xr:uid="{AA61A4AA-71A8-4889-8F2A-C9769A4AD2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CAD7-86B5-4D12-AC5C-73EDBF3D500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164</v>
      </c>
      <c r="C2" s="3">
        <v>45836</v>
      </c>
      <c r="D2" s="4" t="s">
        <v>110</v>
      </c>
      <c r="E2" s="5">
        <v>188</v>
      </c>
      <c r="F2" s="22">
        <v>1</v>
      </c>
      <c r="G2" s="24">
        <v>179</v>
      </c>
      <c r="H2" s="22">
        <v>0</v>
      </c>
      <c r="I2" s="5">
        <v>178</v>
      </c>
      <c r="J2" s="22">
        <v>1</v>
      </c>
      <c r="K2" s="5">
        <v>175</v>
      </c>
      <c r="L2" s="22">
        <v>0</v>
      </c>
      <c r="M2" s="5"/>
      <c r="N2" s="22"/>
      <c r="O2" s="5"/>
      <c r="P2" s="22"/>
      <c r="Q2" s="6">
        <v>4</v>
      </c>
      <c r="R2" s="6">
        <v>720</v>
      </c>
      <c r="S2" s="7">
        <v>180</v>
      </c>
      <c r="T2" s="38">
        <v>2</v>
      </c>
      <c r="U2" s="8">
        <v>2</v>
      </c>
      <c r="V2" s="9">
        <v>182</v>
      </c>
    </row>
    <row r="4" spans="1:24" x14ac:dyDescent="0.25">
      <c r="Q4" s="34">
        <f>SUM(Q2:Q3)</f>
        <v>4</v>
      </c>
      <c r="R4" s="34">
        <f>SUM(R2:R3)</f>
        <v>720</v>
      </c>
      <c r="S4" s="35">
        <f>SUM(R4/Q4)</f>
        <v>180</v>
      </c>
      <c r="T4" s="34">
        <f>SUM(T2:T3)</f>
        <v>2</v>
      </c>
      <c r="U4" s="34">
        <f>SUM(U2:U3)</f>
        <v>2</v>
      </c>
      <c r="V4" s="36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26E4EFA-78C4-4C0C-8BC8-5451B2533ED0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8635-F81B-4BBF-8F3C-D1368BD4C331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156</v>
      </c>
      <c r="C2" s="3">
        <v>45825</v>
      </c>
      <c r="D2" s="4" t="s">
        <v>152</v>
      </c>
      <c r="E2" s="24">
        <v>197</v>
      </c>
      <c r="F2" s="22">
        <v>0</v>
      </c>
      <c r="G2" s="24">
        <v>194</v>
      </c>
      <c r="H2" s="22">
        <v>2</v>
      </c>
      <c r="I2" s="5">
        <v>194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585</v>
      </c>
      <c r="S2" s="7">
        <v>195</v>
      </c>
      <c r="T2" s="38">
        <v>3</v>
      </c>
      <c r="U2" s="8">
        <v>5</v>
      </c>
      <c r="V2" s="9">
        <v>200</v>
      </c>
    </row>
    <row r="3" spans="1:24" x14ac:dyDescent="0.25">
      <c r="A3" s="1" t="s">
        <v>11</v>
      </c>
      <c r="B3" s="2" t="s">
        <v>156</v>
      </c>
      <c r="C3" s="3">
        <v>45853</v>
      </c>
      <c r="D3" s="4" t="s">
        <v>152</v>
      </c>
      <c r="E3" s="5">
        <v>174</v>
      </c>
      <c r="F3" s="22">
        <v>1</v>
      </c>
      <c r="G3" s="24">
        <v>180</v>
      </c>
      <c r="H3" s="22">
        <v>0</v>
      </c>
      <c r="I3" s="5">
        <v>182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536</v>
      </c>
      <c r="S3" s="7">
        <v>178.66666666666666</v>
      </c>
      <c r="T3" s="38">
        <v>2</v>
      </c>
      <c r="U3" s="8">
        <v>4</v>
      </c>
      <c r="V3" s="9">
        <v>182.66666666666666</v>
      </c>
    </row>
    <row r="5" spans="1:24" x14ac:dyDescent="0.25">
      <c r="Q5" s="34">
        <f>SUM(Q2:Q4)</f>
        <v>6</v>
      </c>
      <c r="R5" s="34">
        <f>SUM(R2:R4)</f>
        <v>1121</v>
      </c>
      <c r="S5" s="35">
        <f>SUM(R5/Q5)</f>
        <v>186.83333333333334</v>
      </c>
      <c r="T5" s="34">
        <f>SUM(T2:T4)</f>
        <v>5</v>
      </c>
      <c r="U5" s="34">
        <f>SUM(U2:U4)</f>
        <v>9</v>
      </c>
      <c r="V5" s="36">
        <f>SUM(S5+U5)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15"/>
  </protectedRanges>
  <hyperlinks>
    <hyperlink ref="X1" location="'OLL 2025'!A1" display="Return to Rankings" xr:uid="{853EA48F-7C6E-4112-A124-4A94F6B6AB59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ECE5-514C-4210-AE13-021FFD58C604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92</v>
      </c>
      <c r="C2" s="3">
        <v>45752</v>
      </c>
      <c r="D2" s="4" t="s">
        <v>65</v>
      </c>
      <c r="E2" s="24">
        <v>186</v>
      </c>
      <c r="F2" s="22">
        <v>1</v>
      </c>
      <c r="G2" s="24">
        <v>192</v>
      </c>
      <c r="H2" s="22"/>
      <c r="I2" s="5">
        <v>189</v>
      </c>
      <c r="J2" s="22">
        <v>2</v>
      </c>
      <c r="K2" s="25">
        <v>193</v>
      </c>
      <c r="L2" s="22">
        <v>1</v>
      </c>
      <c r="M2" s="25"/>
      <c r="N2" s="22"/>
      <c r="O2" s="5"/>
      <c r="P2" s="22"/>
      <c r="Q2" s="6">
        <v>4</v>
      </c>
      <c r="R2" s="6">
        <v>760</v>
      </c>
      <c r="S2" s="7">
        <v>190</v>
      </c>
      <c r="T2" s="38">
        <v>4</v>
      </c>
      <c r="U2" s="8">
        <v>3</v>
      </c>
      <c r="V2" s="9">
        <v>193</v>
      </c>
    </row>
    <row r="3" spans="1:24" x14ac:dyDescent="0.25">
      <c r="A3" s="1" t="s">
        <v>11</v>
      </c>
      <c r="B3" s="2" t="s">
        <v>92</v>
      </c>
      <c r="C3" s="3">
        <v>45781</v>
      </c>
      <c r="D3" s="4" t="s">
        <v>65</v>
      </c>
      <c r="E3" s="5">
        <v>178</v>
      </c>
      <c r="F3" s="22">
        <v>0</v>
      </c>
      <c r="G3" s="24">
        <v>182</v>
      </c>
      <c r="H3" s="22">
        <v>0</v>
      </c>
      <c r="I3" s="5">
        <v>178</v>
      </c>
      <c r="J3" s="22">
        <v>1</v>
      </c>
      <c r="K3" s="5">
        <v>177</v>
      </c>
      <c r="L3" s="22">
        <v>2</v>
      </c>
      <c r="M3" s="5"/>
      <c r="N3" s="22"/>
      <c r="O3" s="5"/>
      <c r="P3" s="22"/>
      <c r="Q3" s="6">
        <v>4</v>
      </c>
      <c r="R3" s="6">
        <v>715</v>
      </c>
      <c r="S3" s="7">
        <v>178.75</v>
      </c>
      <c r="T3" s="38">
        <v>3</v>
      </c>
      <c r="U3" s="8">
        <v>2</v>
      </c>
      <c r="V3" s="9">
        <v>180.75</v>
      </c>
    </row>
    <row r="5" spans="1:24" x14ac:dyDescent="0.25">
      <c r="Q5" s="34">
        <f>SUM(Q2:Q4)</f>
        <v>8</v>
      </c>
      <c r="R5" s="34">
        <f>SUM(R2:R4)</f>
        <v>1475</v>
      </c>
      <c r="S5" s="35">
        <f>SUM(R5/Q5)</f>
        <v>184.375</v>
      </c>
      <c r="T5" s="34">
        <f>SUM(T2:T4)</f>
        <v>7</v>
      </c>
      <c r="U5" s="34">
        <f>SUM(U2:U4)</f>
        <v>5</v>
      </c>
      <c r="V5" s="36">
        <f>SUM(S5+U5)</f>
        <v>189.375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B3:C3" name="Range1_24_1"/>
    <protectedRange algorithmName="SHA-512" hashValue="ON39YdpmFHfN9f47KpiRvqrKx0V9+erV1CNkpWzYhW/Qyc6aT8rEyCrvauWSYGZK2ia3o7vd3akF07acHAFpOA==" saltValue="yVW9XmDwTqEnmpSGai0KYg==" spinCount="100000" sqref="E3 H3:L3 N3" name="Range1_25"/>
    <protectedRange algorithmName="SHA-512" hashValue="ON39YdpmFHfN9f47KpiRvqrKx0V9+erV1CNkpWzYhW/Qyc6aT8rEyCrvauWSYGZK2ia3o7vd3akF07acHAFpOA==" saltValue="yVW9XmDwTqEnmpSGai0KYg==" spinCount="100000" sqref="T3" name="Range1_3_5_11"/>
  </protectedRanges>
  <hyperlinks>
    <hyperlink ref="X1" location="'OLL 2025'!A1" display="Return to Rankings" xr:uid="{A76AB9DF-FBFD-4387-A402-4D8A92E6F800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263D-BA10-45F7-AD31-D44B783B9CA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226</v>
      </c>
      <c r="C2" s="3">
        <v>45920</v>
      </c>
      <c r="D2" s="70" t="s">
        <v>75</v>
      </c>
      <c r="E2" s="24">
        <v>196</v>
      </c>
      <c r="F2" s="22">
        <v>3</v>
      </c>
      <c r="G2" s="24">
        <v>196</v>
      </c>
      <c r="H2" s="22">
        <v>3</v>
      </c>
      <c r="I2" s="5">
        <v>196</v>
      </c>
      <c r="J2" s="22">
        <v>2</v>
      </c>
      <c r="K2" s="25">
        <v>199</v>
      </c>
      <c r="L2" s="22">
        <v>7</v>
      </c>
      <c r="M2" s="25"/>
      <c r="N2" s="22"/>
      <c r="O2" s="5"/>
      <c r="P2" s="22"/>
      <c r="Q2" s="8">
        <v>4</v>
      </c>
      <c r="R2" s="8">
        <v>787</v>
      </c>
      <c r="S2" s="7">
        <v>196.75</v>
      </c>
      <c r="T2" s="38">
        <v>15</v>
      </c>
      <c r="U2" s="8">
        <v>7</v>
      </c>
      <c r="V2" s="7">
        <v>203.75</v>
      </c>
    </row>
    <row r="4" spans="1:24" x14ac:dyDescent="0.25">
      <c r="Q4" s="34">
        <f>SUM(Q2:Q3)</f>
        <v>4</v>
      </c>
      <c r="R4" s="34">
        <f>SUM(R2:R3)</f>
        <v>787</v>
      </c>
      <c r="S4" s="35">
        <f>SUM(R4/Q4)</f>
        <v>196.75</v>
      </c>
      <c r="T4" s="34">
        <f>SUM(T2:T3)</f>
        <v>15</v>
      </c>
      <c r="U4" s="34">
        <f>SUM(U2:U3)</f>
        <v>7</v>
      </c>
      <c r="V4" s="36">
        <f>SUM(S4+U4)</f>
        <v>203.75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2"/>
    <protectedRange algorithmName="SHA-512" hashValue="ON39YdpmFHfN9f47KpiRvqrKx0V9+erV1CNkpWzYhW/Qyc6aT8rEyCrvauWSYGZK2ia3o7vd3akF07acHAFpOA==" saltValue="yVW9XmDwTqEnmpSGai0KYg==" spinCount="100000" sqref="D2" name="Range1_1_4_2"/>
    <protectedRange algorithmName="SHA-512" hashValue="ON39YdpmFHfN9f47KpiRvqrKx0V9+erV1CNkpWzYhW/Qyc6aT8rEyCrvauWSYGZK2ia3o7vd3akF07acHAFpOA==" saltValue="yVW9XmDwTqEnmpSGai0KYg==" spinCount="100000" sqref="T2" name="Range1_3_5_4_2"/>
  </protectedRanges>
  <conditionalFormatting sqref="E2:P2">
    <cfRule type="cellIs" dxfId="1776" priority="1" operator="greaterThanOrEqual">
      <formula>200</formula>
    </cfRule>
  </conditionalFormatting>
  <conditionalFormatting sqref="E2">
    <cfRule type="top10" dxfId="1775" priority="2" rank="1"/>
  </conditionalFormatting>
  <conditionalFormatting sqref="G2">
    <cfRule type="top10" dxfId="1774" priority="3" rank="1"/>
  </conditionalFormatting>
  <conditionalFormatting sqref="I2">
    <cfRule type="top10" dxfId="1773" priority="4" rank="1"/>
  </conditionalFormatting>
  <conditionalFormatting sqref="K2">
    <cfRule type="top10" dxfId="1772" priority="5" rank="1"/>
  </conditionalFormatting>
  <conditionalFormatting sqref="M2">
    <cfRule type="top10" dxfId="1771" priority="6" rank="1"/>
  </conditionalFormatting>
  <conditionalFormatting sqref="O2">
    <cfRule type="top10" dxfId="1770" priority="7" rank="1"/>
  </conditionalFormatting>
  <hyperlinks>
    <hyperlink ref="X1" location="'OLL 2025'!A1" display="Return to Rankings" xr:uid="{91FEF38B-4A56-4395-9168-D96D47996C6A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FBE6-34BC-43AC-9682-3728BB33643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132</v>
      </c>
      <c r="C2" s="3">
        <v>45808</v>
      </c>
      <c r="D2" s="4" t="s">
        <v>75</v>
      </c>
      <c r="E2" s="24">
        <v>177</v>
      </c>
      <c r="F2" s="22"/>
      <c r="G2" s="24">
        <v>173</v>
      </c>
      <c r="H2" s="22">
        <v>1</v>
      </c>
      <c r="I2" s="5">
        <v>174</v>
      </c>
      <c r="J2" s="22"/>
      <c r="K2" s="25">
        <v>175</v>
      </c>
      <c r="L2" s="22">
        <v>1</v>
      </c>
      <c r="M2" s="25">
        <v>182</v>
      </c>
      <c r="N2" s="22">
        <v>1</v>
      </c>
      <c r="O2" s="5">
        <v>187</v>
      </c>
      <c r="P2" s="22"/>
      <c r="Q2" s="6">
        <v>6</v>
      </c>
      <c r="R2" s="6">
        <v>1068</v>
      </c>
      <c r="S2" s="7">
        <v>178</v>
      </c>
      <c r="T2" s="38">
        <v>3</v>
      </c>
      <c r="U2" s="8">
        <v>4</v>
      </c>
      <c r="V2" s="9">
        <v>182</v>
      </c>
    </row>
    <row r="4" spans="1:24" x14ac:dyDescent="0.25">
      <c r="Q4" s="34">
        <f>SUM(Q2:Q3)</f>
        <v>6</v>
      </c>
      <c r="R4" s="34">
        <f>SUM(R2:R3)</f>
        <v>1068</v>
      </c>
      <c r="S4" s="35">
        <f>SUM(R4/Q4)</f>
        <v>178</v>
      </c>
      <c r="T4" s="34">
        <f>SUM(T2:T3)</f>
        <v>3</v>
      </c>
      <c r="U4" s="34">
        <f>SUM(U2:U3)</f>
        <v>4</v>
      </c>
      <c r="V4" s="36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3D778E5-826A-47B5-8725-87E993A5D046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E0F8-F93A-4383-98C3-7E7C9D9BF978}">
  <dimension ref="A1:X26"/>
  <sheetViews>
    <sheetView workbookViewId="0">
      <selection activeCell="A24" sqref="A24:V2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27</v>
      </c>
      <c r="C2" s="3">
        <v>45660</v>
      </c>
      <c r="D2" s="4" t="s">
        <v>24</v>
      </c>
      <c r="E2" s="5">
        <v>183</v>
      </c>
      <c r="F2" s="22">
        <v>1</v>
      </c>
      <c r="G2" s="25">
        <v>183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366</v>
      </c>
      <c r="S2" s="7">
        <v>183</v>
      </c>
      <c r="T2" s="23">
        <v>2</v>
      </c>
      <c r="U2" s="8">
        <v>4</v>
      </c>
      <c r="V2" s="9">
        <v>187</v>
      </c>
    </row>
    <row r="3" spans="1:24" x14ac:dyDescent="0.25">
      <c r="A3" s="1" t="s">
        <v>11</v>
      </c>
      <c r="B3" s="2" t="s">
        <v>27</v>
      </c>
      <c r="C3" s="3">
        <v>45674</v>
      </c>
      <c r="D3" s="4" t="s">
        <v>24</v>
      </c>
      <c r="E3" s="24">
        <v>184</v>
      </c>
      <c r="F3" s="22">
        <v>1</v>
      </c>
      <c r="G3" s="24">
        <v>186</v>
      </c>
      <c r="H3" s="22"/>
      <c r="I3" s="5"/>
      <c r="J3" s="22"/>
      <c r="K3" s="25"/>
      <c r="L3" s="22"/>
      <c r="M3" s="25"/>
      <c r="N3" s="22"/>
      <c r="O3" s="5"/>
      <c r="P3" s="22"/>
      <c r="Q3" s="6">
        <v>2</v>
      </c>
      <c r="R3" s="6">
        <v>370</v>
      </c>
      <c r="S3" s="7">
        <v>185</v>
      </c>
      <c r="T3" s="38">
        <v>1</v>
      </c>
      <c r="U3" s="8">
        <v>5</v>
      </c>
      <c r="V3" s="9">
        <v>190</v>
      </c>
    </row>
    <row r="4" spans="1:24" x14ac:dyDescent="0.25">
      <c r="A4" s="1" t="s">
        <v>11</v>
      </c>
      <c r="B4" s="2" t="s">
        <v>27</v>
      </c>
      <c r="C4" s="3">
        <v>45681</v>
      </c>
      <c r="D4" s="4" t="s">
        <v>24</v>
      </c>
      <c r="E4" s="24">
        <v>179</v>
      </c>
      <c r="F4" s="22">
        <v>1</v>
      </c>
      <c r="G4" s="24">
        <v>183</v>
      </c>
      <c r="H4" s="22">
        <v>2</v>
      </c>
      <c r="I4" s="5"/>
      <c r="J4" s="22"/>
      <c r="K4" s="25"/>
      <c r="L4" s="22"/>
      <c r="M4" s="25"/>
      <c r="N4" s="22"/>
      <c r="O4" s="5"/>
      <c r="P4" s="22"/>
      <c r="Q4" s="6">
        <v>2</v>
      </c>
      <c r="R4" s="6">
        <v>362</v>
      </c>
      <c r="S4" s="7">
        <v>181</v>
      </c>
      <c r="T4" s="38">
        <v>3</v>
      </c>
      <c r="U4" s="8">
        <v>4</v>
      </c>
      <c r="V4" s="9">
        <v>185</v>
      </c>
    </row>
    <row r="5" spans="1:24" x14ac:dyDescent="0.25">
      <c r="A5" s="1" t="s">
        <v>11</v>
      </c>
      <c r="B5" s="2" t="s">
        <v>27</v>
      </c>
      <c r="C5" s="3">
        <v>45688</v>
      </c>
      <c r="D5" s="4" t="s">
        <v>24</v>
      </c>
      <c r="E5" s="24">
        <v>175</v>
      </c>
      <c r="F5" s="22">
        <v>1</v>
      </c>
      <c r="G5" s="24">
        <v>178</v>
      </c>
      <c r="H5" s="22"/>
      <c r="I5" s="5"/>
      <c r="J5" s="22"/>
      <c r="K5" s="25"/>
      <c r="L5" s="22"/>
      <c r="M5" s="25"/>
      <c r="N5" s="22"/>
      <c r="O5" s="5"/>
      <c r="P5" s="22"/>
      <c r="Q5" s="6">
        <v>2</v>
      </c>
      <c r="R5" s="6">
        <v>353</v>
      </c>
      <c r="S5" s="7">
        <v>176.5</v>
      </c>
      <c r="T5" s="38">
        <v>1</v>
      </c>
      <c r="U5" s="8">
        <v>4</v>
      </c>
      <c r="V5" s="9">
        <v>180.5</v>
      </c>
    </row>
    <row r="6" spans="1:24" x14ac:dyDescent="0.25">
      <c r="A6" s="1" t="s">
        <v>11</v>
      </c>
      <c r="B6" s="2" t="s">
        <v>27</v>
      </c>
      <c r="C6" s="3">
        <v>45689</v>
      </c>
      <c r="D6" s="4" t="s">
        <v>24</v>
      </c>
      <c r="E6" s="24">
        <v>179</v>
      </c>
      <c r="F6" s="22">
        <v>1</v>
      </c>
      <c r="G6" s="24">
        <v>184</v>
      </c>
      <c r="H6" s="22"/>
      <c r="I6" s="5">
        <v>182</v>
      </c>
      <c r="J6" s="22">
        <v>2</v>
      </c>
      <c r="K6" s="25">
        <v>192</v>
      </c>
      <c r="L6" s="22">
        <v>1</v>
      </c>
      <c r="M6" s="25"/>
      <c r="N6" s="22"/>
      <c r="O6" s="5"/>
      <c r="P6" s="22"/>
      <c r="Q6" s="6">
        <v>4</v>
      </c>
      <c r="R6" s="6">
        <v>737</v>
      </c>
      <c r="S6" s="7">
        <v>184.25</v>
      </c>
      <c r="T6" s="38">
        <v>4</v>
      </c>
      <c r="U6" s="8">
        <v>4</v>
      </c>
      <c r="V6" s="9">
        <v>188.25</v>
      </c>
    </row>
    <row r="7" spans="1:24" x14ac:dyDescent="0.25">
      <c r="A7" s="1" t="s">
        <v>11</v>
      </c>
      <c r="B7" s="2" t="s">
        <v>27</v>
      </c>
      <c r="C7" s="3">
        <v>45689</v>
      </c>
      <c r="D7" s="4" t="s">
        <v>24</v>
      </c>
      <c r="E7" s="24">
        <v>179</v>
      </c>
      <c r="F7" s="22">
        <v>1</v>
      </c>
      <c r="G7" s="24">
        <v>184</v>
      </c>
      <c r="H7" s="22"/>
      <c r="I7" s="5">
        <v>182</v>
      </c>
      <c r="J7" s="22">
        <v>2</v>
      </c>
      <c r="K7" s="25">
        <v>192</v>
      </c>
      <c r="L7" s="22">
        <v>1</v>
      </c>
      <c r="M7" s="25"/>
      <c r="N7" s="22"/>
      <c r="O7" s="5"/>
      <c r="P7" s="22"/>
      <c r="Q7" s="6">
        <v>4</v>
      </c>
      <c r="R7" s="6">
        <v>737</v>
      </c>
      <c r="S7" s="7">
        <v>184.25</v>
      </c>
      <c r="T7" s="38">
        <v>4</v>
      </c>
      <c r="U7" s="8">
        <v>4</v>
      </c>
      <c r="V7" s="9">
        <v>188.25</v>
      </c>
    </row>
    <row r="8" spans="1:24" x14ac:dyDescent="0.25">
      <c r="A8" s="1" t="s">
        <v>11</v>
      </c>
      <c r="B8" s="2" t="s">
        <v>27</v>
      </c>
      <c r="C8" s="3">
        <v>45703</v>
      </c>
      <c r="D8" s="4" t="s">
        <v>24</v>
      </c>
      <c r="E8" s="24">
        <v>186</v>
      </c>
      <c r="F8" s="22">
        <v>1</v>
      </c>
      <c r="G8" s="24">
        <v>190</v>
      </c>
      <c r="H8" s="22">
        <v>1</v>
      </c>
      <c r="I8" s="5">
        <v>191</v>
      </c>
      <c r="J8" s="22">
        <v>4</v>
      </c>
      <c r="K8" s="25">
        <v>184</v>
      </c>
      <c r="L8" s="22">
        <v>1</v>
      </c>
      <c r="M8" s="25"/>
      <c r="N8" s="22"/>
      <c r="O8" s="5"/>
      <c r="P8" s="22"/>
      <c r="Q8" s="6">
        <v>4</v>
      </c>
      <c r="R8" s="6">
        <v>751</v>
      </c>
      <c r="S8" s="7">
        <v>187.75</v>
      </c>
      <c r="T8" s="38">
        <v>7</v>
      </c>
      <c r="U8" s="8">
        <v>5</v>
      </c>
      <c r="V8" s="9">
        <v>192.75</v>
      </c>
    </row>
    <row r="9" spans="1:24" x14ac:dyDescent="0.25">
      <c r="A9" s="1" t="s">
        <v>11</v>
      </c>
      <c r="B9" s="2" t="s">
        <v>27</v>
      </c>
      <c r="C9" s="3">
        <v>45702</v>
      </c>
      <c r="D9" s="4" t="s">
        <v>24</v>
      </c>
      <c r="E9" s="24">
        <v>182</v>
      </c>
      <c r="F9" s="22">
        <v>2</v>
      </c>
      <c r="G9" s="24">
        <v>190</v>
      </c>
      <c r="H9" s="22">
        <v>2</v>
      </c>
      <c r="I9" s="5">
        <v>187</v>
      </c>
      <c r="J9" s="22">
        <v>2</v>
      </c>
      <c r="K9" s="25">
        <v>192</v>
      </c>
      <c r="L9" s="22">
        <v>1</v>
      </c>
      <c r="M9" s="25"/>
      <c r="N9" s="22"/>
      <c r="O9" s="5"/>
      <c r="P9" s="22"/>
      <c r="Q9" s="6">
        <v>4</v>
      </c>
      <c r="R9" s="6">
        <v>751</v>
      </c>
      <c r="S9" s="7">
        <v>187.75</v>
      </c>
      <c r="T9" s="38">
        <v>7</v>
      </c>
      <c r="U9" s="8">
        <v>4</v>
      </c>
      <c r="V9" s="9">
        <v>191.75</v>
      </c>
    </row>
    <row r="10" spans="1:24" x14ac:dyDescent="0.25">
      <c r="A10" s="1" t="s">
        <v>11</v>
      </c>
      <c r="B10" s="2" t="s">
        <v>27</v>
      </c>
      <c r="C10" s="3">
        <v>45709</v>
      </c>
      <c r="D10" s="4" t="s">
        <v>24</v>
      </c>
      <c r="E10" s="24">
        <v>184</v>
      </c>
      <c r="F10" s="22">
        <v>0</v>
      </c>
      <c r="G10" s="24">
        <v>188</v>
      </c>
      <c r="H10" s="22">
        <v>1</v>
      </c>
      <c r="I10" s="5">
        <v>192</v>
      </c>
      <c r="J10" s="22">
        <v>3</v>
      </c>
      <c r="K10" s="25">
        <v>190</v>
      </c>
      <c r="L10" s="22">
        <v>0</v>
      </c>
      <c r="M10" s="25"/>
      <c r="N10" s="22"/>
      <c r="O10" s="5"/>
      <c r="P10" s="22"/>
      <c r="Q10" s="6">
        <v>4</v>
      </c>
      <c r="R10" s="6">
        <v>754</v>
      </c>
      <c r="S10" s="7">
        <v>188.5</v>
      </c>
      <c r="T10" s="38">
        <v>4</v>
      </c>
      <c r="U10" s="8">
        <v>4</v>
      </c>
      <c r="V10" s="9">
        <v>192.5</v>
      </c>
    </row>
    <row r="11" spans="1:24" x14ac:dyDescent="0.25">
      <c r="A11" s="1" t="s">
        <v>11</v>
      </c>
      <c r="B11" s="2" t="s">
        <v>27</v>
      </c>
      <c r="C11" s="3">
        <v>45716</v>
      </c>
      <c r="D11" s="4" t="s">
        <v>24</v>
      </c>
      <c r="E11" s="24">
        <v>180</v>
      </c>
      <c r="F11" s="22">
        <v>0</v>
      </c>
      <c r="G11" s="24">
        <v>182</v>
      </c>
      <c r="H11" s="22">
        <v>4</v>
      </c>
      <c r="I11" s="5">
        <v>185</v>
      </c>
      <c r="J11" s="22">
        <v>0</v>
      </c>
      <c r="K11" s="25">
        <v>188</v>
      </c>
      <c r="L11" s="22">
        <v>1</v>
      </c>
      <c r="M11" s="25"/>
      <c r="N11" s="22"/>
      <c r="O11" s="5"/>
      <c r="P11" s="22"/>
      <c r="Q11" s="6">
        <v>4</v>
      </c>
      <c r="R11" s="6">
        <v>735</v>
      </c>
      <c r="S11" s="7">
        <v>183.75</v>
      </c>
      <c r="T11" s="38">
        <v>5</v>
      </c>
      <c r="U11" s="8">
        <v>4</v>
      </c>
      <c r="V11" s="9">
        <v>187.75</v>
      </c>
    </row>
    <row r="12" spans="1:24" x14ac:dyDescent="0.25">
      <c r="A12" s="1" t="s">
        <v>11</v>
      </c>
      <c r="B12" s="2" t="s">
        <v>27</v>
      </c>
      <c r="C12" s="3">
        <v>45730</v>
      </c>
      <c r="D12" s="4" t="s">
        <v>24</v>
      </c>
      <c r="E12" s="24">
        <v>184</v>
      </c>
      <c r="F12" s="22">
        <v>1</v>
      </c>
      <c r="G12" s="24">
        <v>186</v>
      </c>
      <c r="H12" s="22">
        <v>1</v>
      </c>
      <c r="I12" s="5">
        <v>182</v>
      </c>
      <c r="J12" s="22">
        <v>0</v>
      </c>
      <c r="K12" s="25">
        <v>181</v>
      </c>
      <c r="L12" s="22">
        <v>0</v>
      </c>
      <c r="M12" s="25"/>
      <c r="N12" s="22"/>
      <c r="O12" s="5"/>
      <c r="P12" s="22"/>
      <c r="Q12" s="6">
        <v>4</v>
      </c>
      <c r="R12" s="6">
        <v>733</v>
      </c>
      <c r="S12" s="7">
        <v>183.25</v>
      </c>
      <c r="T12" s="38">
        <v>2</v>
      </c>
      <c r="U12" s="8">
        <v>4</v>
      </c>
      <c r="V12" s="9">
        <v>187.25</v>
      </c>
    </row>
    <row r="13" spans="1:24" x14ac:dyDescent="0.25">
      <c r="A13" s="1" t="s">
        <v>11</v>
      </c>
      <c r="B13" s="2" t="s">
        <v>27</v>
      </c>
      <c r="C13" s="3">
        <v>45738</v>
      </c>
      <c r="D13" s="4" t="s">
        <v>24</v>
      </c>
      <c r="E13" s="5">
        <v>179</v>
      </c>
      <c r="F13" s="22">
        <v>0</v>
      </c>
      <c r="G13" s="24">
        <v>185</v>
      </c>
      <c r="H13" s="22">
        <v>1</v>
      </c>
      <c r="I13" s="5">
        <v>188</v>
      </c>
      <c r="J13" s="22">
        <v>1</v>
      </c>
      <c r="K13" s="5">
        <v>189.001</v>
      </c>
      <c r="L13" s="22">
        <v>1</v>
      </c>
      <c r="M13" s="5"/>
      <c r="N13" s="22"/>
      <c r="O13" s="5"/>
      <c r="P13" s="22"/>
      <c r="Q13" s="6">
        <v>4</v>
      </c>
      <c r="R13" s="6">
        <v>741.00099999999998</v>
      </c>
      <c r="S13" s="7">
        <v>185.25024999999999</v>
      </c>
      <c r="T13" s="38">
        <v>3</v>
      </c>
      <c r="U13" s="8">
        <v>6</v>
      </c>
      <c r="V13" s="9">
        <v>191.25024999999999</v>
      </c>
    </row>
    <row r="14" spans="1:24" x14ac:dyDescent="0.25">
      <c r="A14" s="1" t="s">
        <v>11</v>
      </c>
      <c r="B14" s="2" t="s">
        <v>27</v>
      </c>
      <c r="C14" s="3">
        <v>45744</v>
      </c>
      <c r="D14" s="4" t="s">
        <v>24</v>
      </c>
      <c r="E14" s="5">
        <v>183</v>
      </c>
      <c r="F14" s="22">
        <v>0</v>
      </c>
      <c r="G14" s="24">
        <v>184</v>
      </c>
      <c r="H14" s="22">
        <v>1</v>
      </c>
      <c r="I14" s="5">
        <v>183</v>
      </c>
      <c r="J14" s="22">
        <v>0</v>
      </c>
      <c r="K14" s="5">
        <v>189</v>
      </c>
      <c r="L14" s="22">
        <v>0</v>
      </c>
      <c r="M14" s="5"/>
      <c r="N14" s="22"/>
      <c r="O14" s="5"/>
      <c r="P14" s="22"/>
      <c r="Q14" s="6">
        <v>4</v>
      </c>
      <c r="R14" s="6">
        <v>739</v>
      </c>
      <c r="S14" s="7">
        <v>184.75</v>
      </c>
      <c r="T14" s="38">
        <v>1</v>
      </c>
      <c r="U14" s="8">
        <v>3</v>
      </c>
      <c r="V14" s="9">
        <v>187.75</v>
      </c>
    </row>
    <row r="15" spans="1:24" x14ac:dyDescent="0.25">
      <c r="A15" s="1" t="s">
        <v>11</v>
      </c>
      <c r="B15" s="2" t="s">
        <v>27</v>
      </c>
      <c r="C15" s="3">
        <v>45765</v>
      </c>
      <c r="D15" s="4" t="s">
        <v>24</v>
      </c>
      <c r="E15" s="24">
        <v>187</v>
      </c>
      <c r="F15" s="22">
        <v>1</v>
      </c>
      <c r="G15" s="24">
        <v>189</v>
      </c>
      <c r="H15" s="22">
        <v>1</v>
      </c>
      <c r="I15" s="5">
        <v>190</v>
      </c>
      <c r="J15" s="22">
        <v>3</v>
      </c>
      <c r="K15" s="25">
        <v>185</v>
      </c>
      <c r="L15" s="22">
        <v>1</v>
      </c>
      <c r="M15" s="25"/>
      <c r="N15" s="22"/>
      <c r="O15" s="5"/>
      <c r="P15" s="22"/>
      <c r="Q15" s="6">
        <v>4</v>
      </c>
      <c r="R15" s="6">
        <v>751</v>
      </c>
      <c r="S15" s="7">
        <v>187.75</v>
      </c>
      <c r="T15" s="38">
        <v>6</v>
      </c>
      <c r="U15" s="8">
        <v>5</v>
      </c>
      <c r="V15" s="9">
        <v>192.75</v>
      </c>
    </row>
    <row r="16" spans="1:24" x14ac:dyDescent="0.25">
      <c r="A16" s="1" t="s">
        <v>11</v>
      </c>
      <c r="B16" s="2" t="s">
        <v>27</v>
      </c>
      <c r="C16" s="3">
        <v>45766</v>
      </c>
      <c r="D16" s="4" t="s">
        <v>24</v>
      </c>
      <c r="E16" s="24">
        <v>188</v>
      </c>
      <c r="F16" s="22">
        <v>1</v>
      </c>
      <c r="G16" s="24">
        <v>187</v>
      </c>
      <c r="H16" s="22">
        <v>0</v>
      </c>
      <c r="I16" s="5">
        <v>188</v>
      </c>
      <c r="J16" s="22">
        <v>3</v>
      </c>
      <c r="K16" s="25">
        <v>189</v>
      </c>
      <c r="L16" s="22">
        <v>1</v>
      </c>
      <c r="M16" s="25"/>
      <c r="N16" s="22"/>
      <c r="O16" s="5"/>
      <c r="P16" s="22"/>
      <c r="Q16" s="6">
        <v>4</v>
      </c>
      <c r="R16" s="6">
        <v>752</v>
      </c>
      <c r="S16" s="7">
        <v>188</v>
      </c>
      <c r="T16" s="38">
        <v>5</v>
      </c>
      <c r="U16" s="8">
        <v>4</v>
      </c>
      <c r="V16" s="9">
        <v>192</v>
      </c>
    </row>
    <row r="17" spans="1:22" x14ac:dyDescent="0.25">
      <c r="A17" s="1" t="s">
        <v>11</v>
      </c>
      <c r="B17" s="2" t="s">
        <v>27</v>
      </c>
      <c r="C17" s="3">
        <v>45772</v>
      </c>
      <c r="D17" s="4" t="s">
        <v>24</v>
      </c>
      <c r="E17" s="24">
        <v>178</v>
      </c>
      <c r="F17" s="22">
        <v>0</v>
      </c>
      <c r="G17" s="24">
        <v>191</v>
      </c>
      <c r="H17" s="22">
        <v>1</v>
      </c>
      <c r="I17" s="5">
        <v>190</v>
      </c>
      <c r="J17" s="22">
        <v>1</v>
      </c>
      <c r="K17" s="25">
        <v>197</v>
      </c>
      <c r="L17" s="22">
        <v>4</v>
      </c>
      <c r="M17" s="25"/>
      <c r="N17" s="22"/>
      <c r="O17" s="5"/>
      <c r="P17" s="22"/>
      <c r="Q17" s="6">
        <v>4</v>
      </c>
      <c r="R17" s="6">
        <v>756</v>
      </c>
      <c r="S17" s="7">
        <v>189</v>
      </c>
      <c r="T17" s="38">
        <v>6</v>
      </c>
      <c r="U17" s="8">
        <v>3</v>
      </c>
      <c r="V17" s="9">
        <v>192</v>
      </c>
    </row>
    <row r="18" spans="1:22" x14ac:dyDescent="0.25">
      <c r="A18" s="1" t="s">
        <v>11</v>
      </c>
      <c r="B18" s="2" t="s">
        <v>27</v>
      </c>
      <c r="C18" s="3">
        <v>45773</v>
      </c>
      <c r="D18" s="4" t="s">
        <v>24</v>
      </c>
      <c r="E18" s="24">
        <v>185</v>
      </c>
      <c r="F18" s="22">
        <v>0</v>
      </c>
      <c r="G18" s="24">
        <v>188</v>
      </c>
      <c r="H18" s="22">
        <v>1</v>
      </c>
      <c r="I18" s="5">
        <v>189</v>
      </c>
      <c r="J18" s="22">
        <v>0</v>
      </c>
      <c r="K18" s="25">
        <v>179</v>
      </c>
      <c r="L18" s="22">
        <v>1</v>
      </c>
      <c r="M18" s="25"/>
      <c r="N18" s="22"/>
      <c r="O18" s="5"/>
      <c r="P18" s="22"/>
      <c r="Q18" s="6">
        <v>4</v>
      </c>
      <c r="R18" s="6">
        <v>741</v>
      </c>
      <c r="S18" s="7">
        <v>185.25</v>
      </c>
      <c r="T18" s="38">
        <v>2</v>
      </c>
      <c r="U18" s="8">
        <v>4</v>
      </c>
      <c r="V18" s="9">
        <v>189.25</v>
      </c>
    </row>
    <row r="19" spans="1:22" x14ac:dyDescent="0.25">
      <c r="A19" s="1" t="s">
        <v>11</v>
      </c>
      <c r="B19" s="2" t="s">
        <v>27</v>
      </c>
      <c r="C19" s="3">
        <v>45793</v>
      </c>
      <c r="D19" s="4" t="s">
        <v>24</v>
      </c>
      <c r="E19" s="24">
        <v>185</v>
      </c>
      <c r="F19" s="22">
        <v>0</v>
      </c>
      <c r="G19" s="24">
        <v>179</v>
      </c>
      <c r="H19" s="22">
        <v>2</v>
      </c>
      <c r="I19" s="5">
        <v>181</v>
      </c>
      <c r="J19" s="22">
        <v>0</v>
      </c>
      <c r="K19" s="25">
        <v>186</v>
      </c>
      <c r="L19" s="22">
        <v>0</v>
      </c>
      <c r="M19" s="25"/>
      <c r="N19" s="22"/>
      <c r="O19" s="5"/>
      <c r="P19" s="22"/>
      <c r="Q19" s="6">
        <v>4</v>
      </c>
      <c r="R19" s="6">
        <v>731</v>
      </c>
      <c r="S19" s="7">
        <v>182.75</v>
      </c>
      <c r="T19" s="38">
        <v>2</v>
      </c>
      <c r="U19" s="8">
        <v>5</v>
      </c>
      <c r="V19" s="9">
        <v>187.75</v>
      </c>
    </row>
    <row r="20" spans="1:22" x14ac:dyDescent="0.25">
      <c r="A20" s="1" t="s">
        <v>11</v>
      </c>
      <c r="B20" s="2" t="s">
        <v>27</v>
      </c>
      <c r="C20" s="3">
        <v>45821</v>
      </c>
      <c r="D20" s="4" t="s">
        <v>24</v>
      </c>
      <c r="E20" s="5">
        <v>183</v>
      </c>
      <c r="F20" s="22">
        <v>0</v>
      </c>
      <c r="G20" s="24">
        <v>186</v>
      </c>
      <c r="H20" s="22">
        <v>0</v>
      </c>
      <c r="I20" s="5">
        <v>193</v>
      </c>
      <c r="J20" s="22">
        <v>2</v>
      </c>
      <c r="K20" s="5">
        <v>182</v>
      </c>
      <c r="L20" s="22">
        <v>2</v>
      </c>
      <c r="M20" s="5"/>
      <c r="N20" s="22"/>
      <c r="O20" s="5"/>
      <c r="P20" s="22"/>
      <c r="Q20" s="6">
        <v>4</v>
      </c>
      <c r="R20" s="6">
        <v>744</v>
      </c>
      <c r="S20" s="7">
        <v>186</v>
      </c>
      <c r="T20" s="38">
        <v>4</v>
      </c>
      <c r="U20" s="8">
        <v>4</v>
      </c>
      <c r="V20" s="9">
        <v>190</v>
      </c>
    </row>
    <row r="21" spans="1:22" x14ac:dyDescent="0.25">
      <c r="A21" s="1" t="s">
        <v>11</v>
      </c>
      <c r="B21" s="2" t="s">
        <v>27</v>
      </c>
      <c r="C21" s="3">
        <v>45835</v>
      </c>
      <c r="D21" s="4" t="s">
        <v>24</v>
      </c>
      <c r="E21" s="24">
        <v>189</v>
      </c>
      <c r="F21" s="22">
        <v>0</v>
      </c>
      <c r="G21" s="24">
        <v>187</v>
      </c>
      <c r="H21" s="22">
        <v>2</v>
      </c>
      <c r="I21" s="5">
        <v>192</v>
      </c>
      <c r="J21" s="22">
        <v>2</v>
      </c>
      <c r="K21" s="25">
        <v>190</v>
      </c>
      <c r="L21" s="22">
        <v>0</v>
      </c>
      <c r="M21" s="25"/>
      <c r="N21" s="22"/>
      <c r="O21" s="5"/>
      <c r="P21" s="22"/>
      <c r="Q21" s="6">
        <v>4</v>
      </c>
      <c r="R21" s="6">
        <v>758</v>
      </c>
      <c r="S21" s="7">
        <v>189.5</v>
      </c>
      <c r="T21" s="38">
        <v>4</v>
      </c>
      <c r="U21" s="8">
        <v>3</v>
      </c>
      <c r="V21" s="9">
        <v>192.5</v>
      </c>
    </row>
    <row r="22" spans="1:22" x14ac:dyDescent="0.25">
      <c r="A22" s="1" t="s">
        <v>11</v>
      </c>
      <c r="B22" s="2" t="s">
        <v>27</v>
      </c>
      <c r="C22" s="3">
        <v>45849</v>
      </c>
      <c r="D22" s="4" t="s">
        <v>24</v>
      </c>
      <c r="E22" s="24">
        <v>189</v>
      </c>
      <c r="F22" s="22">
        <v>0</v>
      </c>
      <c r="G22" s="24">
        <v>187</v>
      </c>
      <c r="H22" s="22">
        <v>1</v>
      </c>
      <c r="I22" s="5">
        <v>189</v>
      </c>
      <c r="J22" s="22">
        <v>2</v>
      </c>
      <c r="K22" s="25">
        <v>190</v>
      </c>
      <c r="L22" s="22">
        <v>2</v>
      </c>
      <c r="M22" s="25"/>
      <c r="N22" s="22"/>
      <c r="O22" s="5"/>
      <c r="P22" s="22"/>
      <c r="Q22" s="6">
        <v>4</v>
      </c>
      <c r="R22" s="6">
        <v>755</v>
      </c>
      <c r="S22" s="7">
        <v>188.75</v>
      </c>
      <c r="T22" s="38">
        <v>5</v>
      </c>
      <c r="U22" s="8">
        <v>3</v>
      </c>
      <c r="V22" s="9">
        <v>191.75</v>
      </c>
    </row>
    <row r="23" spans="1:22" x14ac:dyDescent="0.25">
      <c r="A23" s="1" t="s">
        <v>11</v>
      </c>
      <c r="B23" s="2" t="s">
        <v>27</v>
      </c>
      <c r="C23" s="3">
        <v>45877</v>
      </c>
      <c r="D23" s="4" t="s">
        <v>24</v>
      </c>
      <c r="E23" s="24">
        <v>182</v>
      </c>
      <c r="F23" s="22">
        <v>1</v>
      </c>
      <c r="G23" s="24">
        <v>180</v>
      </c>
      <c r="H23" s="22">
        <v>0</v>
      </c>
      <c r="I23" s="5">
        <v>197</v>
      </c>
      <c r="J23" s="22">
        <v>1</v>
      </c>
      <c r="K23" s="25">
        <v>187</v>
      </c>
      <c r="L23" s="22">
        <v>2</v>
      </c>
      <c r="M23" s="25"/>
      <c r="N23" s="22"/>
      <c r="O23" s="5"/>
      <c r="P23" s="22"/>
      <c r="Q23" s="6">
        <v>4</v>
      </c>
      <c r="R23" s="6">
        <v>746</v>
      </c>
      <c r="S23" s="7">
        <v>186.5</v>
      </c>
      <c r="T23" s="38">
        <v>4</v>
      </c>
      <c r="U23" s="8">
        <v>5</v>
      </c>
      <c r="V23" s="9">
        <v>191.5</v>
      </c>
    </row>
    <row r="24" spans="1:22" x14ac:dyDescent="0.25">
      <c r="A24" s="62" t="s">
        <v>11</v>
      </c>
      <c r="B24" s="62" t="s">
        <v>218</v>
      </c>
      <c r="C24" s="63">
        <v>45905</v>
      </c>
      <c r="D24" s="62" t="s">
        <v>24</v>
      </c>
      <c r="E24" s="65">
        <v>194</v>
      </c>
      <c r="F24" s="64">
        <v>1</v>
      </c>
      <c r="G24" s="65">
        <v>183</v>
      </c>
      <c r="H24" s="64">
        <v>1</v>
      </c>
      <c r="I24" s="62">
        <v>177</v>
      </c>
      <c r="J24" s="64">
        <v>1</v>
      </c>
      <c r="K24" s="62">
        <v>189</v>
      </c>
      <c r="L24" s="64">
        <v>1</v>
      </c>
      <c r="M24" s="66"/>
      <c r="N24" s="66"/>
      <c r="O24" s="66"/>
      <c r="P24" s="66"/>
      <c r="Q24" s="62">
        <v>4</v>
      </c>
      <c r="R24" s="62">
        <v>743</v>
      </c>
      <c r="S24" s="62">
        <v>185.75</v>
      </c>
      <c r="T24" s="64">
        <v>4</v>
      </c>
      <c r="U24" s="62">
        <v>5</v>
      </c>
      <c r="V24" s="62">
        <v>190.75</v>
      </c>
    </row>
    <row r="26" spans="1:22" x14ac:dyDescent="0.25">
      <c r="Q26" s="34">
        <f>SUM(Q2:Q25)</f>
        <v>84</v>
      </c>
      <c r="R26" s="34">
        <f>SUM(R2:R25)</f>
        <v>15606.001</v>
      </c>
      <c r="S26" s="35">
        <f>SUM(R26/Q26)</f>
        <v>185.7857261904762</v>
      </c>
      <c r="T26" s="34">
        <f>SUM(T2:T25)</f>
        <v>86</v>
      </c>
      <c r="U26" s="34">
        <f>SUM(U2:U25)</f>
        <v>96</v>
      </c>
      <c r="V26" s="36">
        <f>SUM(S26+U26)</f>
        <v>281.78572619047623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4" name="Range1_5_1"/>
    <protectedRange algorithmName="SHA-512" hashValue="ON39YdpmFHfN9f47KpiRvqrKx0V9+erV1CNkpWzYhW/Qyc6aT8rEyCrvauWSYGZK2ia3o7vd3akF07acHAFpOA==" saltValue="yVW9XmDwTqEnmpSGai0KYg==" spinCount="100000" sqref="D2 D3:D4" name="Range1_1_9_1"/>
    <protectedRange algorithmName="SHA-512" hashValue="ON39YdpmFHfN9f47KpiRvqrKx0V9+erV1CNkpWzYhW/Qyc6aT8rEyCrvauWSYGZK2ia3o7vd3akF07acHAFpOA==" saltValue="yVW9XmDwTqEnmpSGai0KYg==" spinCount="100000" sqref="E2 G2:O2 G3:O4 E3:E4" name="Range1_33_1_2_1"/>
    <protectedRange algorithmName="SHA-512" hashValue="ON39YdpmFHfN9f47KpiRvqrKx0V9+erV1CNkpWzYhW/Qyc6aT8rEyCrvauWSYGZK2ia3o7vd3akF07acHAFpOA==" saltValue="yVW9XmDwTqEnmpSGai0KYg==" spinCount="100000" sqref="T2 T3:T4" name="Range1_3_5_13_1"/>
    <protectedRange sqref="B8:C9 B10:C10" name="Range1_2_1"/>
    <protectedRange sqref="D8:D9 D10" name="Range1_1_1_1"/>
    <protectedRange sqref="T9 T10" name="Range1_3_5_1_1"/>
    <protectedRange sqref="T8" name="Range1_3_5_1_2"/>
    <protectedRange algorithmName="SHA-512" hashValue="ON39YdpmFHfN9f47KpiRvqrKx0V9+erV1CNkpWzYhW/Qyc6aT8rEyCrvauWSYGZK2ia3o7vd3akF07acHAFpOA==" saltValue="yVW9XmDwTqEnmpSGai0KYg==" spinCount="100000" sqref="B17:C18 B19:C19" name="Range1_9"/>
    <protectedRange algorithmName="SHA-512" hashValue="ON39YdpmFHfN9f47KpiRvqrKx0V9+erV1CNkpWzYhW/Qyc6aT8rEyCrvauWSYGZK2ia3o7vd3akF07acHAFpOA==" saltValue="yVW9XmDwTqEnmpSGai0KYg==" spinCount="100000" sqref="D17:D18 D19" name="Range1_1_14"/>
    <protectedRange algorithmName="SHA-512" hashValue="ON39YdpmFHfN9f47KpiRvqrKx0V9+erV1CNkpWzYhW/Qyc6aT8rEyCrvauWSYGZK2ia3o7vd3akF07acHAFpOA==" saltValue="yVW9XmDwTqEnmpSGai0KYg==" spinCount="100000" sqref="E18 G18:O18 G19:O19 E19" name="Range1_33_1_1"/>
    <protectedRange algorithmName="SHA-512" hashValue="ON39YdpmFHfN9f47KpiRvqrKx0V9+erV1CNkpWzYhW/Qyc6aT8rEyCrvauWSYGZK2ia3o7vd3akF07acHAFpOA==" saltValue="yVW9XmDwTqEnmpSGai0KYg==" spinCount="100000" sqref="T17:T18 T19" name="Range1_3_5_6_1"/>
  </protectedRanges>
  <conditionalFormatting sqref="L23">
    <cfRule type="cellIs" dxfId="1769" priority="1" operator="greaterThanOrEqual">
      <formula>200</formula>
    </cfRule>
  </conditionalFormatting>
  <hyperlinks>
    <hyperlink ref="X1" location="'OLL 2025'!A1" display="Return to Rankings" xr:uid="{33D2FB98-1C62-4488-A261-3EF88BE91533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4A86-B16D-4B47-876B-2CCAFDD6861D}">
  <dimension ref="A1:X29"/>
  <sheetViews>
    <sheetView topLeftCell="A7" workbookViewId="0">
      <selection activeCell="A26" sqref="A26:V2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53</v>
      </c>
      <c r="C2" s="3">
        <v>45714</v>
      </c>
      <c r="D2" s="4" t="s">
        <v>45</v>
      </c>
      <c r="E2" s="5">
        <v>188</v>
      </c>
      <c r="F2" s="22">
        <v>2</v>
      </c>
      <c r="G2" s="24">
        <v>186</v>
      </c>
      <c r="H2" s="22">
        <v>1</v>
      </c>
      <c r="I2" s="5">
        <v>188</v>
      </c>
      <c r="J2" s="22"/>
      <c r="K2" s="5">
        <v>188</v>
      </c>
      <c r="L2" s="22"/>
      <c r="M2" s="5"/>
      <c r="N2" s="22"/>
      <c r="O2" s="5"/>
      <c r="P2" s="22"/>
      <c r="Q2" s="6">
        <v>4</v>
      </c>
      <c r="R2" s="6">
        <v>750</v>
      </c>
      <c r="S2" s="7">
        <v>187.5</v>
      </c>
      <c r="T2" s="38">
        <v>3</v>
      </c>
      <c r="U2" s="8">
        <v>6</v>
      </c>
      <c r="V2" s="9">
        <v>193.5</v>
      </c>
    </row>
    <row r="3" spans="1:24" x14ac:dyDescent="0.25">
      <c r="A3" s="1" t="s">
        <v>11</v>
      </c>
      <c r="B3" s="2" t="s">
        <v>53</v>
      </c>
      <c r="C3" s="3">
        <v>45773</v>
      </c>
      <c r="D3" s="4" t="s">
        <v>45</v>
      </c>
      <c r="E3" s="24">
        <v>187</v>
      </c>
      <c r="F3" s="22"/>
      <c r="G3" s="24">
        <v>188</v>
      </c>
      <c r="H3" s="22">
        <v>1</v>
      </c>
      <c r="I3" s="5">
        <v>182</v>
      </c>
      <c r="J3" s="22">
        <v>3</v>
      </c>
      <c r="K3" s="25">
        <v>187.001</v>
      </c>
      <c r="L3" s="22">
        <v>1</v>
      </c>
      <c r="M3" s="25">
        <v>189</v>
      </c>
      <c r="N3" s="22">
        <v>2</v>
      </c>
      <c r="O3" s="5">
        <v>187</v>
      </c>
      <c r="P3" s="22">
        <v>1</v>
      </c>
      <c r="Q3" s="6">
        <v>6</v>
      </c>
      <c r="R3" s="6">
        <v>1120.001</v>
      </c>
      <c r="S3" s="7">
        <v>186.66683333333333</v>
      </c>
      <c r="T3" s="38">
        <v>8</v>
      </c>
      <c r="U3" s="8">
        <v>20</v>
      </c>
      <c r="V3" s="9">
        <v>206.66683333333333</v>
      </c>
    </row>
    <row r="4" spans="1:24" x14ac:dyDescent="0.25">
      <c r="A4" s="1" t="s">
        <v>11</v>
      </c>
      <c r="B4" s="2" t="s">
        <v>53</v>
      </c>
      <c r="C4" s="3">
        <v>45791</v>
      </c>
      <c r="D4" s="4" t="s">
        <v>45</v>
      </c>
      <c r="E4" s="24">
        <v>181</v>
      </c>
      <c r="F4" s="22"/>
      <c r="G4" s="24">
        <v>182</v>
      </c>
      <c r="H4" s="22"/>
      <c r="I4" s="5">
        <v>184</v>
      </c>
      <c r="J4" s="22"/>
      <c r="K4" s="25">
        <v>181</v>
      </c>
      <c r="L4" s="22"/>
      <c r="M4" s="25"/>
      <c r="N4" s="22"/>
      <c r="O4" s="5"/>
      <c r="P4" s="22"/>
      <c r="Q4" s="6">
        <v>4</v>
      </c>
      <c r="R4" s="6">
        <v>728</v>
      </c>
      <c r="S4" s="7">
        <v>182</v>
      </c>
      <c r="T4" s="38">
        <v>0</v>
      </c>
      <c r="U4" s="8">
        <v>9</v>
      </c>
      <c r="V4" s="9">
        <v>191</v>
      </c>
    </row>
    <row r="5" spans="1:24" x14ac:dyDescent="0.25">
      <c r="A5" s="1" t="s">
        <v>11</v>
      </c>
      <c r="B5" s="2" t="s">
        <v>53</v>
      </c>
      <c r="C5" s="3">
        <v>45798</v>
      </c>
      <c r="D5" s="4" t="s">
        <v>45</v>
      </c>
      <c r="E5" s="5">
        <v>179</v>
      </c>
      <c r="F5" s="22"/>
      <c r="G5" s="24">
        <v>189</v>
      </c>
      <c r="H5" s="22">
        <v>2</v>
      </c>
      <c r="I5" s="5">
        <v>187</v>
      </c>
      <c r="J5" s="22">
        <v>2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743</v>
      </c>
      <c r="S5" s="7">
        <v>185.75</v>
      </c>
      <c r="T5" s="38">
        <v>5</v>
      </c>
      <c r="U5" s="8">
        <v>4</v>
      </c>
      <c r="V5" s="9">
        <v>189.75</v>
      </c>
    </row>
    <row r="6" spans="1:24" x14ac:dyDescent="0.25">
      <c r="A6" s="1" t="s">
        <v>11</v>
      </c>
      <c r="B6" s="2" t="s">
        <v>53</v>
      </c>
      <c r="C6" s="3">
        <v>45819</v>
      </c>
      <c r="D6" s="4" t="s">
        <v>45</v>
      </c>
      <c r="E6" s="5">
        <v>188</v>
      </c>
      <c r="F6" s="22">
        <v>2</v>
      </c>
      <c r="G6" s="24">
        <v>182.001</v>
      </c>
      <c r="H6" s="22">
        <v>1</v>
      </c>
      <c r="I6" s="5">
        <v>182</v>
      </c>
      <c r="J6" s="22"/>
      <c r="K6" s="5">
        <v>180</v>
      </c>
      <c r="L6" s="22"/>
      <c r="M6" s="5"/>
      <c r="N6" s="22"/>
      <c r="O6" s="5"/>
      <c r="P6" s="22"/>
      <c r="Q6" s="6">
        <v>4</v>
      </c>
      <c r="R6" s="6">
        <v>732.00099999999998</v>
      </c>
      <c r="S6" s="7">
        <v>183.00024999999999</v>
      </c>
      <c r="T6" s="38">
        <v>3</v>
      </c>
      <c r="U6" s="8">
        <v>9</v>
      </c>
      <c r="V6" s="9">
        <v>192.00024999999999</v>
      </c>
    </row>
    <row r="7" spans="1:24" x14ac:dyDescent="0.25">
      <c r="A7" s="1" t="s">
        <v>11</v>
      </c>
      <c r="B7" s="2" t="s">
        <v>53</v>
      </c>
      <c r="C7" s="3">
        <v>45833</v>
      </c>
      <c r="D7" s="4" t="s">
        <v>45</v>
      </c>
      <c r="E7" s="24">
        <v>191</v>
      </c>
      <c r="F7" s="22"/>
      <c r="G7" s="24">
        <v>187</v>
      </c>
      <c r="H7" s="22">
        <v>3</v>
      </c>
      <c r="I7" s="5">
        <v>190</v>
      </c>
      <c r="J7" s="22"/>
      <c r="K7" s="25">
        <v>188</v>
      </c>
      <c r="L7" s="22">
        <v>1</v>
      </c>
      <c r="M7" s="25"/>
      <c r="N7" s="22"/>
      <c r="O7" s="5"/>
      <c r="P7" s="22"/>
      <c r="Q7" s="6">
        <v>4</v>
      </c>
      <c r="R7" s="6">
        <v>756</v>
      </c>
      <c r="S7" s="7">
        <v>189</v>
      </c>
      <c r="T7" s="38">
        <v>4</v>
      </c>
      <c r="U7" s="8">
        <v>3</v>
      </c>
      <c r="V7" s="9">
        <v>192</v>
      </c>
    </row>
    <row r="8" spans="1:24" x14ac:dyDescent="0.25">
      <c r="A8" s="1" t="s">
        <v>11</v>
      </c>
      <c r="B8" s="2" t="s">
        <v>53</v>
      </c>
      <c r="C8" s="3">
        <v>45847</v>
      </c>
      <c r="D8" s="4" t="s">
        <v>45</v>
      </c>
      <c r="E8" s="5">
        <v>185</v>
      </c>
      <c r="F8" s="22">
        <v>1</v>
      </c>
      <c r="G8" s="24">
        <v>190</v>
      </c>
      <c r="H8" s="22">
        <v>1</v>
      </c>
      <c r="I8" s="5">
        <v>181</v>
      </c>
      <c r="J8" s="22">
        <v>1</v>
      </c>
      <c r="K8" s="5">
        <v>184</v>
      </c>
      <c r="L8" s="22">
        <v>1</v>
      </c>
      <c r="M8" s="5"/>
      <c r="N8" s="22"/>
      <c r="O8" s="5"/>
      <c r="P8" s="22"/>
      <c r="Q8" s="6">
        <v>4</v>
      </c>
      <c r="R8" s="6">
        <v>740</v>
      </c>
      <c r="S8" s="7">
        <v>185</v>
      </c>
      <c r="T8" s="38">
        <v>4</v>
      </c>
      <c r="U8" s="8">
        <v>8</v>
      </c>
      <c r="V8" s="9">
        <v>193</v>
      </c>
    </row>
    <row r="9" spans="1:24" x14ac:dyDescent="0.25">
      <c r="A9" s="1" t="s">
        <v>11</v>
      </c>
      <c r="B9" s="2" t="s">
        <v>53</v>
      </c>
      <c r="C9" s="3">
        <v>45868</v>
      </c>
      <c r="D9" s="4" t="s">
        <v>45</v>
      </c>
      <c r="E9" s="24">
        <v>190</v>
      </c>
      <c r="F9" s="22">
        <v>2</v>
      </c>
      <c r="G9" s="24">
        <v>188</v>
      </c>
      <c r="H9" s="22"/>
      <c r="I9" s="5">
        <v>189</v>
      </c>
      <c r="J9" s="22">
        <v>2</v>
      </c>
      <c r="K9" s="25">
        <v>190.001</v>
      </c>
      <c r="L9" s="22">
        <v>2</v>
      </c>
      <c r="M9" s="25"/>
      <c r="N9" s="22"/>
      <c r="O9" s="5"/>
      <c r="P9" s="22"/>
      <c r="Q9" s="6">
        <v>4</v>
      </c>
      <c r="R9" s="6">
        <v>757.00099999999998</v>
      </c>
      <c r="S9" s="7">
        <v>189.25024999999999</v>
      </c>
      <c r="T9" s="38">
        <v>6</v>
      </c>
      <c r="U9" s="8">
        <v>11</v>
      </c>
      <c r="V9" s="9">
        <v>200.25024999999999</v>
      </c>
    </row>
    <row r="10" spans="1:24" x14ac:dyDescent="0.25">
      <c r="A10" s="1" t="s">
        <v>11</v>
      </c>
      <c r="B10" s="2" t="s">
        <v>53</v>
      </c>
      <c r="C10" s="3">
        <v>45879</v>
      </c>
      <c r="D10" s="4" t="s">
        <v>31</v>
      </c>
      <c r="E10" s="5">
        <v>188</v>
      </c>
      <c r="F10" s="22">
        <v>2</v>
      </c>
      <c r="G10" s="24">
        <v>189</v>
      </c>
      <c r="H10" s="22">
        <v>4</v>
      </c>
      <c r="I10" s="5">
        <v>195</v>
      </c>
      <c r="J10" s="22">
        <v>2</v>
      </c>
      <c r="K10" s="5">
        <v>193</v>
      </c>
      <c r="L10" s="22">
        <v>3</v>
      </c>
      <c r="M10" s="5"/>
      <c r="N10" s="22"/>
      <c r="O10" s="5"/>
      <c r="P10" s="22"/>
      <c r="Q10" s="6">
        <v>4</v>
      </c>
      <c r="R10" s="6">
        <v>765</v>
      </c>
      <c r="S10" s="7">
        <v>191.25</v>
      </c>
      <c r="T10" s="23">
        <v>11</v>
      </c>
      <c r="U10" s="8">
        <v>11</v>
      </c>
      <c r="V10" s="9">
        <v>202.25</v>
      </c>
    </row>
    <row r="11" spans="1:24" x14ac:dyDescent="0.25">
      <c r="A11" s="1" t="s">
        <v>11</v>
      </c>
      <c r="B11" s="2" t="s">
        <v>53</v>
      </c>
      <c r="C11" s="3">
        <v>45883</v>
      </c>
      <c r="D11" s="4" t="s">
        <v>45</v>
      </c>
      <c r="E11" s="5">
        <v>187</v>
      </c>
      <c r="F11" s="22">
        <v>2</v>
      </c>
      <c r="G11" s="24">
        <v>194</v>
      </c>
      <c r="H11" s="22">
        <v>2</v>
      </c>
      <c r="I11" s="5">
        <v>187</v>
      </c>
      <c r="J11" s="22">
        <v>1</v>
      </c>
      <c r="K11" s="5">
        <v>183</v>
      </c>
      <c r="L11" s="22">
        <v>1</v>
      </c>
      <c r="M11" s="5"/>
      <c r="N11" s="22"/>
      <c r="O11" s="5"/>
      <c r="P11" s="22"/>
      <c r="Q11" s="6">
        <v>4</v>
      </c>
      <c r="R11" s="6">
        <v>751</v>
      </c>
      <c r="S11" s="7">
        <v>187.75</v>
      </c>
      <c r="T11" s="38">
        <v>6</v>
      </c>
      <c r="U11" s="8">
        <v>6</v>
      </c>
      <c r="V11" s="9">
        <v>193.75</v>
      </c>
    </row>
    <row r="12" spans="1:24" x14ac:dyDescent="0.25">
      <c r="A12" s="1" t="s">
        <v>11</v>
      </c>
      <c r="B12" s="2" t="s">
        <v>53</v>
      </c>
      <c r="C12" s="3">
        <v>45897</v>
      </c>
      <c r="D12" s="4" t="s">
        <v>45</v>
      </c>
      <c r="E12" s="24">
        <v>184</v>
      </c>
      <c r="F12" s="22"/>
      <c r="G12" s="24">
        <v>189</v>
      </c>
      <c r="H12" s="22">
        <v>1</v>
      </c>
      <c r="I12" s="5">
        <v>184</v>
      </c>
      <c r="J12" s="22"/>
      <c r="K12" s="25">
        <v>190</v>
      </c>
      <c r="L12" s="22"/>
      <c r="M12" s="25"/>
      <c r="N12" s="22"/>
      <c r="O12" s="5"/>
      <c r="P12" s="22"/>
      <c r="Q12" s="6">
        <v>4</v>
      </c>
      <c r="R12" s="6">
        <v>747</v>
      </c>
      <c r="S12" s="7">
        <v>186.75</v>
      </c>
      <c r="T12" s="38">
        <v>1</v>
      </c>
      <c r="U12" s="8">
        <v>13</v>
      </c>
      <c r="V12" s="9">
        <v>199.75</v>
      </c>
    </row>
    <row r="13" spans="1:24" x14ac:dyDescent="0.25">
      <c r="A13" s="62" t="s">
        <v>11</v>
      </c>
      <c r="B13" s="62" t="s">
        <v>53</v>
      </c>
      <c r="C13" s="63">
        <v>45904</v>
      </c>
      <c r="D13" s="62" t="s">
        <v>45</v>
      </c>
      <c r="E13" s="65">
        <v>185</v>
      </c>
      <c r="F13" s="64">
        <v>2</v>
      </c>
      <c r="G13" s="65">
        <v>190</v>
      </c>
      <c r="H13" s="64">
        <v>1</v>
      </c>
      <c r="I13" s="62">
        <v>182</v>
      </c>
      <c r="J13" s="64">
        <v>2</v>
      </c>
      <c r="K13" s="62">
        <v>188</v>
      </c>
      <c r="L13" s="66"/>
      <c r="M13" s="66"/>
      <c r="N13" s="66"/>
      <c r="O13" s="66"/>
      <c r="P13" s="66"/>
      <c r="Q13" s="62">
        <v>4</v>
      </c>
      <c r="R13" s="62">
        <v>745</v>
      </c>
      <c r="S13" s="62">
        <v>186.25</v>
      </c>
      <c r="T13" s="64">
        <v>5</v>
      </c>
      <c r="U13" s="62">
        <v>11</v>
      </c>
      <c r="V13" s="62">
        <v>197.25</v>
      </c>
    </row>
    <row r="14" spans="1:24" x14ac:dyDescent="0.25">
      <c r="A14" s="69" t="s">
        <v>11</v>
      </c>
      <c r="B14" s="2" t="s">
        <v>53</v>
      </c>
      <c r="C14" s="3">
        <v>45911</v>
      </c>
      <c r="D14" s="70" t="s">
        <v>45</v>
      </c>
      <c r="E14" s="5">
        <v>187</v>
      </c>
      <c r="F14" s="22">
        <v>1</v>
      </c>
      <c r="G14" s="24">
        <v>185</v>
      </c>
      <c r="H14" s="22"/>
      <c r="I14" s="5">
        <v>184</v>
      </c>
      <c r="J14" s="22">
        <v>1</v>
      </c>
      <c r="K14" s="5">
        <v>181</v>
      </c>
      <c r="L14" s="22">
        <v>1</v>
      </c>
      <c r="M14" s="5"/>
      <c r="N14" s="22"/>
      <c r="O14" s="5"/>
      <c r="P14" s="22"/>
      <c r="Q14" s="8">
        <v>4</v>
      </c>
      <c r="R14" s="8">
        <v>737</v>
      </c>
      <c r="S14" s="7">
        <v>184.25</v>
      </c>
      <c r="T14" s="38">
        <v>3</v>
      </c>
      <c r="U14" s="8">
        <v>11</v>
      </c>
      <c r="V14" s="7">
        <v>195.25</v>
      </c>
    </row>
    <row r="15" spans="1:24" x14ac:dyDescent="0.25">
      <c r="A15" s="69" t="s">
        <v>11</v>
      </c>
      <c r="B15" s="2" t="s">
        <v>53</v>
      </c>
      <c r="C15" s="3">
        <v>45912</v>
      </c>
      <c r="D15" s="4" t="s">
        <v>31</v>
      </c>
      <c r="E15" s="5">
        <v>189</v>
      </c>
      <c r="F15" s="22">
        <v>1</v>
      </c>
      <c r="G15" s="24">
        <v>191</v>
      </c>
      <c r="H15" s="22">
        <v>3</v>
      </c>
      <c r="I15" s="5">
        <v>186</v>
      </c>
      <c r="J15" s="22">
        <v>2</v>
      </c>
      <c r="K15" s="5">
        <v>187</v>
      </c>
      <c r="L15" s="22">
        <v>0</v>
      </c>
      <c r="M15" s="5"/>
      <c r="N15" s="22"/>
      <c r="O15" s="5"/>
      <c r="P15" s="22"/>
      <c r="Q15" s="6">
        <v>4</v>
      </c>
      <c r="R15" s="6">
        <v>753</v>
      </c>
      <c r="S15" s="7">
        <v>188.25</v>
      </c>
      <c r="T15" s="38">
        <v>6</v>
      </c>
      <c r="U15" s="8">
        <v>2</v>
      </c>
      <c r="V15" s="9">
        <v>190.25</v>
      </c>
    </row>
    <row r="16" spans="1:24" x14ac:dyDescent="0.25">
      <c r="A16" s="1" t="s">
        <v>11</v>
      </c>
      <c r="B16" s="2" t="s">
        <v>53</v>
      </c>
      <c r="C16" s="3">
        <v>45925</v>
      </c>
      <c r="D16" s="4" t="s">
        <v>45</v>
      </c>
      <c r="E16" s="24">
        <v>182</v>
      </c>
      <c r="F16" s="22">
        <v>1</v>
      </c>
      <c r="G16" s="24">
        <v>189</v>
      </c>
      <c r="H16" s="22">
        <v>4</v>
      </c>
      <c r="I16" s="5">
        <v>196</v>
      </c>
      <c r="J16" s="22">
        <v>2</v>
      </c>
      <c r="K16" s="25">
        <v>195</v>
      </c>
      <c r="L16" s="22">
        <v>3</v>
      </c>
      <c r="M16" s="25"/>
      <c r="N16" s="22"/>
      <c r="O16" s="5"/>
      <c r="P16" s="22"/>
      <c r="Q16" s="6">
        <v>4</v>
      </c>
      <c r="R16" s="6">
        <v>762</v>
      </c>
      <c r="S16" s="7">
        <v>190.5</v>
      </c>
      <c r="T16" s="38">
        <v>10</v>
      </c>
      <c r="U16" s="8">
        <v>13</v>
      </c>
      <c r="V16" s="9">
        <v>203.5</v>
      </c>
    </row>
    <row r="17" spans="1:22" x14ac:dyDescent="0.25">
      <c r="A17" s="1" t="s">
        <v>11</v>
      </c>
      <c r="B17" s="2" t="s">
        <v>53</v>
      </c>
      <c r="C17" s="3">
        <v>45930</v>
      </c>
      <c r="D17" s="4" t="s">
        <v>45</v>
      </c>
      <c r="E17" s="5">
        <v>188</v>
      </c>
      <c r="F17" s="22">
        <v>1</v>
      </c>
      <c r="G17" s="24">
        <v>190</v>
      </c>
      <c r="H17" s="22">
        <v>2</v>
      </c>
      <c r="I17" s="5">
        <v>189</v>
      </c>
      <c r="J17" s="22">
        <v>2</v>
      </c>
      <c r="K17" s="5">
        <v>184</v>
      </c>
      <c r="L17" s="22">
        <v>1</v>
      </c>
      <c r="M17" s="5"/>
      <c r="N17" s="22"/>
      <c r="O17" s="5"/>
      <c r="P17" s="22"/>
      <c r="Q17" s="6">
        <v>4</v>
      </c>
      <c r="R17" s="6">
        <v>751</v>
      </c>
      <c r="S17" s="7">
        <v>187.75</v>
      </c>
      <c r="T17" s="38">
        <v>6</v>
      </c>
      <c r="U17" s="8">
        <v>11</v>
      </c>
      <c r="V17" s="9">
        <v>198.75</v>
      </c>
    </row>
    <row r="18" spans="1:22" x14ac:dyDescent="0.25">
      <c r="A18" s="53" t="s">
        <v>11</v>
      </c>
      <c r="B18" s="2" t="s">
        <v>53</v>
      </c>
      <c r="C18" s="3">
        <v>45932</v>
      </c>
      <c r="D18" s="70" t="s">
        <v>45</v>
      </c>
      <c r="E18" s="24">
        <v>192</v>
      </c>
      <c r="F18" s="22">
        <v>3</v>
      </c>
      <c r="G18" s="24">
        <v>187</v>
      </c>
      <c r="H18" s="22">
        <v>4</v>
      </c>
      <c r="I18" s="5">
        <v>187</v>
      </c>
      <c r="J18" s="22">
        <v>2</v>
      </c>
      <c r="K18" s="25">
        <v>188</v>
      </c>
      <c r="L18" s="22">
        <v>1</v>
      </c>
      <c r="M18" s="25"/>
      <c r="N18" s="22"/>
      <c r="O18" s="5"/>
      <c r="P18" s="22"/>
      <c r="Q18" s="8">
        <v>4</v>
      </c>
      <c r="R18" s="8">
        <v>754</v>
      </c>
      <c r="S18" s="7">
        <v>188.5</v>
      </c>
      <c r="T18" s="38">
        <v>10</v>
      </c>
      <c r="U18" s="8">
        <v>9</v>
      </c>
      <c r="V18" s="7">
        <f>+S18+U18</f>
        <v>197.5</v>
      </c>
    </row>
    <row r="19" spans="1:22" x14ac:dyDescent="0.25">
      <c r="A19" s="53" t="s">
        <v>11</v>
      </c>
      <c r="B19" s="2" t="s">
        <v>53</v>
      </c>
      <c r="C19" s="3">
        <v>45939</v>
      </c>
      <c r="D19" s="70" t="s">
        <v>45</v>
      </c>
      <c r="E19" s="5">
        <v>189</v>
      </c>
      <c r="F19" s="22">
        <v>2</v>
      </c>
      <c r="G19" s="24">
        <v>193</v>
      </c>
      <c r="H19" s="22">
        <v>4</v>
      </c>
      <c r="I19" s="5">
        <v>189</v>
      </c>
      <c r="J19" s="22">
        <v>2</v>
      </c>
      <c r="K19" s="5">
        <v>188</v>
      </c>
      <c r="L19" s="22"/>
      <c r="M19" s="5"/>
      <c r="N19" s="22"/>
      <c r="O19" s="5"/>
      <c r="P19" s="22"/>
      <c r="Q19" s="8">
        <v>4</v>
      </c>
      <c r="R19" s="8">
        <v>759</v>
      </c>
      <c r="S19" s="7">
        <v>189.75</v>
      </c>
      <c r="T19" s="38">
        <v>8</v>
      </c>
      <c r="U19" s="8">
        <v>13</v>
      </c>
      <c r="V19" s="7">
        <v>202.75</v>
      </c>
    </row>
    <row r="20" spans="1:22" x14ac:dyDescent="0.25">
      <c r="A20" s="53" t="s">
        <v>11</v>
      </c>
      <c r="B20" s="2" t="s">
        <v>53</v>
      </c>
      <c r="C20" s="3">
        <v>45946</v>
      </c>
      <c r="D20" s="70" t="s">
        <v>45</v>
      </c>
      <c r="E20" s="5">
        <v>181</v>
      </c>
      <c r="F20" s="22">
        <v>1</v>
      </c>
      <c r="G20" s="24">
        <v>178</v>
      </c>
      <c r="H20" s="22">
        <v>4</v>
      </c>
      <c r="I20" s="5">
        <v>196</v>
      </c>
      <c r="J20" s="22">
        <v>1</v>
      </c>
      <c r="K20" s="5">
        <v>193</v>
      </c>
      <c r="L20" s="22">
        <v>2</v>
      </c>
      <c r="M20" s="5"/>
      <c r="N20" s="22"/>
      <c r="O20" s="5"/>
      <c r="P20" s="22"/>
      <c r="Q20" s="8">
        <v>4</v>
      </c>
      <c r="R20" s="8">
        <v>748</v>
      </c>
      <c r="S20" s="7">
        <v>187</v>
      </c>
      <c r="T20" s="38">
        <v>8</v>
      </c>
      <c r="U20" s="8">
        <v>9</v>
      </c>
      <c r="V20" s="7">
        <v>196</v>
      </c>
    </row>
    <row r="21" spans="1:22" x14ac:dyDescent="0.25">
      <c r="A21" s="53" t="s">
        <v>11</v>
      </c>
      <c r="B21" s="2" t="s">
        <v>53</v>
      </c>
      <c r="C21" s="3">
        <v>45949</v>
      </c>
      <c r="D21" s="70" t="s">
        <v>44</v>
      </c>
      <c r="E21" s="5">
        <v>196</v>
      </c>
      <c r="F21" s="22">
        <v>6</v>
      </c>
      <c r="G21" s="24">
        <v>194</v>
      </c>
      <c r="H21" s="22">
        <v>3</v>
      </c>
      <c r="I21" s="5">
        <v>189</v>
      </c>
      <c r="J21" s="22">
        <v>2</v>
      </c>
      <c r="K21" s="5">
        <v>194</v>
      </c>
      <c r="L21" s="22">
        <v>2</v>
      </c>
      <c r="M21" s="5">
        <v>192</v>
      </c>
      <c r="N21" s="22">
        <v>1</v>
      </c>
      <c r="O21" s="5">
        <v>196</v>
      </c>
      <c r="P21" s="22">
        <v>5</v>
      </c>
      <c r="Q21" s="8">
        <v>6</v>
      </c>
      <c r="R21" s="8">
        <v>1161</v>
      </c>
      <c r="S21" s="7">
        <v>193.5</v>
      </c>
      <c r="T21" s="38">
        <v>19</v>
      </c>
      <c r="U21" s="8">
        <v>22</v>
      </c>
      <c r="V21" s="7">
        <v>215.5</v>
      </c>
    </row>
    <row r="22" spans="1:22" x14ac:dyDescent="0.25">
      <c r="A22" s="53" t="s">
        <v>11</v>
      </c>
      <c r="B22" s="2" t="s">
        <v>53</v>
      </c>
      <c r="C22" s="3">
        <v>45953</v>
      </c>
      <c r="D22" s="70" t="s">
        <v>45</v>
      </c>
      <c r="E22" s="24">
        <v>189</v>
      </c>
      <c r="F22" s="22">
        <v>2</v>
      </c>
      <c r="G22" s="24">
        <v>192</v>
      </c>
      <c r="H22" s="22">
        <v>2</v>
      </c>
      <c r="I22" s="5">
        <v>194</v>
      </c>
      <c r="J22" s="22">
        <v>2</v>
      </c>
      <c r="K22" s="25">
        <v>195</v>
      </c>
      <c r="L22" s="22">
        <v>1</v>
      </c>
      <c r="M22" s="25"/>
      <c r="N22" s="22"/>
      <c r="O22" s="5"/>
      <c r="P22" s="22"/>
      <c r="Q22" s="8">
        <v>4</v>
      </c>
      <c r="R22" s="8">
        <v>770</v>
      </c>
      <c r="S22" s="7">
        <v>192.5</v>
      </c>
      <c r="T22" s="38">
        <v>7</v>
      </c>
      <c r="U22" s="8">
        <v>13</v>
      </c>
      <c r="V22" s="7">
        <v>205.5</v>
      </c>
    </row>
    <row r="23" spans="1:22" x14ac:dyDescent="0.25">
      <c r="A23" s="53" t="s">
        <v>11</v>
      </c>
      <c r="B23" s="2" t="s">
        <v>53</v>
      </c>
      <c r="C23" s="3">
        <v>45955</v>
      </c>
      <c r="D23" s="70" t="s">
        <v>45</v>
      </c>
      <c r="E23" s="5">
        <v>183</v>
      </c>
      <c r="F23" s="22">
        <v>2</v>
      </c>
      <c r="G23" s="24">
        <v>188</v>
      </c>
      <c r="H23" s="22"/>
      <c r="I23" s="5">
        <v>185.001</v>
      </c>
      <c r="J23" s="22">
        <v>4</v>
      </c>
      <c r="K23" s="5">
        <v>185</v>
      </c>
      <c r="L23" s="22">
        <v>2</v>
      </c>
      <c r="M23" s="5"/>
      <c r="N23" s="22"/>
      <c r="O23" s="5"/>
      <c r="P23" s="22"/>
      <c r="Q23" s="8">
        <v>4</v>
      </c>
      <c r="R23" s="8">
        <v>741.00099999999998</v>
      </c>
      <c r="S23" s="7">
        <v>185.25024999999999</v>
      </c>
      <c r="T23" s="38">
        <v>8</v>
      </c>
      <c r="U23" s="8">
        <v>11</v>
      </c>
      <c r="V23" s="7">
        <v>196.25024999999999</v>
      </c>
    </row>
    <row r="24" spans="1:22" x14ac:dyDescent="0.25">
      <c r="A24" s="53" t="s">
        <v>11</v>
      </c>
      <c r="B24" s="2" t="s">
        <v>53</v>
      </c>
      <c r="C24" s="3">
        <v>45960</v>
      </c>
      <c r="D24" s="70" t="s">
        <v>45</v>
      </c>
      <c r="E24" s="5">
        <v>192</v>
      </c>
      <c r="F24" s="22">
        <v>1</v>
      </c>
      <c r="G24" s="24">
        <v>192</v>
      </c>
      <c r="H24" s="22">
        <v>1</v>
      </c>
      <c r="I24" s="5">
        <v>200</v>
      </c>
      <c r="J24" s="22">
        <v>3</v>
      </c>
      <c r="K24" s="5">
        <v>195</v>
      </c>
      <c r="L24" s="22"/>
      <c r="M24" s="5"/>
      <c r="N24" s="22"/>
      <c r="O24" s="5"/>
      <c r="P24" s="22"/>
      <c r="Q24" s="8">
        <v>4</v>
      </c>
      <c r="R24" s="8">
        <v>779</v>
      </c>
      <c r="S24" s="7">
        <v>194.75</v>
      </c>
      <c r="T24" s="38">
        <v>5</v>
      </c>
      <c r="U24" s="8">
        <v>11</v>
      </c>
      <c r="V24" s="7">
        <v>205.75</v>
      </c>
    </row>
    <row r="25" spans="1:22" x14ac:dyDescent="0.25">
      <c r="A25" s="53" t="s">
        <v>11</v>
      </c>
      <c r="B25" s="2" t="s">
        <v>53</v>
      </c>
      <c r="C25" s="3">
        <v>45967</v>
      </c>
      <c r="D25" s="70" t="s">
        <v>45</v>
      </c>
      <c r="E25" s="24">
        <v>195</v>
      </c>
      <c r="F25" s="22">
        <v>3</v>
      </c>
      <c r="G25" s="24">
        <v>196</v>
      </c>
      <c r="H25" s="22"/>
      <c r="I25" s="5">
        <v>196</v>
      </c>
      <c r="J25" s="22"/>
      <c r="K25" s="25">
        <v>195</v>
      </c>
      <c r="L25" s="22">
        <v>2</v>
      </c>
      <c r="M25" s="25"/>
      <c r="N25" s="22"/>
      <c r="O25" s="5"/>
      <c r="P25" s="22"/>
      <c r="Q25" s="8">
        <v>4</v>
      </c>
      <c r="R25" s="8">
        <v>782</v>
      </c>
      <c r="S25" s="7">
        <v>195.5</v>
      </c>
      <c r="T25" s="38">
        <v>5</v>
      </c>
      <c r="U25" s="8">
        <v>13</v>
      </c>
      <c r="V25" s="7">
        <v>208.5</v>
      </c>
    </row>
    <row r="26" spans="1:22" x14ac:dyDescent="0.25">
      <c r="A26" s="53" t="s">
        <v>11</v>
      </c>
      <c r="B26" s="2" t="s">
        <v>53</v>
      </c>
      <c r="C26" s="3">
        <v>45974</v>
      </c>
      <c r="D26" s="70" t="s">
        <v>45</v>
      </c>
      <c r="E26" s="5">
        <v>191</v>
      </c>
      <c r="F26" s="22">
        <v>1</v>
      </c>
      <c r="G26" s="24">
        <v>187</v>
      </c>
      <c r="H26" s="22"/>
      <c r="I26" s="5">
        <v>198</v>
      </c>
      <c r="J26" s="22">
        <v>2</v>
      </c>
      <c r="K26" s="5">
        <v>196</v>
      </c>
      <c r="L26" s="22">
        <v>2</v>
      </c>
      <c r="M26" s="5"/>
      <c r="N26" s="22"/>
      <c r="O26" s="5"/>
      <c r="P26" s="22"/>
      <c r="Q26" s="8">
        <v>4</v>
      </c>
      <c r="R26" s="8">
        <v>772</v>
      </c>
      <c r="S26" s="7">
        <v>193</v>
      </c>
      <c r="T26" s="38">
        <v>5</v>
      </c>
      <c r="U26" s="8">
        <v>13</v>
      </c>
      <c r="V26" s="7">
        <v>206</v>
      </c>
    </row>
    <row r="27" spans="1:22" x14ac:dyDescent="0.25">
      <c r="A27" s="53" t="s">
        <v>11</v>
      </c>
      <c r="B27" s="2" t="s">
        <v>53</v>
      </c>
      <c r="C27" s="3">
        <v>45977</v>
      </c>
      <c r="D27" s="70" t="s">
        <v>31</v>
      </c>
      <c r="E27" s="24">
        <v>192.001</v>
      </c>
      <c r="F27" s="22">
        <v>3</v>
      </c>
      <c r="G27" s="24">
        <v>195</v>
      </c>
      <c r="H27" s="22">
        <v>2</v>
      </c>
      <c r="I27" s="5">
        <v>194</v>
      </c>
      <c r="J27" s="22">
        <v>3</v>
      </c>
      <c r="K27" s="25">
        <v>194</v>
      </c>
      <c r="L27" s="22">
        <v>1</v>
      </c>
      <c r="M27" s="25">
        <v>198</v>
      </c>
      <c r="N27" s="22">
        <v>3</v>
      </c>
      <c r="O27" s="5">
        <v>195</v>
      </c>
      <c r="P27" s="22">
        <v>4</v>
      </c>
      <c r="Q27" s="8">
        <v>6</v>
      </c>
      <c r="R27" s="8">
        <v>1168.001</v>
      </c>
      <c r="S27" s="7">
        <v>194.66683333333333</v>
      </c>
      <c r="T27" s="38">
        <v>16</v>
      </c>
      <c r="U27" s="8">
        <v>8</v>
      </c>
      <c r="V27" s="7">
        <v>202.66683333333333</v>
      </c>
    </row>
    <row r="29" spans="1:22" x14ac:dyDescent="0.25">
      <c r="Q29" s="34">
        <f>SUM(Q2:Q28)</f>
        <v>110</v>
      </c>
      <c r="R29" s="34">
        <f>SUM(R2:R28)</f>
        <v>20771.005000000001</v>
      </c>
      <c r="S29" s="35">
        <f>SUM(R29/Q29)</f>
        <v>188.82731818181819</v>
      </c>
      <c r="T29" s="34">
        <f>SUM(T2:T28)</f>
        <v>172</v>
      </c>
      <c r="U29" s="34">
        <f>SUM(U2:U28)</f>
        <v>270</v>
      </c>
      <c r="V29" s="36">
        <f>SUM(S29+U29)</f>
        <v>458.82731818181821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 B9:C9 H9:L9 N9" name="Range1_21_1"/>
    <protectedRange algorithmName="SHA-512" hashValue="ON39YdpmFHfN9f47KpiRvqrKx0V9+erV1CNkpWzYhW/Qyc6aT8rEyCrvauWSYGZK2ia3o7vd3akF07acHAFpOA==" saltValue="yVW9XmDwTqEnmpSGai0KYg==" spinCount="100000" sqref="D9" name="Range1_1_22_1"/>
    <protectedRange algorithmName="SHA-512" hashValue="ON39YdpmFHfN9f47KpiRvqrKx0V9+erV1CNkpWzYhW/Qyc6aT8rEyCrvauWSYGZK2ia3o7vd3akF07acHAFpOA==" saltValue="yVW9XmDwTqEnmpSGai0KYg==" spinCount="100000" sqref="G9 M9 O9" name="Range1_33_1_4_1"/>
    <protectedRange algorithmName="SHA-512" hashValue="ON39YdpmFHfN9f47KpiRvqrKx0V9+erV1CNkpWzYhW/Qyc6aT8rEyCrvauWSYGZK2ia3o7vd3akF07acHAFpOA==" saltValue="yVW9XmDwTqEnmpSGai0KYg==" spinCount="100000" sqref="T9" name="Range1_3_5_20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E12 G12:O12" name="Range1_33_1_3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20"/>
    <protectedRange algorithmName="SHA-512" hashValue="ON39YdpmFHfN9f47KpiRvqrKx0V9+erV1CNkpWzYhW/Qyc6aT8rEyCrvauWSYGZK2ia3o7vd3akF07acHAFpOA==" saltValue="yVW9XmDwTqEnmpSGai0KYg==" spinCount="100000" sqref="D14" name="Range1_1_14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21"/>
    <protectedRange algorithmName="SHA-512" hashValue="ON39YdpmFHfN9f47KpiRvqrKx0V9+erV1CNkpWzYhW/Qyc6aT8rEyCrvauWSYGZK2ia3o7vd3akF07acHAFpOA==" saltValue="yVW9XmDwTqEnmpSGai0KYg==" spinCount="100000" sqref="D15" name="Range1_1_15"/>
    <protectedRange algorithmName="SHA-512" hashValue="ON39YdpmFHfN9f47KpiRvqrKx0V9+erV1CNkpWzYhW/Qyc6aT8rEyCrvauWSYGZK2ia3o7vd3akF07acHAFpOA==" saltValue="yVW9XmDwTqEnmpSGai0KYg==" spinCount="100000" sqref="T15" name="Range1_3_5_10"/>
    <protectedRange algorithmName="SHA-512" hashValue="ON39YdpmFHfN9f47KpiRvqrKx0V9+erV1CNkpWzYhW/Qyc6aT8rEyCrvauWSYGZK2ia3o7vd3akF07acHAFpOA==" saltValue="yVW9XmDwTqEnmpSGai0KYg==" spinCount="100000" sqref="B16:C17" name="Range1_13_1"/>
    <protectedRange algorithmName="SHA-512" hashValue="ON39YdpmFHfN9f47KpiRvqrKx0V9+erV1CNkpWzYhW/Qyc6aT8rEyCrvauWSYGZK2ia3o7vd3akF07acHAFpOA==" saltValue="yVW9XmDwTqEnmpSGai0KYg==" spinCount="100000" sqref="D16:D17" name="Range1_1_3_1"/>
    <protectedRange algorithmName="SHA-512" hashValue="ON39YdpmFHfN9f47KpiRvqrKx0V9+erV1CNkpWzYhW/Qyc6aT8rEyCrvauWSYGZK2ia3o7vd3akF07acHAFpOA==" saltValue="yVW9XmDwTqEnmpSGai0KYg==" spinCount="100000" sqref="E16 G16:O16" name="Range1_33_1_1_1"/>
    <protectedRange algorithmName="SHA-512" hashValue="ON39YdpmFHfN9f47KpiRvqrKx0V9+erV1CNkpWzYhW/Qyc6aT8rEyCrvauWSYGZK2ia3o7vd3akF07acHAFpOA==" saltValue="yVW9XmDwTqEnmpSGai0KYg==" spinCount="100000" sqref="E17 H17:L17 N17" name="Range1_1_2_19_1"/>
    <protectedRange algorithmName="SHA-512" hashValue="ON39YdpmFHfN9f47KpiRvqrKx0V9+erV1CNkpWzYhW/Qyc6aT8rEyCrvauWSYGZK2ia3o7vd3akF07acHAFpOA==" saltValue="yVW9XmDwTqEnmpSGai0KYg==" spinCount="100000" sqref="T16:T17" name="Range1_3_5_3_1"/>
    <protectedRange algorithmName="SHA-512" hashValue="ON39YdpmFHfN9f47KpiRvqrKx0V9+erV1CNkpWzYhW/Qyc6aT8rEyCrvauWSYGZK2ia3o7vd3akF07acHAFpOA==" saltValue="yVW9XmDwTqEnmpSGai0KYg==" spinCount="100000" sqref="E18:P18 B18:C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B19:C19 E19:P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B20:C20 E20:P20" name="Range1_10_5"/>
    <protectedRange algorithmName="SHA-512" hashValue="ON39YdpmFHfN9f47KpiRvqrKx0V9+erV1CNkpWzYhW/Qyc6aT8rEyCrvauWSYGZK2ia3o7vd3akF07acHAFpOA==" saltValue="yVW9XmDwTqEnmpSGai0KYg==" spinCount="100000" sqref="D20" name="Range1_1_6_4"/>
    <protectedRange algorithmName="SHA-512" hashValue="ON39YdpmFHfN9f47KpiRvqrKx0V9+erV1CNkpWzYhW/Qyc6aT8rEyCrvauWSYGZK2ia3o7vd3akF07acHAFpOA==" saltValue="yVW9XmDwTqEnmpSGai0KYg==" spinCount="100000" sqref="T20" name="Range1_3_5_5_4"/>
    <protectedRange algorithmName="SHA-512" hashValue="ON39YdpmFHfN9f47KpiRvqrKx0V9+erV1CNkpWzYhW/Qyc6aT8rEyCrvauWSYGZK2ia3o7vd3akF07acHAFpOA==" saltValue="yVW9XmDwTqEnmpSGai0KYg==" spinCount="100000" sqref="B21:C21" name="Range1_11_4"/>
    <protectedRange algorithmName="SHA-512" hashValue="ON39YdpmFHfN9f47KpiRvqrKx0V9+erV1CNkpWzYhW/Qyc6aT8rEyCrvauWSYGZK2ia3o7vd3akF07acHAFpOA==" saltValue="yVW9XmDwTqEnmpSGai0KYg==" spinCount="100000" sqref="D21" name="Range1_1_7_5"/>
    <protectedRange algorithmName="SHA-512" hashValue="ON39YdpmFHfN9f47KpiRvqrKx0V9+erV1CNkpWzYhW/Qyc6aT8rEyCrvauWSYGZK2ia3o7vd3akF07acHAFpOA==" saltValue="yVW9XmDwTqEnmpSGai0KYg==" spinCount="100000" sqref="T21" name="Range1_3_5_6_4"/>
    <protectedRange algorithmName="SHA-512" hashValue="ON39YdpmFHfN9f47KpiRvqrKx0V9+erV1CNkpWzYhW/Qyc6aT8rEyCrvauWSYGZK2ia3o7vd3akF07acHAFpOA==" saltValue="yVW9XmDwTqEnmpSGai0KYg==" spinCount="100000" sqref="B22:C23 E22:P23" name="Range1_16_1"/>
    <protectedRange algorithmName="SHA-512" hashValue="ON39YdpmFHfN9f47KpiRvqrKx0V9+erV1CNkpWzYhW/Qyc6aT8rEyCrvauWSYGZK2ia3o7vd3akF07acHAFpOA==" saltValue="yVW9XmDwTqEnmpSGai0KYg==" spinCount="100000" sqref="D22:D23" name="Range1_1_10"/>
    <protectedRange algorithmName="SHA-512" hashValue="ON39YdpmFHfN9f47KpiRvqrKx0V9+erV1CNkpWzYhW/Qyc6aT8rEyCrvauWSYGZK2ia3o7vd3akF07acHAFpOA==" saltValue="yVW9XmDwTqEnmpSGai0KYg==" spinCount="100000" sqref="T22:T23" name="Range1_3_5_11_3"/>
    <protectedRange algorithmName="SHA-512" hashValue="ON39YdpmFHfN9f47KpiRvqrKx0V9+erV1CNkpWzYhW/Qyc6aT8rEyCrvauWSYGZK2ia3o7vd3akF07acHAFpOA==" saltValue="yVW9XmDwTqEnmpSGai0KYg==" spinCount="100000" sqref="B24:C24 E24:P24" name="Range1_32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10_1"/>
    <protectedRange algorithmName="SHA-512" hashValue="ON39YdpmFHfN9f47KpiRvqrKx0V9+erV1CNkpWzYhW/Qyc6aT8rEyCrvauWSYGZK2ia3o7vd3akF07acHAFpOA==" saltValue="yVW9XmDwTqEnmpSGai0KYg==" spinCount="100000" sqref="B25:C25" name="Range1_25"/>
    <protectedRange algorithmName="SHA-512" hashValue="ON39YdpmFHfN9f47KpiRvqrKx0V9+erV1CNkpWzYhW/Qyc6aT8rEyCrvauWSYGZK2ia3o7vd3akF07acHAFpOA==" saltValue="yVW9XmDwTqEnmpSGai0KYg==" spinCount="100000" sqref="D25" name="Range1_1_14_2"/>
    <protectedRange algorithmName="SHA-512" hashValue="ON39YdpmFHfN9f47KpiRvqrKx0V9+erV1CNkpWzYhW/Qyc6aT8rEyCrvauWSYGZK2ia3o7vd3akF07acHAFpOA==" saltValue="yVW9XmDwTqEnmpSGai0KYg==" spinCount="100000" sqref="E25 G25:O25" name="Range1_33_1_1_1_1"/>
    <protectedRange algorithmName="SHA-512" hashValue="ON39YdpmFHfN9f47KpiRvqrKx0V9+erV1CNkpWzYhW/Qyc6aT8rEyCrvauWSYGZK2ia3o7vd3akF07acHAFpOA==" saltValue="yVW9XmDwTqEnmpSGai0KYg==" spinCount="100000" sqref="T25" name="Range1_3_5_11"/>
    <protectedRange algorithmName="SHA-512" hashValue="ON39YdpmFHfN9f47KpiRvqrKx0V9+erV1CNkpWzYhW/Qyc6aT8rEyCrvauWSYGZK2ia3o7vd3akF07acHAFpOA==" saltValue="yVW9XmDwTqEnmpSGai0KYg==" spinCount="100000" sqref="E26:F26 B26:C26 H26:P26" name="Range1_11_2"/>
    <protectedRange algorithmName="SHA-512" hashValue="ON39YdpmFHfN9f47KpiRvqrKx0V9+erV1CNkpWzYhW/Qyc6aT8rEyCrvauWSYGZK2ia3o7vd3akF07acHAFpOA==" saltValue="yVW9XmDwTqEnmpSGai0KYg==" spinCount="100000" sqref="D26" name="Range1_1_15_1"/>
    <protectedRange algorithmName="SHA-512" hashValue="ON39YdpmFHfN9f47KpiRvqrKx0V9+erV1CNkpWzYhW/Qyc6aT8rEyCrvauWSYGZK2ia3o7vd3akF07acHAFpOA==" saltValue="yVW9XmDwTqEnmpSGai0KYg==" spinCount="100000" sqref="T26" name="Range1_3_5_11_1"/>
    <protectedRange algorithmName="SHA-512" hashValue="ON39YdpmFHfN9f47KpiRvqrKx0V9+erV1CNkpWzYhW/Qyc6aT8rEyCrvauWSYGZK2ia3o7vd3akF07acHAFpOA==" saltValue="yVW9XmDwTqEnmpSGai0KYg==" spinCount="100000" sqref="B27:C27" name="Range1_13_2"/>
    <protectedRange algorithmName="SHA-512" hashValue="ON39YdpmFHfN9f47KpiRvqrKx0V9+erV1CNkpWzYhW/Qyc6aT8rEyCrvauWSYGZK2ia3o7vd3akF07acHAFpOA==" saltValue="yVW9XmDwTqEnmpSGai0KYg==" spinCount="100000" sqref="D27" name="Range1_1_3_3"/>
    <protectedRange algorithmName="SHA-512" hashValue="ON39YdpmFHfN9f47KpiRvqrKx0V9+erV1CNkpWzYhW/Qyc6aT8rEyCrvauWSYGZK2ia3o7vd3akF07acHAFpOA==" saltValue="yVW9XmDwTqEnmpSGai0KYg==" spinCount="100000" sqref="T27" name="Range1_3_5_3_3"/>
  </protectedRanges>
  <conditionalFormatting sqref="E14">
    <cfRule type="top10" dxfId="1768" priority="84" rank="1"/>
  </conditionalFormatting>
  <conditionalFormatting sqref="G14">
    <cfRule type="top10" dxfId="1767" priority="83" rank="1"/>
  </conditionalFormatting>
  <conditionalFormatting sqref="I14">
    <cfRule type="top10" dxfId="1766" priority="82" rank="1"/>
  </conditionalFormatting>
  <conditionalFormatting sqref="K14">
    <cfRule type="top10" dxfId="1765" priority="81" rank="1"/>
  </conditionalFormatting>
  <conditionalFormatting sqref="M14">
    <cfRule type="top10" dxfId="1764" priority="80" rank="1"/>
  </conditionalFormatting>
  <conditionalFormatting sqref="O14">
    <cfRule type="top10" dxfId="1763" priority="79" rank="1"/>
  </conditionalFormatting>
  <conditionalFormatting sqref="E14:P14">
    <cfRule type="cellIs" dxfId="1762" priority="78" operator="greaterThanOrEqual">
      <formula>200</formula>
    </cfRule>
  </conditionalFormatting>
  <conditionalFormatting sqref="G15">
    <cfRule type="top10" dxfId="1761" priority="77" rank="1"/>
  </conditionalFormatting>
  <conditionalFormatting sqref="I15">
    <cfRule type="top10" dxfId="1760" priority="76" rank="1"/>
  </conditionalFormatting>
  <conditionalFormatting sqref="E15">
    <cfRule type="top10" dxfId="1759" priority="75" rank="1"/>
  </conditionalFormatting>
  <conditionalFormatting sqref="M15">
    <cfRule type="top10" dxfId="1758" priority="74" rank="1"/>
  </conditionalFormatting>
  <conditionalFormatting sqref="O15">
    <cfRule type="top10" dxfId="1757" priority="73" rank="1"/>
  </conditionalFormatting>
  <conditionalFormatting sqref="E15:O15">
    <cfRule type="cellIs" dxfId="1756" priority="72" operator="greaterThanOrEqual">
      <formula>200</formula>
    </cfRule>
  </conditionalFormatting>
  <conditionalFormatting sqref="K15">
    <cfRule type="top10" dxfId="1755" priority="71" rank="1"/>
  </conditionalFormatting>
  <conditionalFormatting sqref="E16:E17">
    <cfRule type="top10" dxfId="1754" priority="70" rank="1"/>
  </conditionalFormatting>
  <conditionalFormatting sqref="G16:G17">
    <cfRule type="top10" dxfId="1753" priority="69" rank="1"/>
  </conditionalFormatting>
  <conditionalFormatting sqref="I16:I17">
    <cfRule type="top10" dxfId="1752" priority="68" rank="1"/>
  </conditionalFormatting>
  <conditionalFormatting sqref="K16:K17">
    <cfRule type="top10" dxfId="1751" priority="67" rank="1"/>
  </conditionalFormatting>
  <conditionalFormatting sqref="M16:M17">
    <cfRule type="top10" dxfId="1750" priority="66" rank="1"/>
  </conditionalFormatting>
  <conditionalFormatting sqref="O16:O17">
    <cfRule type="top10" dxfId="1749" priority="65" rank="1"/>
  </conditionalFormatting>
  <conditionalFormatting sqref="E16:P17">
    <cfRule type="cellIs" dxfId="1748" priority="64" operator="greaterThanOrEqual">
      <formula>200</formula>
    </cfRule>
  </conditionalFormatting>
  <conditionalFormatting sqref="E18">
    <cfRule type="top10" dxfId="1747" priority="63" rank="1"/>
  </conditionalFormatting>
  <conditionalFormatting sqref="G18">
    <cfRule type="top10" dxfId="1746" priority="62" rank="1"/>
  </conditionalFormatting>
  <conditionalFormatting sqref="I18">
    <cfRule type="top10" dxfId="1745" priority="61" rank="1"/>
  </conditionalFormatting>
  <conditionalFormatting sqref="K18">
    <cfRule type="top10" dxfId="1744" priority="60" rank="1"/>
  </conditionalFormatting>
  <conditionalFormatting sqref="M18">
    <cfRule type="top10" dxfId="1743" priority="59" rank="1"/>
  </conditionalFormatting>
  <conditionalFormatting sqref="O18">
    <cfRule type="top10" dxfId="1742" priority="58" rank="1"/>
  </conditionalFormatting>
  <conditionalFormatting sqref="E18:P18">
    <cfRule type="cellIs" dxfId="1741" priority="57" operator="greaterThanOrEqual">
      <formula>200</formula>
    </cfRule>
  </conditionalFormatting>
  <conditionalFormatting sqref="E19">
    <cfRule type="top10" dxfId="1740" priority="56" rank="1"/>
  </conditionalFormatting>
  <conditionalFormatting sqref="G19">
    <cfRule type="top10" dxfId="1739" priority="55" rank="1"/>
  </conditionalFormatting>
  <conditionalFormatting sqref="I19">
    <cfRule type="top10" dxfId="1738" priority="54" rank="1"/>
  </conditionalFormatting>
  <conditionalFormatting sqref="K19">
    <cfRule type="top10" dxfId="1737" priority="53" rank="1"/>
  </conditionalFormatting>
  <conditionalFormatting sqref="M19">
    <cfRule type="top10" dxfId="1736" priority="52" rank="1"/>
  </conditionalFormatting>
  <conditionalFormatting sqref="O19">
    <cfRule type="top10" dxfId="1735" priority="51" rank="1"/>
  </conditionalFormatting>
  <conditionalFormatting sqref="E19:P19">
    <cfRule type="cellIs" dxfId="1734" priority="50" operator="greaterThanOrEqual">
      <formula>200</formula>
    </cfRule>
  </conditionalFormatting>
  <conditionalFormatting sqref="E20">
    <cfRule type="top10" dxfId="1733" priority="49" rank="1"/>
  </conditionalFormatting>
  <conditionalFormatting sqref="G20">
    <cfRule type="top10" dxfId="1732" priority="48" rank="1"/>
  </conditionalFormatting>
  <conditionalFormatting sqref="I20">
    <cfRule type="top10" dxfId="1731" priority="47" rank="1"/>
  </conditionalFormatting>
  <conditionalFormatting sqref="K20">
    <cfRule type="top10" dxfId="1730" priority="46" rank="1"/>
  </conditionalFormatting>
  <conditionalFormatting sqref="M20">
    <cfRule type="top10" dxfId="1729" priority="45" rank="1"/>
  </conditionalFormatting>
  <conditionalFormatting sqref="O20">
    <cfRule type="top10" dxfId="1728" priority="44" rank="1"/>
  </conditionalFormatting>
  <conditionalFormatting sqref="E20:P20">
    <cfRule type="cellIs" dxfId="1727" priority="43" operator="greaterThanOrEqual">
      <formula>200</formula>
    </cfRule>
  </conditionalFormatting>
  <conditionalFormatting sqref="G21">
    <cfRule type="top10" dxfId="1726" priority="42" rank="1"/>
  </conditionalFormatting>
  <conditionalFormatting sqref="I21">
    <cfRule type="top10" dxfId="1725" priority="41" rank="1"/>
  </conditionalFormatting>
  <conditionalFormatting sqref="E21">
    <cfRule type="top10" dxfId="1724" priority="40" rank="1"/>
  </conditionalFormatting>
  <conditionalFormatting sqref="M21">
    <cfRule type="top10" dxfId="1723" priority="39" rank="1"/>
  </conditionalFormatting>
  <conditionalFormatting sqref="O21">
    <cfRule type="top10" dxfId="1722" priority="38" rank="1"/>
  </conditionalFormatting>
  <conditionalFormatting sqref="E21:O21">
    <cfRule type="cellIs" dxfId="1721" priority="37" operator="greaterThanOrEqual">
      <formula>200</formula>
    </cfRule>
  </conditionalFormatting>
  <conditionalFormatting sqref="K21">
    <cfRule type="top10" dxfId="1720" priority="36" rank="1"/>
  </conditionalFormatting>
  <conditionalFormatting sqref="E22:E23">
    <cfRule type="top10" dxfId="1719" priority="35" rank="1"/>
  </conditionalFormatting>
  <conditionalFormatting sqref="G22:G23">
    <cfRule type="top10" dxfId="1718" priority="34" rank="1"/>
  </conditionalFormatting>
  <conditionalFormatting sqref="I22:I23">
    <cfRule type="top10" dxfId="1717" priority="33" rank="1"/>
  </conditionalFormatting>
  <conditionalFormatting sqref="K22:K23">
    <cfRule type="top10" dxfId="1716" priority="32" rank="1"/>
  </conditionalFormatting>
  <conditionalFormatting sqref="M22:M23">
    <cfRule type="top10" dxfId="1715" priority="31" rank="1"/>
  </conditionalFormatting>
  <conditionalFormatting sqref="O22:O23">
    <cfRule type="top10" dxfId="1714" priority="30" rank="1"/>
  </conditionalFormatting>
  <conditionalFormatting sqref="E22:P23">
    <cfRule type="cellIs" dxfId="1713" priority="29" operator="greaterThanOrEqual">
      <formula>200</formula>
    </cfRule>
  </conditionalFormatting>
  <conditionalFormatting sqref="E24">
    <cfRule type="top10" dxfId="1712" priority="28" rank="1"/>
  </conditionalFormatting>
  <conditionalFormatting sqref="G24">
    <cfRule type="top10" dxfId="1711" priority="27" rank="1"/>
  </conditionalFormatting>
  <conditionalFormatting sqref="I24">
    <cfRule type="top10" dxfId="1710" priority="26" rank="1"/>
  </conditionalFormatting>
  <conditionalFormatting sqref="K24">
    <cfRule type="top10" dxfId="1709" priority="25" rank="1"/>
  </conditionalFormatting>
  <conditionalFormatting sqref="M24">
    <cfRule type="top10" dxfId="1708" priority="24" rank="1"/>
  </conditionalFormatting>
  <conditionalFormatting sqref="O24">
    <cfRule type="top10" dxfId="1707" priority="23" rank="1"/>
  </conditionalFormatting>
  <conditionalFormatting sqref="E24:P24">
    <cfRule type="cellIs" dxfId="1706" priority="22" operator="greaterThanOrEqual">
      <formula>200</formula>
    </cfRule>
  </conditionalFormatting>
  <conditionalFormatting sqref="E25">
    <cfRule type="top10" dxfId="1705" priority="21" rank="1"/>
  </conditionalFormatting>
  <conditionalFormatting sqref="G25">
    <cfRule type="top10" dxfId="1704" priority="20" rank="1"/>
  </conditionalFormatting>
  <conditionalFormatting sqref="I25">
    <cfRule type="top10" dxfId="1703" priority="19" rank="1"/>
  </conditionalFormatting>
  <conditionalFormatting sqref="K25">
    <cfRule type="top10" dxfId="1702" priority="18" rank="1"/>
  </conditionalFormatting>
  <conditionalFormatting sqref="M25">
    <cfRule type="top10" dxfId="1701" priority="17" rank="1"/>
  </conditionalFormatting>
  <conditionalFormatting sqref="O25">
    <cfRule type="top10" dxfId="1700" priority="16" rank="1"/>
  </conditionalFormatting>
  <conditionalFormatting sqref="E25:P25">
    <cfRule type="cellIs" dxfId="1699" priority="15" operator="greaterThanOrEqual">
      <formula>200</formula>
    </cfRule>
  </conditionalFormatting>
  <conditionalFormatting sqref="E26">
    <cfRule type="top10" dxfId="1698" priority="14" rank="1"/>
  </conditionalFormatting>
  <conditionalFormatting sqref="G26">
    <cfRule type="top10" dxfId="1697" priority="13" rank="1"/>
  </conditionalFormatting>
  <conditionalFormatting sqref="I26">
    <cfRule type="top10" dxfId="1696" priority="12" rank="1"/>
  </conditionalFormatting>
  <conditionalFormatting sqref="K26">
    <cfRule type="top10" dxfId="1695" priority="11" rank="1"/>
  </conditionalFormatting>
  <conditionalFormatting sqref="M26">
    <cfRule type="top10" dxfId="1694" priority="10" rank="1"/>
  </conditionalFormatting>
  <conditionalFormatting sqref="O26">
    <cfRule type="top10" dxfId="1693" priority="9" rank="1"/>
  </conditionalFormatting>
  <conditionalFormatting sqref="E26:O26">
    <cfRule type="cellIs" dxfId="1692" priority="8" operator="greaterThanOrEqual">
      <formula>193</formula>
    </cfRule>
  </conditionalFormatting>
  <conditionalFormatting sqref="E27">
    <cfRule type="top10" dxfId="1691" priority="7" rank="1"/>
  </conditionalFormatting>
  <conditionalFormatting sqref="G27">
    <cfRule type="top10" dxfId="1690" priority="6" rank="1"/>
  </conditionalFormatting>
  <conditionalFormatting sqref="I27">
    <cfRule type="top10" dxfId="1689" priority="5" rank="1"/>
  </conditionalFormatting>
  <conditionalFormatting sqref="K27">
    <cfRule type="top10" dxfId="1688" priority="4" rank="1"/>
  </conditionalFormatting>
  <conditionalFormatting sqref="M27">
    <cfRule type="top10" dxfId="1687" priority="3" rank="1"/>
  </conditionalFormatting>
  <conditionalFormatting sqref="O27">
    <cfRule type="top10" dxfId="1686" priority="2" rank="1"/>
  </conditionalFormatting>
  <conditionalFormatting sqref="E27:P27">
    <cfRule type="cellIs" dxfId="1685" priority="1" operator="greaterThanOrEqual">
      <formula>200</formula>
    </cfRule>
  </conditionalFormatting>
  <hyperlinks>
    <hyperlink ref="X1" location="'OLL 2025'!A1" display="Return to Rankings" xr:uid="{3E5D87DD-7F04-456D-9FAA-C74B91FF341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B22:B23 D22:D23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D24 B24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B25 D25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D26 B26</xm:sqref>
        </x14:dataValidation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D27 B27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4AB5-8A7D-4F42-8DB8-037E6BB865D6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97</v>
      </c>
      <c r="C2" s="3">
        <v>45766</v>
      </c>
      <c r="D2" s="4" t="s">
        <v>108</v>
      </c>
      <c r="E2" s="24">
        <v>184</v>
      </c>
      <c r="F2" s="22">
        <v>0</v>
      </c>
      <c r="G2" s="24">
        <v>186</v>
      </c>
      <c r="H2" s="22">
        <v>0</v>
      </c>
      <c r="I2" s="5">
        <v>188</v>
      </c>
      <c r="J2" s="22">
        <v>2</v>
      </c>
      <c r="K2" s="24">
        <v>178</v>
      </c>
      <c r="L2" s="22">
        <v>0</v>
      </c>
      <c r="M2" s="25"/>
      <c r="N2" s="22"/>
      <c r="O2" s="5"/>
      <c r="P2" s="22"/>
      <c r="Q2" s="6">
        <v>4</v>
      </c>
      <c r="R2" s="6">
        <v>736</v>
      </c>
      <c r="S2" s="7">
        <v>184</v>
      </c>
      <c r="T2" s="38">
        <v>2</v>
      </c>
      <c r="U2" s="8">
        <v>2</v>
      </c>
      <c r="V2" s="9">
        <v>186</v>
      </c>
    </row>
    <row r="3" spans="1:24" x14ac:dyDescent="0.25">
      <c r="A3" s="1" t="s">
        <v>11</v>
      </c>
      <c r="B3" s="2" t="s">
        <v>97</v>
      </c>
      <c r="C3" s="3">
        <v>45794</v>
      </c>
      <c r="D3" s="4" t="s">
        <v>108</v>
      </c>
      <c r="E3" s="24">
        <v>188</v>
      </c>
      <c r="F3" s="22">
        <v>2</v>
      </c>
      <c r="G3" s="24">
        <v>189</v>
      </c>
      <c r="H3" s="22">
        <v>0</v>
      </c>
      <c r="I3" s="5">
        <v>189</v>
      </c>
      <c r="J3" s="22">
        <v>0</v>
      </c>
      <c r="K3" s="25">
        <v>134</v>
      </c>
      <c r="L3" s="22">
        <v>0</v>
      </c>
      <c r="M3" s="25"/>
      <c r="N3" s="22"/>
      <c r="O3" s="5"/>
      <c r="P3" s="22"/>
      <c r="Q3" s="6">
        <v>4</v>
      </c>
      <c r="R3" s="6">
        <v>700</v>
      </c>
      <c r="S3" s="7">
        <v>175</v>
      </c>
      <c r="T3" s="38">
        <v>2</v>
      </c>
      <c r="U3" s="8">
        <v>5</v>
      </c>
      <c r="V3" s="9">
        <v>180</v>
      </c>
    </row>
    <row r="4" spans="1:24" x14ac:dyDescent="0.25">
      <c r="A4" s="1" t="s">
        <v>11</v>
      </c>
      <c r="B4" s="2" t="s">
        <v>97</v>
      </c>
      <c r="C4" s="3">
        <v>45857</v>
      </c>
      <c r="D4" s="4" t="s">
        <v>108</v>
      </c>
      <c r="E4" s="24">
        <v>184.001</v>
      </c>
      <c r="F4" s="22">
        <v>1</v>
      </c>
      <c r="G4" s="24">
        <v>186</v>
      </c>
      <c r="H4" s="22">
        <v>1</v>
      </c>
      <c r="I4" s="5">
        <v>188</v>
      </c>
      <c r="J4" s="22">
        <v>1</v>
      </c>
      <c r="K4" s="25">
        <v>189.001</v>
      </c>
      <c r="L4" s="22">
        <v>3</v>
      </c>
      <c r="M4" s="25"/>
      <c r="N4" s="22"/>
      <c r="O4" s="5"/>
      <c r="P4" s="22"/>
      <c r="Q4" s="6">
        <v>4</v>
      </c>
      <c r="R4" s="6">
        <v>747.00199999999995</v>
      </c>
      <c r="S4" s="7">
        <v>186.75049999999999</v>
      </c>
      <c r="T4" s="38">
        <v>6</v>
      </c>
      <c r="U4" s="8">
        <v>4</v>
      </c>
      <c r="V4" s="9">
        <v>190.75049999999999</v>
      </c>
    </row>
    <row r="5" spans="1:24" x14ac:dyDescent="0.25">
      <c r="A5" s="1" t="s">
        <v>11</v>
      </c>
      <c r="B5" s="2" t="s">
        <v>97</v>
      </c>
      <c r="C5" s="3">
        <v>45885</v>
      </c>
      <c r="D5" s="4" t="s">
        <v>108</v>
      </c>
      <c r="E5" s="24">
        <v>195</v>
      </c>
      <c r="F5" s="22">
        <v>4</v>
      </c>
      <c r="G5" s="24">
        <v>188</v>
      </c>
      <c r="H5" s="22">
        <v>4</v>
      </c>
      <c r="I5" s="5">
        <v>195</v>
      </c>
      <c r="J5" s="22">
        <v>3</v>
      </c>
      <c r="K5" s="25">
        <v>190</v>
      </c>
      <c r="L5" s="22">
        <v>0</v>
      </c>
      <c r="M5" s="25"/>
      <c r="N5" s="22"/>
      <c r="O5" s="5"/>
      <c r="P5" s="22"/>
      <c r="Q5" s="6">
        <v>4</v>
      </c>
      <c r="R5" s="6">
        <v>768</v>
      </c>
      <c r="S5" s="7">
        <v>192</v>
      </c>
      <c r="T5" s="38">
        <v>11</v>
      </c>
      <c r="U5" s="8">
        <v>9</v>
      </c>
      <c r="V5" s="9">
        <v>201</v>
      </c>
    </row>
    <row r="6" spans="1:24" x14ac:dyDescent="0.25">
      <c r="A6" s="53" t="s">
        <v>11</v>
      </c>
      <c r="B6" s="2" t="s">
        <v>97</v>
      </c>
      <c r="C6" s="3">
        <v>45948</v>
      </c>
      <c r="D6" s="70" t="s">
        <v>108</v>
      </c>
      <c r="E6" s="5">
        <v>184</v>
      </c>
      <c r="F6" s="22">
        <v>0</v>
      </c>
      <c r="G6" s="24">
        <v>188</v>
      </c>
      <c r="H6" s="22">
        <v>3</v>
      </c>
      <c r="I6" s="5">
        <v>185</v>
      </c>
      <c r="J6" s="22">
        <v>1</v>
      </c>
      <c r="K6" s="5">
        <v>185</v>
      </c>
      <c r="L6" s="22">
        <v>0</v>
      </c>
      <c r="M6" s="5"/>
      <c r="N6" s="22"/>
      <c r="O6" s="5"/>
      <c r="P6" s="22"/>
      <c r="Q6" s="8">
        <v>4</v>
      </c>
      <c r="R6" s="8">
        <v>742</v>
      </c>
      <c r="S6" s="7">
        <v>185.5</v>
      </c>
      <c r="T6" s="38">
        <v>4</v>
      </c>
      <c r="U6" s="8">
        <v>2</v>
      </c>
      <c r="V6" s="7">
        <v>187.5</v>
      </c>
    </row>
    <row r="8" spans="1:24" x14ac:dyDescent="0.25">
      <c r="Q8" s="34">
        <f>SUM(Q2:Q7)</f>
        <v>20</v>
      </c>
      <c r="R8" s="34">
        <f>SUM(R2:R7)</f>
        <v>3693.002</v>
      </c>
      <c r="S8" s="35">
        <f>SUM(R8/Q8)</f>
        <v>184.65010000000001</v>
      </c>
      <c r="T8" s="34">
        <f>SUM(T2:T7)</f>
        <v>25</v>
      </c>
      <c r="U8" s="34">
        <f>SUM(U2:U7)</f>
        <v>22</v>
      </c>
      <c r="V8" s="36">
        <f>SUM(S8+U8)</f>
        <v>206.65010000000001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G4 O4 M4" name="Range1_33_1_4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6:C6" name="Range1_11_4"/>
    <protectedRange algorithmName="SHA-512" hashValue="ON39YdpmFHfN9f47KpiRvqrKx0V9+erV1CNkpWzYhW/Qyc6aT8rEyCrvauWSYGZK2ia3o7vd3akF07acHAFpOA==" saltValue="yVW9XmDwTqEnmpSGai0KYg==" spinCount="100000" sqref="D6" name="Range1_1_7_5"/>
    <protectedRange algorithmName="SHA-512" hashValue="ON39YdpmFHfN9f47KpiRvqrKx0V9+erV1CNkpWzYhW/Qyc6aT8rEyCrvauWSYGZK2ia3o7vd3akF07acHAFpOA==" saltValue="yVW9XmDwTqEnmpSGai0KYg==" spinCount="100000" sqref="T6" name="Range1_3_5_6_4"/>
  </protectedRanges>
  <conditionalFormatting sqref="G6">
    <cfRule type="top10" dxfId="1684" priority="7" rank="1"/>
  </conditionalFormatting>
  <conditionalFormatting sqref="I6">
    <cfRule type="top10" dxfId="1683" priority="6" rank="1"/>
  </conditionalFormatting>
  <conditionalFormatting sqref="E6">
    <cfRule type="top10" dxfId="1682" priority="5" rank="1"/>
  </conditionalFormatting>
  <conditionalFormatting sqref="M6">
    <cfRule type="top10" dxfId="1681" priority="4" rank="1"/>
  </conditionalFormatting>
  <conditionalFormatting sqref="O6">
    <cfRule type="top10" dxfId="1680" priority="3" rank="1"/>
  </conditionalFormatting>
  <conditionalFormatting sqref="E6:O6">
    <cfRule type="cellIs" dxfId="1679" priority="2" operator="greaterThanOrEqual">
      <formula>200</formula>
    </cfRule>
  </conditionalFormatting>
  <conditionalFormatting sqref="K6">
    <cfRule type="top10" dxfId="1678" priority="1" rank="1"/>
  </conditionalFormatting>
  <hyperlinks>
    <hyperlink ref="X1" location="'OLL 2025'!A1" display="Return to Rankings" xr:uid="{D543AA97-F6EE-4ED8-8136-B40D99C4ACC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EE70-8F0F-45BE-9A93-537C76B5D0F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71</v>
      </c>
      <c r="C2" s="3">
        <v>45738</v>
      </c>
      <c r="D2" s="4" t="s">
        <v>75</v>
      </c>
      <c r="E2" s="24">
        <v>172</v>
      </c>
      <c r="F2" s="22">
        <v>1</v>
      </c>
      <c r="G2" s="24">
        <v>180</v>
      </c>
      <c r="H2" s="22">
        <v>1</v>
      </c>
      <c r="I2" s="5">
        <v>180</v>
      </c>
      <c r="J2" s="22"/>
      <c r="K2" s="25">
        <v>184</v>
      </c>
      <c r="L2" s="22"/>
      <c r="M2" s="25"/>
      <c r="N2" s="22"/>
      <c r="O2" s="5"/>
      <c r="P2" s="22"/>
      <c r="Q2" s="6">
        <v>4</v>
      </c>
      <c r="R2" s="6">
        <v>716</v>
      </c>
      <c r="S2" s="7">
        <v>179</v>
      </c>
      <c r="T2" s="38">
        <v>2</v>
      </c>
      <c r="U2" s="8">
        <v>3</v>
      </c>
      <c r="V2" s="9">
        <v>182</v>
      </c>
    </row>
    <row r="3" spans="1:24" ht="15" customHeight="1" x14ac:dyDescent="0.25">
      <c r="A3" s="1" t="s">
        <v>11</v>
      </c>
      <c r="B3" s="2" t="s">
        <v>71</v>
      </c>
      <c r="C3" s="3">
        <v>45759</v>
      </c>
      <c r="D3" s="4" t="s">
        <v>75</v>
      </c>
      <c r="E3" s="24">
        <v>179</v>
      </c>
      <c r="F3" s="22">
        <v>3</v>
      </c>
      <c r="G3" s="24">
        <v>184</v>
      </c>
      <c r="H3" s="22">
        <v>1</v>
      </c>
      <c r="I3" s="5">
        <v>185</v>
      </c>
      <c r="J3" s="22">
        <v>1</v>
      </c>
      <c r="K3" s="25">
        <v>180</v>
      </c>
      <c r="L3" s="22">
        <v>2</v>
      </c>
      <c r="M3" s="25"/>
      <c r="N3" s="22"/>
      <c r="O3" s="5"/>
      <c r="P3" s="22"/>
      <c r="Q3" s="6">
        <v>4</v>
      </c>
      <c r="R3" s="6">
        <v>728</v>
      </c>
      <c r="S3" s="7">
        <v>182</v>
      </c>
      <c r="T3" s="38">
        <v>7</v>
      </c>
      <c r="U3" s="8">
        <v>5</v>
      </c>
      <c r="V3" s="9">
        <v>187</v>
      </c>
    </row>
    <row r="5" spans="1:24" x14ac:dyDescent="0.25">
      <c r="Q5" s="34">
        <f>SUM(Q2:Q4)</f>
        <v>8</v>
      </c>
      <c r="R5" s="34">
        <f>SUM(R2:R4)</f>
        <v>1444</v>
      </c>
      <c r="S5" s="35">
        <f>SUM(R5/Q5)</f>
        <v>180.5</v>
      </c>
      <c r="T5" s="34">
        <f>SUM(T2:T4)</f>
        <v>9</v>
      </c>
      <c r="U5" s="34">
        <f>SUM(U2:U4)</f>
        <v>8</v>
      </c>
      <c r="V5" s="36">
        <f>SUM(S5+U5)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A4311AE-31E9-4262-9C90-878D8849E0DF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D238-B450-4725-B804-C0F8E9898C42}">
  <dimension ref="A1:X28"/>
  <sheetViews>
    <sheetView topLeftCell="A13" workbookViewId="0">
      <selection activeCell="A25" sqref="A25:V2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9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51</v>
      </c>
      <c r="C2" s="3">
        <v>45710</v>
      </c>
      <c r="D2" s="4" t="s">
        <v>44</v>
      </c>
      <c r="E2" s="24">
        <v>190</v>
      </c>
      <c r="F2" s="22">
        <v>1</v>
      </c>
      <c r="G2" s="24">
        <v>192</v>
      </c>
      <c r="H2" s="22">
        <v>1</v>
      </c>
      <c r="I2" s="5">
        <v>189</v>
      </c>
      <c r="J2" s="22">
        <v>2</v>
      </c>
      <c r="K2" s="25">
        <v>191</v>
      </c>
      <c r="L2" s="22">
        <v>2</v>
      </c>
      <c r="M2" s="25"/>
      <c r="N2" s="22"/>
      <c r="O2" s="5"/>
      <c r="P2" s="22"/>
      <c r="Q2" s="6">
        <v>4</v>
      </c>
      <c r="R2" s="6">
        <v>762</v>
      </c>
      <c r="S2" s="7">
        <v>190.5</v>
      </c>
      <c r="T2" s="38">
        <v>6</v>
      </c>
      <c r="U2" s="8">
        <v>2</v>
      </c>
      <c r="V2" s="9">
        <v>192.5</v>
      </c>
    </row>
    <row r="3" spans="1:24" ht="15" customHeight="1" x14ac:dyDescent="0.25">
      <c r="A3" s="1" t="s">
        <v>11</v>
      </c>
      <c r="B3" s="43" t="s">
        <v>51</v>
      </c>
      <c r="C3" s="44">
        <v>45724</v>
      </c>
      <c r="D3" s="45" t="s">
        <v>44</v>
      </c>
      <c r="E3" s="24">
        <v>195</v>
      </c>
      <c r="F3" s="47">
        <v>1</v>
      </c>
      <c r="G3" s="24">
        <v>190</v>
      </c>
      <c r="H3" s="47">
        <v>2</v>
      </c>
      <c r="I3" s="46">
        <v>194</v>
      </c>
      <c r="J3" s="47">
        <v>1</v>
      </c>
      <c r="K3" s="24">
        <v>195</v>
      </c>
      <c r="L3" s="47">
        <v>1</v>
      </c>
      <c r="M3" s="24"/>
      <c r="N3" s="47"/>
      <c r="O3" s="46"/>
      <c r="P3" s="47"/>
      <c r="Q3" s="48">
        <v>4</v>
      </c>
      <c r="R3" s="48">
        <v>774</v>
      </c>
      <c r="S3" s="49">
        <v>193.5</v>
      </c>
      <c r="T3" s="23">
        <v>5</v>
      </c>
      <c r="U3" s="50">
        <v>8</v>
      </c>
      <c r="V3" s="51">
        <v>201.5</v>
      </c>
    </row>
    <row r="4" spans="1:24" ht="15" customHeight="1" x14ac:dyDescent="0.25">
      <c r="A4" s="1" t="s">
        <v>11</v>
      </c>
      <c r="B4" s="2" t="s">
        <v>51</v>
      </c>
      <c r="C4" s="3">
        <v>45738</v>
      </c>
      <c r="D4" s="4" t="s">
        <v>44</v>
      </c>
      <c r="E4" s="24">
        <v>190</v>
      </c>
      <c r="F4" s="22">
        <v>1</v>
      </c>
      <c r="G4" s="24">
        <v>182</v>
      </c>
      <c r="H4" s="22">
        <v>1</v>
      </c>
      <c r="I4" s="5">
        <v>178</v>
      </c>
      <c r="J4" s="22">
        <v>1</v>
      </c>
      <c r="K4" s="25">
        <v>183</v>
      </c>
      <c r="L4" s="22">
        <v>2</v>
      </c>
      <c r="M4" s="25"/>
      <c r="N4" s="22"/>
      <c r="O4" s="5"/>
      <c r="P4" s="22"/>
      <c r="Q4" s="6">
        <v>4</v>
      </c>
      <c r="R4" s="6">
        <v>733</v>
      </c>
      <c r="S4" s="7">
        <v>183.25</v>
      </c>
      <c r="T4" s="38">
        <v>5</v>
      </c>
      <c r="U4" s="8">
        <v>13</v>
      </c>
      <c r="V4" s="9">
        <v>196.25</v>
      </c>
    </row>
    <row r="5" spans="1:24" ht="15" customHeight="1" x14ac:dyDescent="0.25">
      <c r="A5" s="1" t="s">
        <v>11</v>
      </c>
      <c r="B5" s="2" t="s">
        <v>51</v>
      </c>
      <c r="C5" s="3">
        <v>45745</v>
      </c>
      <c r="D5" s="4" t="s">
        <v>44</v>
      </c>
      <c r="E5" s="24">
        <v>181</v>
      </c>
      <c r="F5" s="22">
        <v>1</v>
      </c>
      <c r="G5" s="24">
        <v>187.001</v>
      </c>
      <c r="H5" s="22">
        <v>1</v>
      </c>
      <c r="I5" s="5">
        <v>187</v>
      </c>
      <c r="J5" s="22">
        <v>1</v>
      </c>
      <c r="K5" s="25">
        <v>178</v>
      </c>
      <c r="L5" s="22">
        <v>0</v>
      </c>
      <c r="M5" s="25">
        <v>180</v>
      </c>
      <c r="N5" s="22">
        <v>0</v>
      </c>
      <c r="O5" s="5">
        <v>183</v>
      </c>
      <c r="P5" s="22">
        <v>1</v>
      </c>
      <c r="Q5" s="6">
        <v>6</v>
      </c>
      <c r="R5" s="6">
        <v>1096.001</v>
      </c>
      <c r="S5" s="7">
        <v>182.66683333333333</v>
      </c>
      <c r="T5" s="38">
        <v>4</v>
      </c>
      <c r="U5" s="8">
        <v>4</v>
      </c>
      <c r="V5" s="9">
        <v>186.66683333333333</v>
      </c>
    </row>
    <row r="6" spans="1:24" ht="15" customHeight="1" x14ac:dyDescent="0.25">
      <c r="A6" s="1" t="s">
        <v>11</v>
      </c>
      <c r="B6" s="2" t="s">
        <v>51</v>
      </c>
      <c r="C6" s="3">
        <v>45748</v>
      </c>
      <c r="D6" s="4" t="s">
        <v>44</v>
      </c>
      <c r="E6" s="24">
        <v>179</v>
      </c>
      <c r="F6" s="22">
        <v>0</v>
      </c>
      <c r="G6" s="24">
        <v>180</v>
      </c>
      <c r="H6" s="22">
        <v>1</v>
      </c>
      <c r="I6" s="5">
        <v>184</v>
      </c>
      <c r="J6" s="22">
        <v>2</v>
      </c>
      <c r="K6" s="25">
        <v>188</v>
      </c>
      <c r="L6" s="22">
        <v>2</v>
      </c>
      <c r="M6" s="25"/>
      <c r="N6" s="22"/>
      <c r="O6" s="5"/>
      <c r="P6" s="22"/>
      <c r="Q6" s="6">
        <v>4</v>
      </c>
      <c r="R6" s="6">
        <v>731</v>
      </c>
      <c r="S6" s="7">
        <v>182.75</v>
      </c>
      <c r="T6" s="38">
        <v>5</v>
      </c>
      <c r="U6" s="8">
        <v>11</v>
      </c>
      <c r="V6" s="9">
        <v>193.75</v>
      </c>
    </row>
    <row r="7" spans="1:24" ht="15" customHeight="1" x14ac:dyDescent="0.25">
      <c r="A7" s="1" t="s">
        <v>11</v>
      </c>
      <c r="B7" s="2" t="s">
        <v>51</v>
      </c>
      <c r="C7" s="3">
        <v>45759</v>
      </c>
      <c r="D7" s="4" t="s">
        <v>44</v>
      </c>
      <c r="E7" s="5">
        <v>172</v>
      </c>
      <c r="F7" s="22">
        <v>0</v>
      </c>
      <c r="G7" s="24">
        <v>180</v>
      </c>
      <c r="H7" s="22">
        <v>2</v>
      </c>
      <c r="I7" s="5">
        <v>181</v>
      </c>
      <c r="J7" s="22">
        <v>1</v>
      </c>
      <c r="K7" s="5">
        <v>185</v>
      </c>
      <c r="L7" s="22">
        <v>1</v>
      </c>
      <c r="M7" s="5"/>
      <c r="N7" s="22"/>
      <c r="O7" s="5"/>
      <c r="P7" s="22"/>
      <c r="Q7" s="6">
        <v>4</v>
      </c>
      <c r="R7" s="6">
        <v>718</v>
      </c>
      <c r="S7" s="7">
        <v>179.5</v>
      </c>
      <c r="T7" s="38">
        <v>4</v>
      </c>
      <c r="U7" s="8">
        <v>2</v>
      </c>
      <c r="V7" s="9">
        <v>181.5</v>
      </c>
    </row>
    <row r="8" spans="1:24" ht="15" customHeight="1" x14ac:dyDescent="0.25">
      <c r="A8" s="1" t="s">
        <v>11</v>
      </c>
      <c r="B8" s="2" t="s">
        <v>51</v>
      </c>
      <c r="C8" s="3">
        <v>45801</v>
      </c>
      <c r="D8" s="4" t="s">
        <v>44</v>
      </c>
      <c r="E8" s="24">
        <v>185</v>
      </c>
      <c r="F8" s="22">
        <v>1</v>
      </c>
      <c r="G8" s="24">
        <v>185</v>
      </c>
      <c r="H8" s="22">
        <v>3</v>
      </c>
      <c r="I8" s="5">
        <v>187</v>
      </c>
      <c r="J8" s="22">
        <v>0</v>
      </c>
      <c r="K8" s="25">
        <v>172</v>
      </c>
      <c r="L8" s="22">
        <v>1</v>
      </c>
      <c r="M8" s="25"/>
      <c r="N8" s="22"/>
      <c r="O8" s="5"/>
      <c r="P8" s="22"/>
      <c r="Q8" s="6">
        <v>4</v>
      </c>
      <c r="R8" s="6">
        <v>729</v>
      </c>
      <c r="S8" s="7">
        <v>182.25</v>
      </c>
      <c r="T8" s="38">
        <v>5</v>
      </c>
      <c r="U8" s="8">
        <v>11</v>
      </c>
      <c r="V8" s="9">
        <v>193.25</v>
      </c>
    </row>
    <row r="9" spans="1:24" ht="15" customHeight="1" x14ac:dyDescent="0.25">
      <c r="A9" s="1" t="s">
        <v>11</v>
      </c>
      <c r="B9" s="2" t="s">
        <v>51</v>
      </c>
      <c r="C9" s="3">
        <v>45811</v>
      </c>
      <c r="D9" s="4" t="s">
        <v>44</v>
      </c>
      <c r="E9" s="24">
        <v>195</v>
      </c>
      <c r="F9" s="22">
        <v>1</v>
      </c>
      <c r="G9" s="24">
        <v>188.001</v>
      </c>
      <c r="H9" s="22">
        <v>2</v>
      </c>
      <c r="I9" s="5">
        <v>186</v>
      </c>
      <c r="J9" s="22">
        <v>1</v>
      </c>
      <c r="K9" s="25">
        <v>187</v>
      </c>
      <c r="L9" s="22">
        <v>0</v>
      </c>
      <c r="M9" s="25"/>
      <c r="N9" s="22"/>
      <c r="O9" s="5"/>
      <c r="P9" s="22"/>
      <c r="Q9" s="6">
        <v>4</v>
      </c>
      <c r="R9" s="6">
        <v>756.00099999999998</v>
      </c>
      <c r="S9" s="7">
        <v>189.00024999999999</v>
      </c>
      <c r="T9" s="38">
        <v>4</v>
      </c>
      <c r="U9" s="8">
        <v>11</v>
      </c>
      <c r="V9" s="9">
        <v>200.00024999999999</v>
      </c>
    </row>
    <row r="10" spans="1:24" ht="15" customHeight="1" x14ac:dyDescent="0.25">
      <c r="A10" s="1" t="s">
        <v>11</v>
      </c>
      <c r="B10" s="2" t="s">
        <v>51</v>
      </c>
      <c r="C10" s="3">
        <v>45822</v>
      </c>
      <c r="D10" s="4" t="s">
        <v>44</v>
      </c>
      <c r="E10" s="24">
        <v>183</v>
      </c>
      <c r="F10" s="22">
        <v>0</v>
      </c>
      <c r="G10" s="24">
        <v>189</v>
      </c>
      <c r="H10" s="22">
        <v>1</v>
      </c>
      <c r="I10" s="5">
        <v>191</v>
      </c>
      <c r="J10" s="22">
        <v>4</v>
      </c>
      <c r="K10" s="25">
        <v>187</v>
      </c>
      <c r="L10" s="22">
        <v>4</v>
      </c>
      <c r="M10" s="25"/>
      <c r="N10" s="22"/>
      <c r="O10" s="5"/>
      <c r="P10" s="22"/>
      <c r="Q10" s="6">
        <v>4</v>
      </c>
      <c r="R10" s="6">
        <v>750</v>
      </c>
      <c r="S10" s="7">
        <v>187.5</v>
      </c>
      <c r="T10" s="38">
        <v>9</v>
      </c>
      <c r="U10" s="8">
        <v>8</v>
      </c>
      <c r="V10" s="9">
        <v>195.5</v>
      </c>
    </row>
    <row r="11" spans="1:24" ht="15" customHeight="1" x14ac:dyDescent="0.25">
      <c r="A11" s="1" t="s">
        <v>11</v>
      </c>
      <c r="B11" s="2" t="s">
        <v>51</v>
      </c>
      <c r="C11" s="3">
        <v>45836</v>
      </c>
      <c r="D11" s="4" t="s">
        <v>44</v>
      </c>
      <c r="E11" s="5">
        <v>185</v>
      </c>
      <c r="F11" s="22">
        <v>1</v>
      </c>
      <c r="G11" s="24">
        <v>182</v>
      </c>
      <c r="H11" s="22">
        <v>2</v>
      </c>
      <c r="I11" s="5">
        <v>183</v>
      </c>
      <c r="J11" s="22">
        <v>0</v>
      </c>
      <c r="K11" s="5">
        <v>183</v>
      </c>
      <c r="L11" s="22">
        <v>0</v>
      </c>
      <c r="M11" s="5"/>
      <c r="N11" s="22"/>
      <c r="O11" s="5"/>
      <c r="P11" s="22"/>
      <c r="Q11" s="6">
        <v>4</v>
      </c>
      <c r="R11" s="6">
        <v>733</v>
      </c>
      <c r="S11" s="7">
        <v>183.25</v>
      </c>
      <c r="T11" s="38">
        <v>3</v>
      </c>
      <c r="U11" s="8">
        <v>3</v>
      </c>
      <c r="V11" s="9">
        <v>186.25</v>
      </c>
    </row>
    <row r="12" spans="1:24" ht="15" customHeight="1" x14ac:dyDescent="0.25">
      <c r="A12" s="1" t="s">
        <v>11</v>
      </c>
      <c r="B12" s="2" t="s">
        <v>51</v>
      </c>
      <c r="C12" s="3">
        <v>45839</v>
      </c>
      <c r="D12" s="4" t="s">
        <v>44</v>
      </c>
      <c r="E12" s="5">
        <v>185</v>
      </c>
      <c r="F12" s="22">
        <v>2</v>
      </c>
      <c r="G12" s="24">
        <v>193</v>
      </c>
      <c r="H12" s="22">
        <v>2</v>
      </c>
      <c r="I12" s="5">
        <v>194</v>
      </c>
      <c r="J12" s="22">
        <v>0</v>
      </c>
      <c r="K12" s="5">
        <v>191</v>
      </c>
      <c r="L12" s="22">
        <v>2</v>
      </c>
      <c r="M12" s="5"/>
      <c r="N12" s="22"/>
      <c r="O12" s="5"/>
      <c r="P12" s="22"/>
      <c r="Q12" s="6">
        <v>4</v>
      </c>
      <c r="R12" s="6">
        <v>763</v>
      </c>
      <c r="S12" s="7">
        <v>190.75</v>
      </c>
      <c r="T12" s="38">
        <v>6</v>
      </c>
      <c r="U12" s="8">
        <v>5</v>
      </c>
      <c r="V12" s="9">
        <v>195.75</v>
      </c>
    </row>
    <row r="13" spans="1:24" x14ac:dyDescent="0.25">
      <c r="A13" s="1" t="s">
        <v>11</v>
      </c>
      <c r="B13" s="2" t="s">
        <v>51</v>
      </c>
      <c r="C13" s="3">
        <v>45850</v>
      </c>
      <c r="D13" s="4" t="s">
        <v>44</v>
      </c>
      <c r="E13" s="24">
        <v>192</v>
      </c>
      <c r="F13" s="22">
        <v>1</v>
      </c>
      <c r="G13" s="24">
        <v>192</v>
      </c>
      <c r="H13" s="22">
        <v>3</v>
      </c>
      <c r="I13" s="5">
        <v>191</v>
      </c>
      <c r="J13" s="22">
        <v>2</v>
      </c>
      <c r="K13" s="25">
        <v>192.001</v>
      </c>
      <c r="L13" s="22">
        <v>3</v>
      </c>
      <c r="M13" s="25"/>
      <c r="N13" s="22"/>
      <c r="O13" s="5"/>
      <c r="P13" s="22"/>
      <c r="Q13" s="6">
        <v>4</v>
      </c>
      <c r="R13" s="6">
        <v>767.00099999999998</v>
      </c>
      <c r="S13" s="7">
        <v>191.75024999999999</v>
      </c>
      <c r="T13" s="38">
        <v>9</v>
      </c>
      <c r="U13" s="8">
        <v>6</v>
      </c>
      <c r="V13" s="9">
        <v>197.75024999999999</v>
      </c>
    </row>
    <row r="14" spans="1:24" x14ac:dyDescent="0.25">
      <c r="A14" s="1" t="s">
        <v>11</v>
      </c>
      <c r="B14" s="2" t="s">
        <v>51</v>
      </c>
      <c r="C14" s="3">
        <v>45864</v>
      </c>
      <c r="D14" s="4" t="s">
        <v>44</v>
      </c>
      <c r="E14" s="5">
        <v>188</v>
      </c>
      <c r="F14" s="22">
        <v>1</v>
      </c>
      <c r="G14" s="24">
        <v>191</v>
      </c>
      <c r="H14" s="22">
        <v>6</v>
      </c>
      <c r="I14" s="5">
        <v>186</v>
      </c>
      <c r="J14" s="22">
        <v>0</v>
      </c>
      <c r="K14" s="5">
        <v>189</v>
      </c>
      <c r="L14" s="22">
        <v>2</v>
      </c>
      <c r="M14" s="5"/>
      <c r="N14" s="22"/>
      <c r="O14" s="5"/>
      <c r="P14" s="22"/>
      <c r="Q14" s="6">
        <v>4</v>
      </c>
      <c r="R14" s="6">
        <v>754</v>
      </c>
      <c r="S14" s="7">
        <v>188.5</v>
      </c>
      <c r="T14" s="38">
        <v>9</v>
      </c>
      <c r="U14" s="8">
        <v>11</v>
      </c>
      <c r="V14" s="9">
        <v>199.5</v>
      </c>
    </row>
    <row r="15" spans="1:24" x14ac:dyDescent="0.25">
      <c r="A15" s="1" t="s">
        <v>11</v>
      </c>
      <c r="B15" s="2" t="s">
        <v>51</v>
      </c>
      <c r="C15" s="3">
        <v>45874</v>
      </c>
      <c r="D15" s="4" t="s">
        <v>44</v>
      </c>
      <c r="E15" s="24">
        <v>184</v>
      </c>
      <c r="F15" s="22">
        <v>1</v>
      </c>
      <c r="G15" s="24">
        <v>187</v>
      </c>
      <c r="H15" s="22">
        <v>2</v>
      </c>
      <c r="I15" s="5">
        <v>188</v>
      </c>
      <c r="J15" s="22">
        <v>0</v>
      </c>
      <c r="K15" s="25">
        <v>186</v>
      </c>
      <c r="L15" s="22">
        <v>1</v>
      </c>
      <c r="M15" s="25"/>
      <c r="N15" s="22"/>
      <c r="O15" s="5"/>
      <c r="P15" s="22"/>
      <c r="Q15" s="6">
        <v>4</v>
      </c>
      <c r="R15" s="6">
        <v>745</v>
      </c>
      <c r="S15" s="7">
        <v>186.25</v>
      </c>
      <c r="T15" s="38">
        <v>4</v>
      </c>
      <c r="U15" s="8">
        <v>4</v>
      </c>
      <c r="V15" s="9">
        <v>190.25</v>
      </c>
    </row>
    <row r="16" spans="1:24" x14ac:dyDescent="0.25">
      <c r="A16" s="53" t="s">
        <v>11</v>
      </c>
      <c r="B16" s="2" t="s">
        <v>51</v>
      </c>
      <c r="C16" s="3">
        <v>45918</v>
      </c>
      <c r="D16" s="70" t="s">
        <v>44</v>
      </c>
      <c r="E16" s="5">
        <v>191.001</v>
      </c>
      <c r="F16" s="22">
        <v>4</v>
      </c>
      <c r="G16" s="24">
        <v>191</v>
      </c>
      <c r="H16" s="22">
        <v>1</v>
      </c>
      <c r="I16" s="5">
        <v>193.001</v>
      </c>
      <c r="J16" s="22">
        <v>1</v>
      </c>
      <c r="K16" s="5">
        <v>194</v>
      </c>
      <c r="L16" s="22">
        <v>4</v>
      </c>
      <c r="M16" s="5"/>
      <c r="N16" s="22"/>
      <c r="O16" s="5"/>
      <c r="P16" s="22"/>
      <c r="Q16" s="8">
        <v>4</v>
      </c>
      <c r="R16" s="8">
        <v>769.00199999999995</v>
      </c>
      <c r="S16" s="7">
        <v>192.25049999999999</v>
      </c>
      <c r="T16" s="38">
        <v>10</v>
      </c>
      <c r="U16" s="8">
        <v>8</v>
      </c>
      <c r="V16" s="7">
        <v>200.25049999999999</v>
      </c>
    </row>
    <row r="17" spans="1:22" x14ac:dyDescent="0.25">
      <c r="A17" s="53" t="s">
        <v>11</v>
      </c>
      <c r="B17" s="2" t="s">
        <v>51</v>
      </c>
      <c r="C17" s="3">
        <v>45928</v>
      </c>
      <c r="D17" s="70" t="s">
        <v>44</v>
      </c>
      <c r="E17" s="24">
        <v>191</v>
      </c>
      <c r="F17" s="22">
        <v>3</v>
      </c>
      <c r="G17" s="24">
        <v>191</v>
      </c>
      <c r="H17" s="22">
        <v>3</v>
      </c>
      <c r="I17" s="5">
        <v>186</v>
      </c>
      <c r="J17" s="22">
        <v>3</v>
      </c>
      <c r="K17" s="25">
        <v>188</v>
      </c>
      <c r="L17" s="22">
        <v>2</v>
      </c>
      <c r="M17" s="25"/>
      <c r="N17" s="22"/>
      <c r="O17" s="5"/>
      <c r="P17" s="22"/>
      <c r="Q17" s="8">
        <v>4</v>
      </c>
      <c r="R17" s="8">
        <v>756</v>
      </c>
      <c r="S17" s="7">
        <v>189</v>
      </c>
      <c r="T17" s="38">
        <v>11</v>
      </c>
      <c r="U17" s="8">
        <v>3</v>
      </c>
      <c r="V17" s="7">
        <v>192</v>
      </c>
    </row>
    <row r="18" spans="1:22" x14ac:dyDescent="0.25">
      <c r="A18" s="53" t="s">
        <v>11</v>
      </c>
      <c r="B18" s="2" t="s">
        <v>51</v>
      </c>
      <c r="C18" s="3">
        <v>45937</v>
      </c>
      <c r="D18" s="70" t="s">
        <v>44</v>
      </c>
      <c r="E18" s="5">
        <v>189</v>
      </c>
      <c r="F18" s="22">
        <v>2</v>
      </c>
      <c r="G18" s="24">
        <v>192</v>
      </c>
      <c r="H18" s="22">
        <v>2</v>
      </c>
      <c r="I18" s="5">
        <v>191</v>
      </c>
      <c r="J18" s="22">
        <v>1</v>
      </c>
      <c r="K18" s="5">
        <v>195.001</v>
      </c>
      <c r="L18" s="22">
        <v>1</v>
      </c>
      <c r="M18" s="5"/>
      <c r="N18" s="22"/>
      <c r="O18" s="5"/>
      <c r="P18" s="22"/>
      <c r="Q18" s="8">
        <v>4</v>
      </c>
      <c r="R18" s="8">
        <v>767.00099999999998</v>
      </c>
      <c r="S18" s="7">
        <v>191.75024999999999</v>
      </c>
      <c r="T18" s="38">
        <v>6</v>
      </c>
      <c r="U18" s="8">
        <v>6</v>
      </c>
      <c r="V18" s="7">
        <f>+S18+U18</f>
        <v>197.75024999999999</v>
      </c>
    </row>
    <row r="19" spans="1:22" x14ac:dyDescent="0.25">
      <c r="A19" s="53" t="s">
        <v>11</v>
      </c>
      <c r="B19" s="2" t="s">
        <v>51</v>
      </c>
      <c r="C19" s="3">
        <v>45941</v>
      </c>
      <c r="D19" s="70" t="s">
        <v>44</v>
      </c>
      <c r="E19" s="24">
        <v>195</v>
      </c>
      <c r="F19" s="22">
        <v>0</v>
      </c>
      <c r="G19" s="24">
        <v>191</v>
      </c>
      <c r="H19" s="22">
        <v>2</v>
      </c>
      <c r="I19" s="5">
        <v>191</v>
      </c>
      <c r="J19" s="22">
        <v>2</v>
      </c>
      <c r="K19" s="25">
        <v>187</v>
      </c>
      <c r="L19" s="22">
        <v>1</v>
      </c>
      <c r="M19" s="25"/>
      <c r="N19" s="22"/>
      <c r="O19" s="5"/>
      <c r="P19" s="22"/>
      <c r="Q19" s="8">
        <v>4</v>
      </c>
      <c r="R19" s="8">
        <v>764</v>
      </c>
      <c r="S19" s="7">
        <v>191</v>
      </c>
      <c r="T19" s="38">
        <v>5</v>
      </c>
      <c r="U19" s="8">
        <v>11</v>
      </c>
      <c r="V19" s="7">
        <v>202</v>
      </c>
    </row>
    <row r="20" spans="1:22" x14ac:dyDescent="0.25">
      <c r="A20" s="53" t="s">
        <v>11</v>
      </c>
      <c r="B20" s="2" t="s">
        <v>51</v>
      </c>
      <c r="C20" s="3">
        <v>45946</v>
      </c>
      <c r="D20" s="70" t="s">
        <v>44</v>
      </c>
      <c r="E20" s="5">
        <v>189</v>
      </c>
      <c r="F20" s="22">
        <v>1</v>
      </c>
      <c r="G20" s="24">
        <v>195</v>
      </c>
      <c r="H20" s="22">
        <v>1</v>
      </c>
      <c r="I20" s="5">
        <v>193</v>
      </c>
      <c r="J20" s="22">
        <v>2</v>
      </c>
      <c r="K20" s="5">
        <v>194</v>
      </c>
      <c r="L20" s="22">
        <v>2</v>
      </c>
      <c r="M20" s="5"/>
      <c r="N20" s="22"/>
      <c r="O20" s="5"/>
      <c r="P20" s="22"/>
      <c r="Q20" s="8">
        <v>4</v>
      </c>
      <c r="R20" s="8">
        <v>771</v>
      </c>
      <c r="S20" s="7">
        <v>192.75</v>
      </c>
      <c r="T20" s="38">
        <v>6</v>
      </c>
      <c r="U20" s="8">
        <v>13</v>
      </c>
      <c r="V20" s="7">
        <v>205.75</v>
      </c>
    </row>
    <row r="21" spans="1:22" x14ac:dyDescent="0.25">
      <c r="A21" s="53" t="s">
        <v>11</v>
      </c>
      <c r="B21" s="2" t="s">
        <v>51</v>
      </c>
      <c r="C21" s="3">
        <v>45949</v>
      </c>
      <c r="D21" s="70" t="s">
        <v>44</v>
      </c>
      <c r="E21" s="24">
        <v>193</v>
      </c>
      <c r="F21" s="22">
        <v>1</v>
      </c>
      <c r="G21" s="24">
        <v>191</v>
      </c>
      <c r="H21" s="22">
        <v>2</v>
      </c>
      <c r="I21" s="5">
        <v>191</v>
      </c>
      <c r="J21" s="22">
        <v>1</v>
      </c>
      <c r="K21" s="25">
        <v>192</v>
      </c>
      <c r="L21" s="22">
        <v>2</v>
      </c>
      <c r="M21" s="25">
        <v>191</v>
      </c>
      <c r="N21" s="22">
        <v>1</v>
      </c>
      <c r="O21" s="5">
        <v>190</v>
      </c>
      <c r="P21" s="22">
        <v>3</v>
      </c>
      <c r="Q21" s="8">
        <v>6</v>
      </c>
      <c r="R21" s="8">
        <v>1148</v>
      </c>
      <c r="S21" s="7">
        <v>191.33333333333334</v>
      </c>
      <c r="T21" s="38">
        <v>10</v>
      </c>
      <c r="U21" s="8">
        <v>4</v>
      </c>
      <c r="V21" s="7">
        <v>195.33333333333334</v>
      </c>
    </row>
    <row r="22" spans="1:22" x14ac:dyDescent="0.25">
      <c r="A22" s="53" t="s">
        <v>11</v>
      </c>
      <c r="B22" s="2" t="s">
        <v>51</v>
      </c>
      <c r="C22" s="3">
        <v>45955</v>
      </c>
      <c r="D22" s="70" t="s">
        <v>44</v>
      </c>
      <c r="E22" s="5">
        <v>193</v>
      </c>
      <c r="F22" s="22">
        <v>1</v>
      </c>
      <c r="G22" s="24">
        <v>192</v>
      </c>
      <c r="H22" s="22">
        <v>3</v>
      </c>
      <c r="I22" s="5">
        <v>196</v>
      </c>
      <c r="J22" s="22">
        <v>1</v>
      </c>
      <c r="K22" s="5">
        <v>193</v>
      </c>
      <c r="L22" s="22">
        <v>3</v>
      </c>
      <c r="M22" s="5"/>
      <c r="N22" s="22"/>
      <c r="O22" s="5"/>
      <c r="P22" s="22"/>
      <c r="Q22" s="8">
        <v>4</v>
      </c>
      <c r="R22" s="8">
        <v>774</v>
      </c>
      <c r="S22" s="7">
        <v>193.5</v>
      </c>
      <c r="T22" s="38">
        <v>8</v>
      </c>
      <c r="U22" s="8">
        <v>5</v>
      </c>
      <c r="V22" s="7">
        <v>198.5</v>
      </c>
    </row>
    <row r="23" spans="1:22" x14ac:dyDescent="0.25">
      <c r="A23" s="53" t="s">
        <v>11</v>
      </c>
      <c r="B23" s="2" t="s">
        <v>51</v>
      </c>
      <c r="C23" s="3">
        <v>45965</v>
      </c>
      <c r="D23" s="70" t="s">
        <v>44</v>
      </c>
      <c r="E23" s="5">
        <v>193</v>
      </c>
      <c r="F23" s="22">
        <v>2</v>
      </c>
      <c r="G23" s="24">
        <v>190</v>
      </c>
      <c r="H23" s="22">
        <v>0</v>
      </c>
      <c r="I23" s="5">
        <v>191</v>
      </c>
      <c r="J23" s="22">
        <v>5</v>
      </c>
      <c r="K23" s="5">
        <v>190</v>
      </c>
      <c r="L23" s="22">
        <v>0</v>
      </c>
      <c r="M23" s="5"/>
      <c r="N23" s="22"/>
      <c r="O23" s="5"/>
      <c r="P23" s="22"/>
      <c r="Q23" s="8">
        <v>4</v>
      </c>
      <c r="R23" s="8">
        <v>764</v>
      </c>
      <c r="S23" s="7">
        <v>191</v>
      </c>
      <c r="T23" s="38">
        <v>7</v>
      </c>
      <c r="U23" s="8">
        <v>13</v>
      </c>
      <c r="V23" s="7">
        <v>204</v>
      </c>
    </row>
    <row r="24" spans="1:22" x14ac:dyDescent="0.25">
      <c r="A24" s="53" t="s">
        <v>11</v>
      </c>
      <c r="B24" s="2" t="s">
        <v>51</v>
      </c>
      <c r="C24" s="3">
        <v>45969</v>
      </c>
      <c r="D24" s="70" t="s">
        <v>44</v>
      </c>
      <c r="E24" s="24">
        <v>186</v>
      </c>
      <c r="F24" s="22">
        <v>0</v>
      </c>
      <c r="G24" s="24">
        <v>192</v>
      </c>
      <c r="H24" s="22">
        <v>3</v>
      </c>
      <c r="I24" s="5">
        <v>190</v>
      </c>
      <c r="J24" s="22">
        <v>1</v>
      </c>
      <c r="K24" s="25">
        <v>188</v>
      </c>
      <c r="L24" s="22">
        <v>1</v>
      </c>
      <c r="M24" s="25"/>
      <c r="N24" s="22"/>
      <c r="O24" s="5"/>
      <c r="P24" s="22"/>
      <c r="Q24" s="8">
        <v>4</v>
      </c>
      <c r="R24" s="8">
        <v>756</v>
      </c>
      <c r="S24" s="7">
        <v>189</v>
      </c>
      <c r="T24" s="38">
        <v>5</v>
      </c>
      <c r="U24" s="8">
        <v>3</v>
      </c>
      <c r="V24" s="7">
        <v>192</v>
      </c>
    </row>
    <row r="25" spans="1:22" x14ac:dyDescent="0.25">
      <c r="A25" s="53" t="s">
        <v>11</v>
      </c>
      <c r="B25" s="2" t="s">
        <v>51</v>
      </c>
      <c r="C25" s="3">
        <v>45977</v>
      </c>
      <c r="D25" s="70" t="s">
        <v>31</v>
      </c>
      <c r="E25" s="5">
        <v>188.001</v>
      </c>
      <c r="F25" s="22">
        <v>2</v>
      </c>
      <c r="G25" s="24">
        <v>185</v>
      </c>
      <c r="H25" s="22">
        <v>1</v>
      </c>
      <c r="I25" s="5">
        <v>194.00200000000001</v>
      </c>
      <c r="J25" s="22">
        <v>5</v>
      </c>
      <c r="K25" s="5">
        <v>189</v>
      </c>
      <c r="L25" s="22">
        <v>2</v>
      </c>
      <c r="M25" s="5">
        <v>194</v>
      </c>
      <c r="N25" s="22">
        <v>2</v>
      </c>
      <c r="O25" s="5">
        <v>192</v>
      </c>
      <c r="P25" s="22">
        <v>0</v>
      </c>
      <c r="Q25" s="8">
        <v>6</v>
      </c>
      <c r="R25" s="8">
        <v>1142.0029999999999</v>
      </c>
      <c r="S25" s="7">
        <v>190.33383333333333</v>
      </c>
      <c r="T25" s="38">
        <v>12</v>
      </c>
      <c r="U25" s="8">
        <v>4</v>
      </c>
      <c r="V25" s="7">
        <v>194.33383333333333</v>
      </c>
    </row>
    <row r="26" spans="1:22" x14ac:dyDescent="0.25">
      <c r="A26" s="53" t="s">
        <v>11</v>
      </c>
      <c r="B26" s="2" t="s">
        <v>51</v>
      </c>
      <c r="C26" s="3">
        <v>45979</v>
      </c>
      <c r="D26" s="70" t="s">
        <v>44</v>
      </c>
      <c r="E26" s="5">
        <v>194</v>
      </c>
      <c r="F26" s="22">
        <v>0</v>
      </c>
      <c r="G26" s="24">
        <v>190</v>
      </c>
      <c r="H26" s="22">
        <v>4</v>
      </c>
      <c r="I26" s="5">
        <v>191</v>
      </c>
      <c r="J26" s="22">
        <v>2</v>
      </c>
      <c r="K26" s="5">
        <v>196</v>
      </c>
      <c r="L26" s="22">
        <v>3</v>
      </c>
      <c r="M26" s="5"/>
      <c r="N26" s="22"/>
      <c r="O26" s="5"/>
      <c r="P26" s="22"/>
      <c r="Q26" s="8">
        <v>4</v>
      </c>
      <c r="R26" s="8">
        <v>771</v>
      </c>
      <c r="S26" s="7">
        <v>192.75</v>
      </c>
      <c r="T26" s="38">
        <v>9</v>
      </c>
      <c r="U26" s="8">
        <v>13</v>
      </c>
      <c r="V26" s="7">
        <v>205.75</v>
      </c>
    </row>
    <row r="28" spans="1:22" x14ac:dyDescent="0.25">
      <c r="Q28" s="34">
        <f>SUM(Q2:Q27)</f>
        <v>106</v>
      </c>
      <c r="R28" s="34">
        <f>SUM(R2:R27)</f>
        <v>19993.009000000002</v>
      </c>
      <c r="S28" s="35">
        <f>SUM(R28/Q28)</f>
        <v>188.61329245283019</v>
      </c>
      <c r="T28" s="34">
        <f>SUM(T2:T27)</f>
        <v>167</v>
      </c>
      <c r="U28" s="34">
        <f>SUM(U2:U27)</f>
        <v>182</v>
      </c>
      <c r="V28" s="36">
        <f>SUM(S28+U28)</f>
        <v>370.61329245283019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H7:L7 N7 C7 C8 N8 H8:L8 E8" name="Range1_2_1"/>
    <protectedRange algorithmName="SHA-512" hashValue="ON39YdpmFHfN9f47KpiRvqrKx0V9+erV1CNkpWzYhW/Qyc6aT8rEyCrvauWSYGZK2ia3o7vd3akF07acHAFpOA==" saltValue="yVW9XmDwTqEnmpSGai0KYg==" spinCount="100000" sqref="D7 D8" name="Range1_1_1_1"/>
    <protectedRange algorithmName="SHA-512" hashValue="ON39YdpmFHfN9f47KpiRvqrKx0V9+erV1CNkpWzYhW/Qyc6aT8rEyCrvauWSYGZK2ia3o7vd3akF07acHAFpOA==" saltValue="yVW9XmDwTqEnmpSGai0KYg==" spinCount="100000" sqref="T7 T8" name="Range1_3_5_1_1"/>
    <protectedRange algorithmName="SHA-512" hashValue="ON39YdpmFHfN9f47KpiRvqrKx0V9+erV1CNkpWzYhW/Qyc6aT8rEyCrvauWSYGZK2ia3o7vd3akF07acHAFpOA==" saltValue="yVW9XmDwTqEnmpSGai0KYg==" spinCount="100000" sqref="B12:C12" name="Range1_7_1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1"/>
    <protectedRange algorithmName="SHA-512" hashValue="ON39YdpmFHfN9f47KpiRvqrKx0V9+erV1CNkpWzYhW/Qyc6aT8rEyCrvauWSYGZK2ia3o7vd3akF07acHAFpOA==" saltValue="yVW9XmDwTqEnmpSGai0KYg==" spinCount="100000" sqref="T12" name="Range1_3_5_6_1"/>
    <protectedRange sqref="E16:F16 B16:C16 H16:P16" name="Range1_17"/>
    <protectedRange sqref="D16" name="Range1_1_12"/>
    <protectedRange sqref="T16" name="Range1_3_5_8"/>
    <protectedRange algorithmName="SHA-512" hashValue="ON39YdpmFHfN9f47KpiRvqrKx0V9+erV1CNkpWzYhW/Qyc6aT8rEyCrvauWSYGZK2ia3o7vd3akF07acHAFpOA==" saltValue="yVW9XmDwTqEnmpSGai0KYg==" spinCount="100000" sqref="B17:C17 E17:P17" name="Range1_14_1"/>
    <protectedRange algorithmName="SHA-512" hashValue="ON39YdpmFHfN9f47KpiRvqrKx0V9+erV1CNkpWzYhW/Qyc6aT8rEyCrvauWSYGZK2ia3o7vd3akF07acHAFpOA==" saltValue="yVW9XmDwTqEnmpSGai0KYg==" spinCount="100000" sqref="D17" name="Range1_1_4_2"/>
    <protectedRange algorithmName="SHA-512" hashValue="ON39YdpmFHfN9f47KpiRvqrKx0V9+erV1CNkpWzYhW/Qyc6aT8rEyCrvauWSYGZK2ia3o7vd3akF07acHAFpOA==" saltValue="yVW9XmDwTqEnmpSGai0KYg==" spinCount="100000" sqref="T17" name="Range1_3_5_4_2"/>
    <protectedRange algorithmName="SHA-512" hashValue="ON39YdpmFHfN9f47KpiRvqrKx0V9+erV1CNkpWzYhW/Qyc6aT8rEyCrvauWSYGZK2ia3o7vd3akF07acHAFpOA==" saltValue="yVW9XmDwTqEnmpSGai0KYg==" spinCount="100000" sqref="B18:C18 E18:P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E19:P19 B19:C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H20:P21 E20:F21 B20:C21" name="Range1_12_4"/>
    <protectedRange algorithmName="SHA-512" hashValue="ON39YdpmFHfN9f47KpiRvqrKx0V9+erV1CNkpWzYhW/Qyc6aT8rEyCrvauWSYGZK2ia3o7vd3akF07acHAFpOA==" saltValue="yVW9XmDwTqEnmpSGai0KYg==" spinCount="100000" sqref="D20:D21" name="Range1_1_12_3"/>
    <protectedRange algorithmName="SHA-512" hashValue="ON39YdpmFHfN9f47KpiRvqrKx0V9+erV1CNkpWzYhW/Qyc6aT8rEyCrvauWSYGZK2ia3o7vd3akF07acHAFpOA==" saltValue="yVW9XmDwTqEnmpSGai0KYg==" spinCount="100000" sqref="T20:T21" name="Range1_3_5_7_3"/>
    <protectedRange algorithmName="SHA-512" hashValue="ON39YdpmFHfN9f47KpiRvqrKx0V9+erV1CNkpWzYhW/Qyc6aT8rEyCrvauWSYGZK2ia3o7vd3akF07acHAFpOA==" saltValue="yVW9XmDwTqEnmpSGai0KYg==" spinCount="100000" sqref="E22:P22 B22:C22" name="Range1_16_1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11_3"/>
    <protectedRange algorithmName="SHA-512" hashValue="ON39YdpmFHfN9f47KpiRvqrKx0V9+erV1CNkpWzYhW/Qyc6aT8rEyCrvauWSYGZK2ia3o7vd3akF07acHAFpOA==" saltValue="yVW9XmDwTqEnmpSGai0KYg==" spinCount="100000" sqref="E23:P23 B23:C23" name="Range1_32"/>
    <protectedRange algorithmName="SHA-512" hashValue="ON39YdpmFHfN9f47KpiRvqrKx0V9+erV1CNkpWzYhW/Qyc6aT8rEyCrvauWSYGZK2ia3o7vd3akF07acHAFpOA==" saltValue="yVW9XmDwTqEnmpSGai0KYg==" spinCount="100000" sqref="D23" name="Range1_1_14_1"/>
    <protectedRange algorithmName="SHA-512" hashValue="ON39YdpmFHfN9f47KpiRvqrKx0V9+erV1CNkpWzYhW/Qyc6aT8rEyCrvauWSYGZK2ia3o7vd3akF07acHAFpOA==" saltValue="yVW9XmDwTqEnmpSGai0KYg==" spinCount="100000" sqref="T23" name="Range1_3_5_10_1"/>
    <protectedRange algorithmName="SHA-512" hashValue="ON39YdpmFHfN9f47KpiRvqrKx0V9+erV1CNkpWzYhW/Qyc6aT8rEyCrvauWSYGZK2ia3o7vd3akF07acHAFpOA==" saltValue="yVW9XmDwTqEnmpSGai0KYg==" spinCount="100000" sqref="B24:C24" name="Range1_25"/>
    <protectedRange algorithmName="SHA-512" hashValue="ON39YdpmFHfN9f47KpiRvqrKx0V9+erV1CNkpWzYhW/Qyc6aT8rEyCrvauWSYGZK2ia3o7vd3akF07acHAFpOA==" saltValue="yVW9XmDwTqEnmpSGai0KYg==" spinCount="100000" sqref="D24" name="Range1_1_14"/>
    <protectedRange algorithmName="SHA-512" hashValue="ON39YdpmFHfN9f47KpiRvqrKx0V9+erV1CNkpWzYhW/Qyc6aT8rEyCrvauWSYGZK2ia3o7vd3akF07acHAFpOA==" saltValue="yVW9XmDwTqEnmpSGai0KYg==" spinCount="100000" sqref="E24 H24:L24 N24" name="Range1_1_2_19_1_1_1"/>
    <protectedRange algorithmName="SHA-512" hashValue="ON39YdpmFHfN9f47KpiRvqrKx0V9+erV1CNkpWzYhW/Qyc6aT8rEyCrvauWSYGZK2ia3o7vd3akF07acHAFpOA==" saltValue="yVW9XmDwTqEnmpSGai0KYg==" spinCount="100000" sqref="T24" name="Range1_3_5_11"/>
    <protectedRange algorithmName="SHA-512" hashValue="ON39YdpmFHfN9f47KpiRvqrKx0V9+erV1CNkpWzYhW/Qyc6aT8rEyCrvauWSYGZK2ia3o7vd3akF07acHAFpOA==" saltValue="yVW9XmDwTqEnmpSGai0KYg==" spinCount="100000" sqref="B25:C26" name="Range1_13_2"/>
    <protectedRange algorithmName="SHA-512" hashValue="ON39YdpmFHfN9f47KpiRvqrKx0V9+erV1CNkpWzYhW/Qyc6aT8rEyCrvauWSYGZK2ia3o7vd3akF07acHAFpOA==" saltValue="yVW9XmDwTqEnmpSGai0KYg==" spinCount="100000" sqref="D25:D26" name="Range1_1_3_3"/>
    <protectedRange algorithmName="SHA-512" hashValue="ON39YdpmFHfN9f47KpiRvqrKx0V9+erV1CNkpWzYhW/Qyc6aT8rEyCrvauWSYGZK2ia3o7vd3akF07acHAFpOA==" saltValue="yVW9XmDwTqEnmpSGai0KYg==" spinCount="100000" sqref="E25 G25:O25" name="Range1_33_1_2"/>
    <protectedRange algorithmName="SHA-512" hashValue="ON39YdpmFHfN9f47KpiRvqrKx0V9+erV1CNkpWzYhW/Qyc6aT8rEyCrvauWSYGZK2ia3o7vd3akF07acHAFpOA==" saltValue="yVW9XmDwTqEnmpSGai0KYg==" spinCount="100000" sqref="E26 H26:L26 N26" name="Range1_1_2_19_1_2"/>
    <protectedRange algorithmName="SHA-512" hashValue="ON39YdpmFHfN9f47KpiRvqrKx0V9+erV1CNkpWzYhW/Qyc6aT8rEyCrvauWSYGZK2ia3o7vd3akF07acHAFpOA==" saltValue="yVW9XmDwTqEnmpSGai0KYg==" spinCount="100000" sqref="T25:T26" name="Range1_3_5_3_3"/>
  </protectedRanges>
  <conditionalFormatting sqref="E16">
    <cfRule type="top10" dxfId="1677" priority="63" rank="1"/>
  </conditionalFormatting>
  <conditionalFormatting sqref="G16">
    <cfRule type="top10" dxfId="1676" priority="62" rank="1"/>
  </conditionalFormatting>
  <conditionalFormatting sqref="I16">
    <cfRule type="top10" dxfId="1675" priority="61" rank="1"/>
  </conditionalFormatting>
  <conditionalFormatting sqref="K16">
    <cfRule type="top10" dxfId="1674" priority="60" rank="1"/>
  </conditionalFormatting>
  <conditionalFormatting sqref="M16">
    <cfRule type="top10" dxfId="1673" priority="59" rank="1"/>
  </conditionalFormatting>
  <conditionalFormatting sqref="O16">
    <cfRule type="top10" dxfId="1672" priority="58" rank="1"/>
  </conditionalFormatting>
  <conditionalFormatting sqref="E16:O16">
    <cfRule type="cellIs" dxfId="1671" priority="57" operator="greaterThanOrEqual">
      <formula>193</formula>
    </cfRule>
  </conditionalFormatting>
  <conditionalFormatting sqref="E17">
    <cfRule type="top10" dxfId="1670" priority="56" rank="1"/>
  </conditionalFormatting>
  <conditionalFormatting sqref="G17">
    <cfRule type="top10" dxfId="1669" priority="55" rank="1"/>
  </conditionalFormatting>
  <conditionalFormatting sqref="I17">
    <cfRule type="top10" dxfId="1668" priority="54" rank="1"/>
  </conditionalFormatting>
  <conditionalFormatting sqref="K17">
    <cfRule type="top10" dxfId="1667" priority="53" rank="1"/>
  </conditionalFormatting>
  <conditionalFormatting sqref="M17">
    <cfRule type="top10" dxfId="1666" priority="52" rank="1"/>
  </conditionalFormatting>
  <conditionalFormatting sqref="O17">
    <cfRule type="top10" dxfId="1665" priority="51" rank="1"/>
  </conditionalFormatting>
  <conditionalFormatting sqref="E17:P17">
    <cfRule type="cellIs" dxfId="1664" priority="50" operator="greaterThanOrEqual">
      <formula>193</formula>
    </cfRule>
  </conditionalFormatting>
  <conditionalFormatting sqref="E18">
    <cfRule type="top10" dxfId="1663" priority="49" rank="1"/>
  </conditionalFormatting>
  <conditionalFormatting sqref="G18">
    <cfRule type="top10" dxfId="1662" priority="48" rank="1"/>
  </conditionalFormatting>
  <conditionalFormatting sqref="I18">
    <cfRule type="top10" dxfId="1661" priority="47" rank="1"/>
  </conditionalFormatting>
  <conditionalFormatting sqref="K18">
    <cfRule type="top10" dxfId="1660" priority="46" rank="1"/>
  </conditionalFormatting>
  <conditionalFormatting sqref="M18">
    <cfRule type="top10" dxfId="1659" priority="45" rank="1"/>
  </conditionalFormatting>
  <conditionalFormatting sqref="O18">
    <cfRule type="top10" dxfId="1658" priority="44" rank="1"/>
  </conditionalFormatting>
  <conditionalFormatting sqref="E18:P18">
    <cfRule type="cellIs" dxfId="1657" priority="43" operator="greaterThanOrEqual">
      <formula>200</formula>
    </cfRule>
  </conditionalFormatting>
  <conditionalFormatting sqref="E19">
    <cfRule type="top10" dxfId="1656" priority="42" rank="1"/>
  </conditionalFormatting>
  <conditionalFormatting sqref="G19">
    <cfRule type="top10" dxfId="1655" priority="41" rank="1"/>
  </conditionalFormatting>
  <conditionalFormatting sqref="I19">
    <cfRule type="top10" dxfId="1654" priority="40" rank="1"/>
  </conditionalFormatting>
  <conditionalFormatting sqref="K19">
    <cfRule type="top10" dxfId="1653" priority="39" rank="1"/>
  </conditionalFormatting>
  <conditionalFormatting sqref="M19">
    <cfRule type="top10" dxfId="1652" priority="38" rank="1"/>
  </conditionalFormatting>
  <conditionalFormatting sqref="O19">
    <cfRule type="top10" dxfId="1651" priority="37" rank="1"/>
  </conditionalFormatting>
  <conditionalFormatting sqref="E19:P19">
    <cfRule type="cellIs" dxfId="1650" priority="36" operator="greaterThanOrEqual">
      <formula>200</formula>
    </cfRule>
  </conditionalFormatting>
  <conditionalFormatting sqref="E20:E21">
    <cfRule type="top10" dxfId="1649" priority="35" rank="1"/>
  </conditionalFormatting>
  <conditionalFormatting sqref="G20:G21">
    <cfRule type="top10" dxfId="1648" priority="34" rank="1"/>
  </conditionalFormatting>
  <conditionalFormatting sqref="I20:I21">
    <cfRule type="top10" dxfId="1647" priority="33" rank="1"/>
  </conditionalFormatting>
  <conditionalFormatting sqref="K20:K21">
    <cfRule type="top10" dxfId="1646" priority="32" rank="1"/>
  </conditionalFormatting>
  <conditionalFormatting sqref="M20:M21">
    <cfRule type="top10" dxfId="1645" priority="31" rank="1"/>
  </conditionalFormatting>
  <conditionalFormatting sqref="O20:O21">
    <cfRule type="top10" dxfId="1644" priority="30" rank="1"/>
  </conditionalFormatting>
  <conditionalFormatting sqref="E20:O21">
    <cfRule type="cellIs" dxfId="1643" priority="29" operator="greaterThanOrEqual">
      <formula>193</formula>
    </cfRule>
  </conditionalFormatting>
  <conditionalFormatting sqref="E22">
    <cfRule type="top10" dxfId="1642" priority="28" rank="1"/>
  </conditionalFormatting>
  <conditionalFormatting sqref="G22">
    <cfRule type="top10" dxfId="1641" priority="27" rank="1"/>
  </conditionalFormatting>
  <conditionalFormatting sqref="I22">
    <cfRule type="top10" dxfId="1640" priority="26" rank="1"/>
  </conditionalFormatting>
  <conditionalFormatting sqref="K22">
    <cfRule type="top10" dxfId="1639" priority="25" rank="1"/>
  </conditionalFormatting>
  <conditionalFormatting sqref="M22">
    <cfRule type="top10" dxfId="1638" priority="24" rank="1"/>
  </conditionalFormatting>
  <conditionalFormatting sqref="O22">
    <cfRule type="top10" dxfId="1637" priority="23" rank="1"/>
  </conditionalFormatting>
  <conditionalFormatting sqref="E22:P22">
    <cfRule type="cellIs" dxfId="1636" priority="22" operator="greaterThanOrEqual">
      <formula>200</formula>
    </cfRule>
  </conditionalFormatting>
  <conditionalFormatting sqref="E23">
    <cfRule type="top10" dxfId="1635" priority="21" rank="1"/>
  </conditionalFormatting>
  <conditionalFormatting sqref="G23">
    <cfRule type="top10" dxfId="1634" priority="20" rank="1"/>
  </conditionalFormatting>
  <conditionalFormatting sqref="I23">
    <cfRule type="top10" dxfId="1633" priority="19" rank="1"/>
  </conditionalFormatting>
  <conditionalFormatting sqref="K23">
    <cfRule type="top10" dxfId="1632" priority="18" rank="1"/>
  </conditionalFormatting>
  <conditionalFormatting sqref="M23">
    <cfRule type="top10" dxfId="1631" priority="17" rank="1"/>
  </conditionalFormatting>
  <conditionalFormatting sqref="O23">
    <cfRule type="top10" dxfId="1630" priority="16" rank="1"/>
  </conditionalFormatting>
  <conditionalFormatting sqref="E23:P23">
    <cfRule type="cellIs" dxfId="1629" priority="15" operator="greaterThanOrEqual">
      <formula>200</formula>
    </cfRule>
  </conditionalFormatting>
  <conditionalFormatting sqref="E24">
    <cfRule type="top10" dxfId="1628" priority="14" rank="1"/>
  </conditionalFormatting>
  <conditionalFormatting sqref="G24">
    <cfRule type="top10" dxfId="1627" priority="13" rank="1"/>
  </conditionalFormatting>
  <conditionalFormatting sqref="I24">
    <cfRule type="top10" dxfId="1626" priority="12" rank="1"/>
  </conditionalFormatting>
  <conditionalFormatting sqref="K24">
    <cfRule type="top10" dxfId="1625" priority="11" rank="1"/>
  </conditionalFormatting>
  <conditionalFormatting sqref="M24">
    <cfRule type="top10" dxfId="1624" priority="10" rank="1"/>
  </conditionalFormatting>
  <conditionalFormatting sqref="O24">
    <cfRule type="top10" dxfId="1623" priority="9" rank="1"/>
  </conditionalFormatting>
  <conditionalFormatting sqref="E24:P24">
    <cfRule type="cellIs" dxfId="1622" priority="8" operator="greaterThanOrEqual">
      <formula>200</formula>
    </cfRule>
  </conditionalFormatting>
  <conditionalFormatting sqref="E25:E26">
    <cfRule type="top10" dxfId="1621" priority="7" rank="1"/>
  </conditionalFormatting>
  <conditionalFormatting sqref="G25:G26">
    <cfRule type="top10" dxfId="1620" priority="6" rank="1"/>
  </conditionalFormatting>
  <conditionalFormatting sqref="I25:I26">
    <cfRule type="top10" dxfId="1619" priority="5" rank="1"/>
  </conditionalFormatting>
  <conditionalFormatting sqref="K25:K26">
    <cfRule type="top10" dxfId="1618" priority="4" rank="1"/>
  </conditionalFormatting>
  <conditionalFormatting sqref="M25:M26">
    <cfRule type="top10" dxfId="1617" priority="3" rank="1"/>
  </conditionalFormatting>
  <conditionalFormatting sqref="O25:O26">
    <cfRule type="top10" dxfId="1616" priority="2" rank="1"/>
  </conditionalFormatting>
  <conditionalFormatting sqref="E25:P26">
    <cfRule type="cellIs" dxfId="1615" priority="1" operator="greaterThanOrEqual">
      <formula>200</formula>
    </cfRule>
  </conditionalFormatting>
  <hyperlinks>
    <hyperlink ref="X1" location="'OLL 2025'!A1" display="Return to Rankings" xr:uid="{4C0C7EEC-BC13-440E-A419-EFFD464DCE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D22 B22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D23 B23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B24 D24</xm:sqref>
        </x14:dataValidation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D25:D26 B25:B26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9FBA-9679-4D59-BA49-6D13A213FB0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133</v>
      </c>
      <c r="C2" s="3">
        <v>45808</v>
      </c>
      <c r="D2" s="4" t="s">
        <v>24</v>
      </c>
      <c r="E2" s="5">
        <v>193</v>
      </c>
      <c r="F2" s="22">
        <v>5</v>
      </c>
      <c r="G2" s="24">
        <v>184</v>
      </c>
      <c r="H2" s="22">
        <v>0</v>
      </c>
      <c r="I2" s="5">
        <v>191</v>
      </c>
      <c r="J2" s="22">
        <v>2</v>
      </c>
      <c r="K2" s="5">
        <v>185</v>
      </c>
      <c r="L2" s="22">
        <v>1</v>
      </c>
      <c r="M2" s="5">
        <v>190</v>
      </c>
      <c r="N2" s="22">
        <v>2</v>
      </c>
      <c r="O2" s="5">
        <v>187</v>
      </c>
      <c r="P2" s="22">
        <v>0</v>
      </c>
      <c r="Q2" s="6">
        <v>6</v>
      </c>
      <c r="R2" s="6">
        <v>1130</v>
      </c>
      <c r="S2" s="7">
        <v>188.33333333333334</v>
      </c>
      <c r="T2" s="38">
        <v>10</v>
      </c>
      <c r="U2" s="8">
        <v>4</v>
      </c>
      <c r="V2" s="9">
        <v>192.33333333333334</v>
      </c>
    </row>
    <row r="4" spans="1:24" x14ac:dyDescent="0.25">
      <c r="Q4" s="34">
        <f>SUM(Q2:Q3)</f>
        <v>6</v>
      </c>
      <c r="R4" s="34">
        <f>SUM(R2:R3)</f>
        <v>1130</v>
      </c>
      <c r="S4" s="35">
        <f>SUM(R4/Q4)</f>
        <v>188.33333333333334</v>
      </c>
      <c r="T4" s="34">
        <f>SUM(T2:T3)</f>
        <v>10</v>
      </c>
      <c r="U4" s="34">
        <f>SUM(U2:U3)</f>
        <v>4</v>
      </c>
      <c r="V4" s="36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AC66290-3D0C-4442-8A92-8DCA09B7C468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C570-62CE-4602-AE83-86B9C0D4A2B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229</v>
      </c>
      <c r="C2" s="3">
        <v>45933</v>
      </c>
      <c r="D2" s="70" t="s">
        <v>24</v>
      </c>
      <c r="E2" s="5">
        <v>195</v>
      </c>
      <c r="F2" s="22">
        <v>2</v>
      </c>
      <c r="G2" s="24">
        <v>197</v>
      </c>
      <c r="H2" s="22">
        <v>2</v>
      </c>
      <c r="I2" s="5">
        <v>198</v>
      </c>
      <c r="J2" s="22">
        <v>1</v>
      </c>
      <c r="K2" s="5">
        <v>197</v>
      </c>
      <c r="L2" s="22">
        <v>2</v>
      </c>
      <c r="M2" s="5"/>
      <c r="N2" s="22"/>
      <c r="O2" s="5"/>
      <c r="P2" s="22"/>
      <c r="Q2" s="8">
        <v>4</v>
      </c>
      <c r="R2" s="8">
        <v>787</v>
      </c>
      <c r="S2" s="7">
        <v>196.75</v>
      </c>
      <c r="T2" s="38">
        <v>7</v>
      </c>
      <c r="U2" s="8">
        <v>4</v>
      </c>
      <c r="V2" s="7">
        <f>+S2+U2</f>
        <v>200.75</v>
      </c>
    </row>
    <row r="3" spans="1:24" x14ac:dyDescent="0.25">
      <c r="A3" s="53" t="s">
        <v>11</v>
      </c>
      <c r="B3" s="2" t="s">
        <v>229</v>
      </c>
      <c r="C3" s="3">
        <v>45954</v>
      </c>
      <c r="D3" s="70" t="s">
        <v>24</v>
      </c>
      <c r="E3" s="5">
        <v>193</v>
      </c>
      <c r="F3" s="22">
        <v>3</v>
      </c>
      <c r="G3" s="24">
        <v>195</v>
      </c>
      <c r="H3" s="22">
        <v>0</v>
      </c>
      <c r="I3" s="5">
        <v>196</v>
      </c>
      <c r="J3" s="22">
        <v>1</v>
      </c>
      <c r="K3" s="5">
        <v>196</v>
      </c>
      <c r="L3" s="22">
        <v>2</v>
      </c>
      <c r="M3" s="5"/>
      <c r="N3" s="22"/>
      <c r="O3" s="5"/>
      <c r="P3" s="22"/>
      <c r="Q3" s="8">
        <v>4</v>
      </c>
      <c r="R3" s="8">
        <v>780</v>
      </c>
      <c r="S3" s="7">
        <v>195</v>
      </c>
      <c r="T3" s="38">
        <v>6</v>
      </c>
      <c r="U3" s="8">
        <v>4</v>
      </c>
      <c r="V3" s="7">
        <v>199</v>
      </c>
    </row>
    <row r="5" spans="1:24" x14ac:dyDescent="0.25">
      <c r="Q5" s="34">
        <f>SUM(Q2:Q4)</f>
        <v>8</v>
      </c>
      <c r="R5" s="34">
        <f>SUM(R2:R4)</f>
        <v>1567</v>
      </c>
      <c r="S5" s="35">
        <f>SUM(R5/Q5)</f>
        <v>195.875</v>
      </c>
      <c r="T5" s="34">
        <f>SUM(T2:T4)</f>
        <v>13</v>
      </c>
      <c r="U5" s="34">
        <f>SUM(U2:U4)</f>
        <v>8</v>
      </c>
      <c r="V5" s="36">
        <f>SUM(S5+U5)</f>
        <v>203.875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_3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_2"/>
    <protectedRange algorithmName="SHA-512" hashValue="ON39YdpmFHfN9f47KpiRvqrKx0V9+erV1CNkpWzYhW/Qyc6aT8rEyCrvauWSYGZK2ia3o7vd3akF07acHAFpOA==" saltValue="yVW9XmDwTqEnmpSGai0KYg==" spinCount="100000" sqref="B3:C3 E3:P3" name="Range1_16_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1_3"/>
  </protectedRanges>
  <conditionalFormatting sqref="E2">
    <cfRule type="top10" dxfId="1614" priority="14" rank="1"/>
  </conditionalFormatting>
  <conditionalFormatting sqref="G2">
    <cfRule type="top10" dxfId="1613" priority="13" rank="1"/>
  </conditionalFormatting>
  <conditionalFormatting sqref="I2">
    <cfRule type="top10" dxfId="1612" priority="12" rank="1"/>
  </conditionalFormatting>
  <conditionalFormatting sqref="K2">
    <cfRule type="top10" dxfId="1611" priority="11" rank="1"/>
  </conditionalFormatting>
  <conditionalFormatting sqref="M2">
    <cfRule type="top10" dxfId="1610" priority="10" rank="1"/>
  </conditionalFormatting>
  <conditionalFormatting sqref="O2">
    <cfRule type="top10" dxfId="1609" priority="9" rank="1"/>
  </conditionalFormatting>
  <conditionalFormatting sqref="E2:O2">
    <cfRule type="cellIs" dxfId="1608" priority="8" operator="greaterThanOrEqual">
      <formula>193</formula>
    </cfRule>
  </conditionalFormatting>
  <conditionalFormatting sqref="E3">
    <cfRule type="top10" dxfId="1607" priority="7" rank="1"/>
  </conditionalFormatting>
  <conditionalFormatting sqref="G3">
    <cfRule type="top10" dxfId="1606" priority="6" rank="1"/>
  </conditionalFormatting>
  <conditionalFormatting sqref="I3">
    <cfRule type="top10" dxfId="1605" priority="5" rank="1"/>
  </conditionalFormatting>
  <conditionalFormatting sqref="K3">
    <cfRule type="top10" dxfId="1604" priority="4" rank="1"/>
  </conditionalFormatting>
  <conditionalFormatting sqref="M3">
    <cfRule type="top10" dxfId="1603" priority="3" rank="1"/>
  </conditionalFormatting>
  <conditionalFormatting sqref="O3">
    <cfRule type="top10" dxfId="1602" priority="2" rank="1"/>
  </conditionalFormatting>
  <conditionalFormatting sqref="E3:P3">
    <cfRule type="cellIs" dxfId="1601" priority="1" operator="greaterThanOrEqual">
      <formula>200</formula>
    </cfRule>
  </conditionalFormatting>
  <hyperlinks>
    <hyperlink ref="X1" location="'OLL 2025'!A1" display="Return to Rankings" xr:uid="{DD802844-1092-411A-BE34-354D156407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C64F-194B-4263-99EA-8D154A5704A2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32</v>
      </c>
      <c r="C2" s="3">
        <v>45697</v>
      </c>
      <c r="D2" s="4" t="s">
        <v>31</v>
      </c>
      <c r="E2" s="5">
        <v>193</v>
      </c>
      <c r="F2" s="22">
        <v>3</v>
      </c>
      <c r="G2" s="24">
        <v>189</v>
      </c>
      <c r="H2" s="22">
        <v>3</v>
      </c>
      <c r="I2" s="5">
        <v>188</v>
      </c>
      <c r="J2" s="22">
        <v>2</v>
      </c>
      <c r="K2" s="5">
        <v>185</v>
      </c>
      <c r="L2" s="22">
        <v>0</v>
      </c>
      <c r="M2" s="5"/>
      <c r="N2" s="22"/>
      <c r="O2" s="5"/>
      <c r="P2" s="22"/>
      <c r="Q2" s="6">
        <v>4</v>
      </c>
      <c r="R2" s="6">
        <v>755</v>
      </c>
      <c r="S2" s="7">
        <v>188.75</v>
      </c>
      <c r="T2" s="23">
        <v>8</v>
      </c>
      <c r="U2" s="8">
        <v>5</v>
      </c>
      <c r="V2" s="9">
        <v>193.75</v>
      </c>
    </row>
    <row r="3" spans="1:24" x14ac:dyDescent="0.25">
      <c r="A3" s="1" t="s">
        <v>11</v>
      </c>
      <c r="B3" s="2" t="s">
        <v>32</v>
      </c>
      <c r="C3" s="3">
        <v>45832</v>
      </c>
      <c r="D3" s="4" t="s">
        <v>31</v>
      </c>
      <c r="E3" s="5">
        <v>192</v>
      </c>
      <c r="F3" s="22">
        <v>1</v>
      </c>
      <c r="G3" s="25">
        <v>189</v>
      </c>
      <c r="H3" s="22">
        <v>1</v>
      </c>
      <c r="I3" s="5">
        <v>188</v>
      </c>
      <c r="J3" s="22">
        <v>2</v>
      </c>
      <c r="K3" s="5">
        <v>187</v>
      </c>
      <c r="L3" s="22">
        <v>1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23">
        <v>5</v>
      </c>
      <c r="U3" s="8">
        <v>9</v>
      </c>
      <c r="V3" s="9">
        <v>198</v>
      </c>
    </row>
    <row r="4" spans="1:24" x14ac:dyDescent="0.25">
      <c r="A4" s="1" t="s">
        <v>11</v>
      </c>
      <c r="B4" s="2" t="s">
        <v>32</v>
      </c>
      <c r="C4" s="3">
        <v>45851</v>
      </c>
      <c r="D4" s="4" t="s">
        <v>31</v>
      </c>
      <c r="E4" s="5">
        <v>191</v>
      </c>
      <c r="F4" s="22">
        <v>0</v>
      </c>
      <c r="G4" s="24">
        <v>190</v>
      </c>
      <c r="H4" s="22">
        <v>2</v>
      </c>
      <c r="I4" s="5">
        <v>185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6">
        <v>4</v>
      </c>
      <c r="R4" s="6">
        <v>755</v>
      </c>
      <c r="S4" s="7">
        <v>188.75</v>
      </c>
      <c r="T4" s="23">
        <v>5</v>
      </c>
      <c r="U4" s="8">
        <v>5</v>
      </c>
      <c r="V4" s="9">
        <v>193.75</v>
      </c>
    </row>
    <row r="5" spans="1:24" x14ac:dyDescent="0.25">
      <c r="A5" s="1" t="s">
        <v>11</v>
      </c>
      <c r="B5" s="2" t="s">
        <v>32</v>
      </c>
      <c r="C5" s="3">
        <v>45867</v>
      </c>
      <c r="D5" s="4" t="s">
        <v>31</v>
      </c>
      <c r="E5" s="5">
        <v>190</v>
      </c>
      <c r="F5" s="22">
        <v>4</v>
      </c>
      <c r="G5" s="25">
        <v>192</v>
      </c>
      <c r="H5" s="22">
        <v>2</v>
      </c>
      <c r="I5" s="5">
        <v>191</v>
      </c>
      <c r="J5" s="22">
        <v>3</v>
      </c>
      <c r="K5" s="5">
        <v>190</v>
      </c>
      <c r="L5" s="22">
        <v>1</v>
      </c>
      <c r="M5" s="5"/>
      <c r="N5" s="22"/>
      <c r="O5" s="5"/>
      <c r="P5" s="22"/>
      <c r="Q5" s="6">
        <v>4</v>
      </c>
      <c r="R5" s="6">
        <v>763</v>
      </c>
      <c r="S5" s="7">
        <v>190.75</v>
      </c>
      <c r="T5" s="23">
        <v>10</v>
      </c>
      <c r="U5" s="8">
        <v>4</v>
      </c>
      <c r="V5" s="9">
        <v>194.75</v>
      </c>
    </row>
    <row r="6" spans="1:24" x14ac:dyDescent="0.25">
      <c r="A6" s="1" t="s">
        <v>11</v>
      </c>
      <c r="B6" s="2" t="s">
        <v>32</v>
      </c>
      <c r="C6" s="3">
        <v>45895</v>
      </c>
      <c r="D6" s="4" t="s">
        <v>31</v>
      </c>
      <c r="E6" s="5">
        <v>187</v>
      </c>
      <c r="F6" s="22">
        <v>0</v>
      </c>
      <c r="G6" s="25">
        <v>182.001</v>
      </c>
      <c r="H6" s="22">
        <v>3</v>
      </c>
      <c r="I6" s="5">
        <v>184</v>
      </c>
      <c r="J6" s="22">
        <v>2</v>
      </c>
      <c r="K6" s="5">
        <v>182</v>
      </c>
      <c r="L6" s="22">
        <v>1</v>
      </c>
      <c r="M6" s="5"/>
      <c r="N6" s="22"/>
      <c r="O6" s="5"/>
      <c r="P6" s="22"/>
      <c r="Q6" s="6">
        <v>4</v>
      </c>
      <c r="R6" s="6">
        <v>735.00099999999998</v>
      </c>
      <c r="S6" s="7">
        <v>183.75024999999999</v>
      </c>
      <c r="T6" s="23">
        <v>6</v>
      </c>
      <c r="U6" s="8">
        <v>2</v>
      </c>
      <c r="V6" s="9">
        <v>185.75024999999999</v>
      </c>
    </row>
    <row r="7" spans="1:24" x14ac:dyDescent="0.25">
      <c r="A7" s="69" t="s">
        <v>11</v>
      </c>
      <c r="B7" s="2" t="s">
        <v>32</v>
      </c>
      <c r="C7" s="3">
        <v>45912</v>
      </c>
      <c r="D7" s="4" t="s">
        <v>31</v>
      </c>
      <c r="E7" s="24">
        <v>178</v>
      </c>
      <c r="F7" s="22">
        <v>0</v>
      </c>
      <c r="G7" s="24">
        <v>182</v>
      </c>
      <c r="H7" s="22">
        <v>1</v>
      </c>
      <c r="I7" s="5">
        <v>187</v>
      </c>
      <c r="J7" s="22">
        <v>1</v>
      </c>
      <c r="K7" s="25">
        <v>188</v>
      </c>
      <c r="L7" s="22">
        <v>2</v>
      </c>
      <c r="M7" s="25"/>
      <c r="N7" s="22"/>
      <c r="O7" s="5"/>
      <c r="P7" s="22"/>
      <c r="Q7" s="6">
        <v>4</v>
      </c>
      <c r="R7" s="6">
        <v>735</v>
      </c>
      <c r="S7" s="7">
        <v>183.75</v>
      </c>
      <c r="T7" s="38">
        <v>4</v>
      </c>
      <c r="U7" s="8">
        <v>2</v>
      </c>
      <c r="V7" s="9">
        <v>185.75</v>
      </c>
    </row>
    <row r="8" spans="1:24" x14ac:dyDescent="0.25">
      <c r="A8" s="1" t="s">
        <v>11</v>
      </c>
      <c r="B8" s="2" t="s">
        <v>32</v>
      </c>
      <c r="C8" s="3">
        <v>45930</v>
      </c>
      <c r="D8" s="4" t="s">
        <v>31</v>
      </c>
      <c r="E8" s="24">
        <v>189</v>
      </c>
      <c r="F8" s="22">
        <v>1</v>
      </c>
      <c r="G8" s="24">
        <v>195</v>
      </c>
      <c r="H8" s="22">
        <v>4</v>
      </c>
      <c r="I8" s="5">
        <v>190</v>
      </c>
      <c r="J8" s="22">
        <v>0</v>
      </c>
      <c r="K8" s="25">
        <v>196</v>
      </c>
      <c r="L8" s="22">
        <v>5</v>
      </c>
      <c r="M8" s="25"/>
      <c r="N8" s="22"/>
      <c r="O8" s="5"/>
      <c r="P8" s="22"/>
      <c r="Q8" s="6">
        <v>4</v>
      </c>
      <c r="R8" s="6">
        <v>770</v>
      </c>
      <c r="S8" s="7">
        <v>192.5</v>
      </c>
      <c r="T8" s="38">
        <v>10</v>
      </c>
      <c r="U8" s="8">
        <v>6</v>
      </c>
      <c r="V8" s="9">
        <v>198.5</v>
      </c>
    </row>
    <row r="9" spans="1:24" x14ac:dyDescent="0.25">
      <c r="A9" s="53" t="s">
        <v>11</v>
      </c>
      <c r="B9" s="2" t="s">
        <v>32</v>
      </c>
      <c r="C9" s="3">
        <v>45942</v>
      </c>
      <c r="D9" s="70" t="s">
        <v>31</v>
      </c>
      <c r="E9" s="24">
        <v>184</v>
      </c>
      <c r="F9" s="22">
        <v>0</v>
      </c>
      <c r="G9" s="24">
        <v>186</v>
      </c>
      <c r="H9" s="22">
        <v>0</v>
      </c>
      <c r="I9" s="5">
        <v>190</v>
      </c>
      <c r="J9" s="22">
        <v>0</v>
      </c>
      <c r="K9" s="25">
        <v>187</v>
      </c>
      <c r="L9" s="22">
        <v>0</v>
      </c>
      <c r="M9" s="25"/>
      <c r="N9" s="22"/>
      <c r="O9" s="5"/>
      <c r="P9" s="22"/>
      <c r="Q9" s="8">
        <v>4</v>
      </c>
      <c r="R9" s="8">
        <v>747</v>
      </c>
      <c r="S9" s="7">
        <v>186.75</v>
      </c>
      <c r="T9" s="38">
        <v>0</v>
      </c>
      <c r="U9" s="8">
        <v>3</v>
      </c>
      <c r="V9" s="7">
        <v>189.75</v>
      </c>
    </row>
    <row r="10" spans="1:24" x14ac:dyDescent="0.25">
      <c r="A10" s="53" t="s">
        <v>11</v>
      </c>
      <c r="B10" s="2" t="s">
        <v>32</v>
      </c>
      <c r="C10" s="3">
        <v>45977</v>
      </c>
      <c r="D10" s="70" t="s">
        <v>31</v>
      </c>
      <c r="E10" s="5">
        <v>186.001</v>
      </c>
      <c r="F10" s="22">
        <v>0</v>
      </c>
      <c r="G10" s="24">
        <v>190</v>
      </c>
      <c r="H10" s="22">
        <v>1</v>
      </c>
      <c r="I10" s="5">
        <v>190</v>
      </c>
      <c r="J10" s="22">
        <v>1</v>
      </c>
      <c r="K10" s="5">
        <v>189.001</v>
      </c>
      <c r="L10" s="22">
        <v>3</v>
      </c>
      <c r="M10" s="5">
        <v>190</v>
      </c>
      <c r="N10" s="22">
        <v>3</v>
      </c>
      <c r="O10" s="5">
        <v>197</v>
      </c>
      <c r="P10" s="22">
        <v>3</v>
      </c>
      <c r="Q10" s="8">
        <v>6</v>
      </c>
      <c r="R10" s="8">
        <v>1142.002</v>
      </c>
      <c r="S10" s="7">
        <v>190.33366666666666</v>
      </c>
      <c r="T10" s="38">
        <v>11</v>
      </c>
      <c r="U10" s="8">
        <v>4</v>
      </c>
      <c r="V10" s="7">
        <v>194.33366666666666</v>
      </c>
    </row>
    <row r="12" spans="1:24" x14ac:dyDescent="0.25">
      <c r="Q12" s="34">
        <f>SUM(Q2:Q11)</f>
        <v>38</v>
      </c>
      <c r="R12" s="34">
        <f>SUM(R2:R11)</f>
        <v>7158.0030000000006</v>
      </c>
      <c r="S12" s="35">
        <f>SUM(R12/Q12)</f>
        <v>188.36850000000001</v>
      </c>
      <c r="T12" s="34">
        <f>SUM(T2:T11)</f>
        <v>59</v>
      </c>
      <c r="U12" s="34">
        <f>SUM(U2:U11)</f>
        <v>40</v>
      </c>
      <c r="V12" s="36">
        <f>SUM(S12+U12)</f>
        <v>228.36850000000001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E6 H6:O6" name="Range1_1_2_19_1_2"/>
    <protectedRange algorithmName="SHA-512" hashValue="ON39YdpmFHfN9f47KpiRvqrKx0V9+erV1CNkpWzYhW/Qyc6aT8rEyCrvauWSYGZK2ia3o7vd3akF07acHAFpOA==" saltValue="yVW9XmDwTqEnmpSGai0KYg==" spinCount="100000" sqref="T6" name="Range1_3_5_12"/>
    <protectedRange algorithmName="SHA-512" hashValue="ON39YdpmFHfN9f47KpiRvqrKx0V9+erV1CNkpWzYhW/Qyc6aT8rEyCrvauWSYGZK2ia3o7vd3akF07acHAFpOA==" saltValue="yVW9XmDwTqEnmpSGai0KYg==" spinCount="100000" sqref="B7:C7" name="Range1_21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0"/>
    <protectedRange algorithmName="SHA-512" hashValue="ON39YdpmFHfN9f47KpiRvqrKx0V9+erV1CNkpWzYhW/Qyc6aT8rEyCrvauWSYGZK2ia3o7vd3akF07acHAFpOA==" saltValue="yVW9XmDwTqEnmpSGai0KYg==" spinCount="100000" sqref="E8:P8" name="Range1_20"/>
    <protectedRange algorithmName="SHA-512" hashValue="ON39YdpmFHfN9f47KpiRvqrKx0V9+erV1CNkpWzYhW/Qyc6aT8rEyCrvauWSYGZK2ia3o7vd3akF07acHAFpOA==" saltValue="yVW9XmDwTqEnmpSGai0KYg==" spinCount="100000" sqref="B8:C8" name="Range1_1_2_1_1"/>
    <protectedRange algorithmName="SHA-512" hashValue="ON39YdpmFHfN9f47KpiRvqrKx0V9+erV1CNkpWzYhW/Qyc6aT8rEyCrvauWSYGZK2ia3o7vd3akF07acHAFpOA==" saltValue="yVW9XmDwTqEnmpSGai0KYg==" spinCount="100000" sqref="D8" name="Range1_1_1_2_1"/>
    <protectedRange algorithmName="SHA-512" hashValue="ON39YdpmFHfN9f47KpiRvqrKx0V9+erV1CNkpWzYhW/Qyc6aT8rEyCrvauWSYGZK2ia3o7vd3akF07acHAFpOA==" saltValue="yVW9XmDwTqEnmpSGai0KYg==" spinCount="100000" sqref="T8" name="Range1_3_5_7_1"/>
    <protectedRange algorithmName="SHA-512" hashValue="ON39YdpmFHfN9f47KpiRvqrKx0V9+erV1CNkpWzYhW/Qyc6aT8rEyCrvauWSYGZK2ia3o7vd3akF07acHAFpOA==" saltValue="yVW9XmDwTqEnmpSGai0KYg==" spinCount="100000" sqref="B9:C9" name="Range1_16_1"/>
    <protectedRange algorithmName="SHA-512" hashValue="ON39YdpmFHfN9f47KpiRvqrKx0V9+erV1CNkpWzYhW/Qyc6aT8rEyCrvauWSYGZK2ia3o7vd3akF07acHAFpOA==" saltValue="yVW9XmDwTqEnmpSGai0KYg==" spinCount="100000" sqref="D9" name="Range1_1_12_2"/>
    <protectedRange algorithmName="SHA-512" hashValue="ON39YdpmFHfN9f47KpiRvqrKx0V9+erV1CNkpWzYhW/Qyc6aT8rEyCrvauWSYGZK2ia3o7vd3akF07acHAFpOA==" saltValue="yVW9XmDwTqEnmpSGai0KYg==" spinCount="100000" sqref="T9" name="Range1_3_5_6_2"/>
    <protectedRange algorithmName="SHA-512" hashValue="ON39YdpmFHfN9f47KpiRvqrKx0V9+erV1CNkpWzYhW/Qyc6aT8rEyCrvauWSYGZK2ia3o7vd3akF07acHAFpOA==" saltValue="yVW9XmDwTqEnmpSGai0KYg==" spinCount="100000" sqref="E10 N10 H10:L10 B10:C10" name="Range1_13_2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G10 M10 O10" name="Range1_33_1_2"/>
    <protectedRange algorithmName="SHA-512" hashValue="ON39YdpmFHfN9f47KpiRvqrKx0V9+erV1CNkpWzYhW/Qyc6aT8rEyCrvauWSYGZK2ia3o7vd3akF07acHAFpOA==" saltValue="yVW9XmDwTqEnmpSGai0KYg==" spinCount="100000" sqref="T10" name="Range1_3_5_3_3"/>
  </protectedRanges>
  <conditionalFormatting sqref="G7">
    <cfRule type="top10" dxfId="1600" priority="33" rank="1"/>
  </conditionalFormatting>
  <conditionalFormatting sqref="I7">
    <cfRule type="top10" dxfId="1599" priority="32" rank="1"/>
  </conditionalFormatting>
  <conditionalFormatting sqref="E7">
    <cfRule type="top10" dxfId="1598" priority="31" rank="1"/>
  </conditionalFormatting>
  <conditionalFormatting sqref="M7">
    <cfRule type="top10" dxfId="1597" priority="30" rank="1"/>
  </conditionalFormatting>
  <conditionalFormatting sqref="O7">
    <cfRule type="top10" dxfId="1596" priority="29" rank="1"/>
  </conditionalFormatting>
  <conditionalFormatting sqref="E7:O7">
    <cfRule type="cellIs" dxfId="1595" priority="28" operator="greaterThanOrEqual">
      <formula>200</formula>
    </cfRule>
  </conditionalFormatting>
  <conditionalFormatting sqref="K7">
    <cfRule type="top10" dxfId="1594" priority="27" rank="1"/>
  </conditionalFormatting>
  <conditionalFormatting sqref="G8">
    <cfRule type="top10" dxfId="1593" priority="23" rank="1"/>
    <cfRule type="cellIs" dxfId="1592" priority="26" operator="greaterThanOrEqual">
      <formula>193</formula>
    </cfRule>
  </conditionalFormatting>
  <conditionalFormatting sqref="E8">
    <cfRule type="top10" dxfId="1591" priority="24" rank="1"/>
    <cfRule type="cellIs" dxfId="1590" priority="25" operator="greaterThanOrEqual">
      <formula>193</formula>
    </cfRule>
  </conditionalFormatting>
  <conditionalFormatting sqref="I8">
    <cfRule type="top10" dxfId="1589" priority="21" rank="1"/>
    <cfRule type="cellIs" dxfId="1588" priority="22" operator="greaterThanOrEqual">
      <formula>193</formula>
    </cfRule>
  </conditionalFormatting>
  <conditionalFormatting sqref="K8">
    <cfRule type="top10" dxfId="1587" priority="19" rank="1"/>
    <cfRule type="cellIs" dxfId="1586" priority="20" operator="greaterThanOrEqual">
      <formula>193</formula>
    </cfRule>
  </conditionalFormatting>
  <conditionalFormatting sqref="M8">
    <cfRule type="cellIs" dxfId="1585" priority="17" operator="greaterThanOrEqual">
      <formula>193</formula>
    </cfRule>
    <cfRule type="top10" dxfId="1584" priority="18" rank="1"/>
  </conditionalFormatting>
  <conditionalFormatting sqref="O8">
    <cfRule type="top10" dxfId="1583" priority="15" rank="1"/>
    <cfRule type="cellIs" dxfId="1582" priority="16" operator="greaterThanOrEqual">
      <formula>193</formula>
    </cfRule>
  </conditionalFormatting>
  <conditionalFormatting sqref="G9">
    <cfRule type="top10" dxfId="1581" priority="14" rank="1"/>
  </conditionalFormatting>
  <conditionalFormatting sqref="I9">
    <cfRule type="top10" dxfId="1580" priority="13" rank="1"/>
  </conditionalFormatting>
  <conditionalFormatting sqref="E9">
    <cfRule type="top10" dxfId="1579" priority="12" rank="1"/>
  </conditionalFormatting>
  <conditionalFormatting sqref="M9">
    <cfRule type="top10" dxfId="1578" priority="11" rank="1"/>
  </conditionalFormatting>
  <conditionalFormatting sqref="O9">
    <cfRule type="top10" dxfId="1577" priority="10" rank="1"/>
  </conditionalFormatting>
  <conditionalFormatting sqref="E9:O9">
    <cfRule type="cellIs" dxfId="1576" priority="9" operator="greaterThanOrEqual">
      <formula>200</formula>
    </cfRule>
  </conditionalFormatting>
  <conditionalFormatting sqref="K9">
    <cfRule type="top10" dxfId="1575" priority="8" rank="1"/>
  </conditionalFormatting>
  <conditionalFormatting sqref="E10">
    <cfRule type="top10" dxfId="1574" priority="7" rank="1"/>
  </conditionalFormatting>
  <conditionalFormatting sqref="G10">
    <cfRule type="top10" dxfId="1573" priority="6" rank="1"/>
  </conditionalFormatting>
  <conditionalFormatting sqref="I10">
    <cfRule type="top10" dxfId="1572" priority="5" rank="1"/>
  </conditionalFormatting>
  <conditionalFormatting sqref="K10">
    <cfRule type="top10" dxfId="1571" priority="4" rank="1"/>
  </conditionalFormatting>
  <conditionalFormatting sqref="M10">
    <cfRule type="top10" dxfId="1570" priority="3" rank="1"/>
  </conditionalFormatting>
  <conditionalFormatting sqref="O10">
    <cfRule type="top10" dxfId="1569" priority="2" rank="1"/>
  </conditionalFormatting>
  <conditionalFormatting sqref="E10:P10">
    <cfRule type="cellIs" dxfId="1568" priority="1" operator="greaterThanOrEqual">
      <formula>200</formula>
    </cfRule>
  </conditionalFormatting>
  <hyperlinks>
    <hyperlink ref="X1" location="'OLL 2025'!A1" display="Return to Rankings" xr:uid="{D60E65FF-A64C-40CB-B091-55296CB5D9B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A598A6-03F7-4020-A440-A1FFC24C94BC}">
          <x14:formula1>
            <xm:f>'[11-16-25-ABRA 2025 Elberton GA Club Match.xlsm]DATA'!#REF!</xm:f>
          </x14:formula1>
          <xm:sqref>D10 B10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1920-2C68-423E-8996-17A187ABA1F9}">
  <dimension ref="A1:X11"/>
  <sheetViews>
    <sheetView workbookViewId="0">
      <selection activeCell="B18" sqref="B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98</v>
      </c>
      <c r="C2" s="3">
        <v>45766</v>
      </c>
      <c r="D2" s="4" t="s">
        <v>108</v>
      </c>
      <c r="E2" s="5">
        <v>176</v>
      </c>
      <c r="F2" s="22">
        <v>1</v>
      </c>
      <c r="G2" s="24">
        <v>188</v>
      </c>
      <c r="H2" s="22">
        <v>0</v>
      </c>
      <c r="I2" s="5">
        <v>179</v>
      </c>
      <c r="J2" s="22">
        <v>1</v>
      </c>
      <c r="K2" s="5">
        <v>189</v>
      </c>
      <c r="L2" s="22">
        <v>2</v>
      </c>
      <c r="M2" s="5"/>
      <c r="N2" s="22"/>
      <c r="O2" s="5"/>
      <c r="P2" s="22"/>
      <c r="Q2" s="6">
        <v>4</v>
      </c>
      <c r="R2" s="6">
        <v>732</v>
      </c>
      <c r="S2" s="7">
        <v>183</v>
      </c>
      <c r="T2" s="38">
        <v>4</v>
      </c>
      <c r="U2" s="8">
        <v>2</v>
      </c>
      <c r="V2" s="9">
        <v>185</v>
      </c>
    </row>
    <row r="3" spans="1:24" x14ac:dyDescent="0.25">
      <c r="A3" s="1" t="s">
        <v>11</v>
      </c>
      <c r="B3" s="2" t="s">
        <v>98</v>
      </c>
      <c r="C3" s="3">
        <v>45829</v>
      </c>
      <c r="D3" s="4" t="s">
        <v>108</v>
      </c>
      <c r="E3" s="5">
        <v>184</v>
      </c>
      <c r="F3" s="22">
        <v>0</v>
      </c>
      <c r="G3" s="24">
        <v>177</v>
      </c>
      <c r="H3" s="22">
        <v>0</v>
      </c>
      <c r="I3" s="5">
        <v>185</v>
      </c>
      <c r="J3" s="22">
        <v>0</v>
      </c>
      <c r="K3" s="5">
        <v>189</v>
      </c>
      <c r="L3" s="22">
        <v>2</v>
      </c>
      <c r="M3" s="5">
        <v>180</v>
      </c>
      <c r="N3" s="22">
        <v>1</v>
      </c>
      <c r="O3" s="5">
        <v>183</v>
      </c>
      <c r="P3" s="22">
        <v>0</v>
      </c>
      <c r="Q3" s="6">
        <v>6</v>
      </c>
      <c r="R3" s="6">
        <v>1098</v>
      </c>
      <c r="S3" s="7">
        <v>183</v>
      </c>
      <c r="T3" s="38">
        <v>3</v>
      </c>
      <c r="U3" s="8">
        <v>6</v>
      </c>
      <c r="V3" s="9">
        <v>189</v>
      </c>
    </row>
    <row r="4" spans="1:24" x14ac:dyDescent="0.25">
      <c r="A4" s="1" t="s">
        <v>11</v>
      </c>
      <c r="B4" s="2" t="s">
        <v>98</v>
      </c>
      <c r="C4" s="3">
        <v>45857</v>
      </c>
      <c r="D4" s="4" t="s">
        <v>108</v>
      </c>
      <c r="E4" s="5">
        <v>187</v>
      </c>
      <c r="F4" s="22">
        <v>0</v>
      </c>
      <c r="G4" s="24">
        <v>184</v>
      </c>
      <c r="H4" s="22">
        <v>3</v>
      </c>
      <c r="I4" s="5">
        <v>181</v>
      </c>
      <c r="J4" s="22">
        <v>0</v>
      </c>
      <c r="K4" s="5">
        <v>185</v>
      </c>
      <c r="L4" s="22">
        <v>0</v>
      </c>
      <c r="M4" s="5"/>
      <c r="N4" s="22"/>
      <c r="O4" s="5"/>
      <c r="P4" s="22"/>
      <c r="Q4" s="6">
        <v>4</v>
      </c>
      <c r="R4" s="6">
        <v>737</v>
      </c>
      <c r="S4" s="7">
        <v>184.25</v>
      </c>
      <c r="T4" s="38">
        <v>3</v>
      </c>
      <c r="U4" s="8">
        <v>2</v>
      </c>
      <c r="V4" s="9">
        <v>186.25</v>
      </c>
    </row>
    <row r="5" spans="1:24" x14ac:dyDescent="0.25">
      <c r="A5" s="1" t="s">
        <v>11</v>
      </c>
      <c r="B5" s="2" t="s">
        <v>98</v>
      </c>
      <c r="C5" s="3">
        <v>45871</v>
      </c>
      <c r="D5" s="4" t="s">
        <v>108</v>
      </c>
      <c r="E5" s="24">
        <v>183</v>
      </c>
      <c r="F5" s="22">
        <v>1</v>
      </c>
      <c r="G5" s="24">
        <v>189</v>
      </c>
      <c r="H5" s="22">
        <v>1</v>
      </c>
      <c r="I5" s="5">
        <v>183</v>
      </c>
      <c r="J5" s="22">
        <v>1</v>
      </c>
      <c r="K5" s="25">
        <v>182</v>
      </c>
      <c r="L5" s="22">
        <v>0</v>
      </c>
      <c r="M5" s="25"/>
      <c r="N5" s="22"/>
      <c r="O5" s="5"/>
      <c r="P5" s="22"/>
      <c r="Q5" s="6">
        <v>4</v>
      </c>
      <c r="R5" s="6">
        <v>737</v>
      </c>
      <c r="S5" s="7">
        <v>184.25</v>
      </c>
      <c r="T5" s="38">
        <v>3</v>
      </c>
      <c r="U5" s="8">
        <v>2</v>
      </c>
      <c r="V5" s="9">
        <v>186.25</v>
      </c>
    </row>
    <row r="6" spans="1:24" x14ac:dyDescent="0.25">
      <c r="A6" s="1" t="s">
        <v>11</v>
      </c>
      <c r="B6" s="2" t="s">
        <v>98</v>
      </c>
      <c r="C6" s="3">
        <v>45885</v>
      </c>
      <c r="D6" s="4" t="s">
        <v>108</v>
      </c>
      <c r="E6" s="5">
        <v>188</v>
      </c>
      <c r="F6" s="22">
        <v>1</v>
      </c>
      <c r="G6" s="24">
        <v>184</v>
      </c>
      <c r="H6" s="22">
        <v>0</v>
      </c>
      <c r="I6" s="5">
        <v>181</v>
      </c>
      <c r="J6" s="22">
        <v>1</v>
      </c>
      <c r="K6" s="5">
        <v>178</v>
      </c>
      <c r="L6" s="22">
        <v>0</v>
      </c>
      <c r="M6" s="5"/>
      <c r="N6" s="22"/>
      <c r="O6" s="5"/>
      <c r="P6" s="22"/>
      <c r="Q6" s="6">
        <v>4</v>
      </c>
      <c r="R6" s="6">
        <v>731</v>
      </c>
      <c r="S6" s="7">
        <v>182.75</v>
      </c>
      <c r="T6" s="38">
        <v>2</v>
      </c>
      <c r="U6" s="8">
        <v>2</v>
      </c>
      <c r="V6" s="9">
        <v>184.75</v>
      </c>
    </row>
    <row r="7" spans="1:24" x14ac:dyDescent="0.25">
      <c r="A7" s="60" t="s">
        <v>11</v>
      </c>
      <c r="B7" s="60" t="s">
        <v>98</v>
      </c>
      <c r="C7" s="61">
        <v>45906</v>
      </c>
      <c r="D7" s="60" t="s">
        <v>108</v>
      </c>
      <c r="E7" s="60">
        <v>186</v>
      </c>
      <c r="F7" s="60">
        <v>3</v>
      </c>
      <c r="G7" s="60">
        <v>195</v>
      </c>
      <c r="H7" s="60">
        <v>3</v>
      </c>
      <c r="I7" s="60">
        <v>193</v>
      </c>
      <c r="J7" s="60">
        <v>1</v>
      </c>
      <c r="K7" s="60">
        <v>194</v>
      </c>
      <c r="L7" s="60">
        <v>7</v>
      </c>
      <c r="M7" s="60"/>
      <c r="N7" s="60"/>
      <c r="O7" s="60"/>
      <c r="P7" s="60"/>
      <c r="Q7" s="60">
        <v>4</v>
      </c>
      <c r="R7" s="60">
        <v>768</v>
      </c>
      <c r="S7" s="60">
        <v>192</v>
      </c>
      <c r="T7" s="60">
        <v>14</v>
      </c>
      <c r="U7" s="60">
        <v>4</v>
      </c>
      <c r="V7" s="60">
        <v>196</v>
      </c>
    </row>
    <row r="8" spans="1:24" x14ac:dyDescent="0.25">
      <c r="A8" s="53" t="s">
        <v>11</v>
      </c>
      <c r="B8" s="2" t="s">
        <v>98</v>
      </c>
      <c r="C8" s="3">
        <v>45920</v>
      </c>
      <c r="D8" s="70" t="s">
        <v>108</v>
      </c>
      <c r="E8" s="5">
        <v>193</v>
      </c>
      <c r="F8" s="22">
        <v>2</v>
      </c>
      <c r="G8" s="24">
        <v>187</v>
      </c>
      <c r="H8" s="22">
        <v>0</v>
      </c>
      <c r="I8" s="5">
        <v>187</v>
      </c>
      <c r="J8" s="22">
        <v>1</v>
      </c>
      <c r="K8" s="5">
        <v>188</v>
      </c>
      <c r="L8" s="22">
        <v>1</v>
      </c>
      <c r="M8" s="5"/>
      <c r="N8" s="22"/>
      <c r="O8" s="5"/>
      <c r="P8" s="22"/>
      <c r="Q8" s="8">
        <v>4</v>
      </c>
      <c r="R8" s="8">
        <v>755</v>
      </c>
      <c r="S8" s="7">
        <v>188.75</v>
      </c>
      <c r="T8" s="38">
        <v>4</v>
      </c>
      <c r="U8" s="8">
        <v>2</v>
      </c>
      <c r="V8" s="7">
        <v>190.75</v>
      </c>
    </row>
    <row r="9" spans="1:24" x14ac:dyDescent="0.25">
      <c r="A9" s="53" t="s">
        <v>11</v>
      </c>
      <c r="B9" s="2" t="s">
        <v>98</v>
      </c>
      <c r="C9" s="3">
        <v>45948</v>
      </c>
      <c r="D9" s="70" t="s">
        <v>108</v>
      </c>
      <c r="E9" s="24">
        <v>187</v>
      </c>
      <c r="F9" s="22">
        <v>1</v>
      </c>
      <c r="G9" s="24">
        <v>187</v>
      </c>
      <c r="H9" s="22">
        <v>0</v>
      </c>
      <c r="I9" s="5">
        <v>189</v>
      </c>
      <c r="J9" s="22">
        <v>1</v>
      </c>
      <c r="K9" s="24">
        <v>183</v>
      </c>
      <c r="L9" s="22">
        <v>0</v>
      </c>
      <c r="M9" s="25"/>
      <c r="N9" s="22"/>
      <c r="O9" s="5"/>
      <c r="P9" s="22"/>
      <c r="Q9" s="8">
        <v>4</v>
      </c>
      <c r="R9" s="8">
        <v>746</v>
      </c>
      <c r="S9" s="7">
        <v>186.5</v>
      </c>
      <c r="T9" s="38">
        <v>2</v>
      </c>
      <c r="U9" s="8">
        <v>2</v>
      </c>
      <c r="V9" s="7">
        <v>188.5</v>
      </c>
    </row>
    <row r="11" spans="1:24" x14ac:dyDescent="0.25">
      <c r="Q11" s="34">
        <f>SUM(Q2:Q10)</f>
        <v>34</v>
      </c>
      <c r="R11" s="34">
        <f>SUM(R2:R10)</f>
        <v>6304</v>
      </c>
      <c r="S11" s="35">
        <f>SUM(R11/Q11)</f>
        <v>185.41176470588235</v>
      </c>
      <c r="T11" s="34">
        <f>SUM(T2:T10)</f>
        <v>35</v>
      </c>
      <c r="U11" s="34">
        <f>SUM(U2:U10)</f>
        <v>22</v>
      </c>
      <c r="V11" s="36">
        <f>SUM(S11+U11)</f>
        <v>207.41176470588235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E8:P8 T8" name="Range1_3_5_3_2"/>
    <protectedRange algorithmName="SHA-512" hashValue="ON39YdpmFHfN9f47KpiRvqrKx0V9+erV1CNkpWzYhW/Qyc6aT8rEyCrvauWSYGZK2ia3o7vd3akF07acHAFpOA==" saltValue="yVW9XmDwTqEnmpSGai0KYg==" spinCount="100000" sqref="B9:C9" name="Range1_3_7"/>
    <protectedRange algorithmName="SHA-512" hashValue="ON39YdpmFHfN9f47KpiRvqrKx0V9+erV1CNkpWzYhW/Qyc6aT8rEyCrvauWSYGZK2ia3o7vd3akF07acHAFpOA==" saltValue="yVW9XmDwTqEnmpSGai0KYg==" spinCount="100000" sqref="D9" name="Range1_1_6_5"/>
    <protectedRange algorithmName="SHA-512" hashValue="ON39YdpmFHfN9f47KpiRvqrKx0V9+erV1CNkpWzYhW/Qyc6aT8rEyCrvauWSYGZK2ia3o7vd3akF07acHAFpOA==" saltValue="yVW9XmDwTqEnmpSGai0KYg==" spinCount="100000" sqref="T9 E9:P9" name="Range1_3_5_5_5"/>
  </protectedRanges>
  <conditionalFormatting sqref="M8:P8">
    <cfRule type="cellIs" dxfId="1567" priority="8" operator="greaterThanOrEqual">
      <formula>200</formula>
    </cfRule>
  </conditionalFormatting>
  <conditionalFormatting sqref="E8">
    <cfRule type="cellIs" dxfId="1566" priority="9" operator="greaterThanOrEqual">
      <formula>200</formula>
    </cfRule>
    <cfRule type="top10" dxfId="1565" priority="10" rank="1"/>
  </conditionalFormatting>
  <conditionalFormatting sqref="G8">
    <cfRule type="cellIs" dxfId="1564" priority="11" operator="greaterThanOrEqual">
      <formula>200</formula>
    </cfRule>
    <cfRule type="top10" dxfId="1563" priority="12" rank="1"/>
  </conditionalFormatting>
  <conditionalFormatting sqref="I8">
    <cfRule type="cellIs" dxfId="1562" priority="13" operator="greaterThanOrEqual">
      <formula>200</formula>
    </cfRule>
    <cfRule type="top10" dxfId="1561" priority="14" rank="1"/>
  </conditionalFormatting>
  <conditionalFormatting sqref="M8">
    <cfRule type="top10" dxfId="1560" priority="15" rank="1"/>
  </conditionalFormatting>
  <conditionalFormatting sqref="O8">
    <cfRule type="top10" dxfId="1559" priority="16" rank="1"/>
  </conditionalFormatting>
  <conditionalFormatting sqref="E9">
    <cfRule type="top10" dxfId="1558" priority="7" rank="1"/>
  </conditionalFormatting>
  <conditionalFormatting sqref="G9">
    <cfRule type="top10" dxfId="1557" priority="6" rank="1"/>
  </conditionalFormatting>
  <conditionalFormatting sqref="E9:P9">
    <cfRule type="cellIs" dxfId="1556" priority="5" operator="greaterThanOrEqual">
      <formula>200</formula>
    </cfRule>
  </conditionalFormatting>
  <conditionalFormatting sqref="I9">
    <cfRule type="top10" dxfId="1555" priority="4" rank="1"/>
  </conditionalFormatting>
  <conditionalFormatting sqref="K9">
    <cfRule type="top10" dxfId="1554" priority="3" rank="1"/>
  </conditionalFormatting>
  <conditionalFormatting sqref="M9">
    <cfRule type="top10" dxfId="1553" priority="2" rank="1"/>
  </conditionalFormatting>
  <conditionalFormatting sqref="O9">
    <cfRule type="top10" dxfId="1552" priority="1" rank="1"/>
  </conditionalFormatting>
  <hyperlinks>
    <hyperlink ref="X1" location="'OLL 2025'!A1" display="Return to Rankings" xr:uid="{E57CCB3F-2F71-43EF-A26C-5ACD94B01BC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D9 B9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ED23-6915-4929-890B-D00EB7DB51EC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157</v>
      </c>
      <c r="C2" s="3">
        <v>45829</v>
      </c>
      <c r="D2" s="4" t="s">
        <v>69</v>
      </c>
      <c r="E2" s="5">
        <v>193</v>
      </c>
      <c r="F2" s="22">
        <v>5</v>
      </c>
      <c r="G2" s="24">
        <v>189</v>
      </c>
      <c r="H2" s="22">
        <v>1</v>
      </c>
      <c r="I2" s="5">
        <v>195</v>
      </c>
      <c r="J2" s="22">
        <v>3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765</v>
      </c>
      <c r="S2" s="7">
        <v>191.25</v>
      </c>
      <c r="T2" s="38">
        <v>9</v>
      </c>
      <c r="U2" s="8">
        <v>6</v>
      </c>
      <c r="V2" s="9">
        <v>197.25</v>
      </c>
    </row>
    <row r="3" spans="1:24" x14ac:dyDescent="0.25">
      <c r="A3" s="1" t="s">
        <v>11</v>
      </c>
      <c r="B3" s="2" t="s">
        <v>157</v>
      </c>
      <c r="C3" s="3">
        <v>45857</v>
      </c>
      <c r="D3" s="4" t="s">
        <v>69</v>
      </c>
      <c r="E3" s="24">
        <v>193</v>
      </c>
      <c r="F3" s="22">
        <v>2</v>
      </c>
      <c r="G3" s="24">
        <v>191</v>
      </c>
      <c r="H3" s="22">
        <v>4</v>
      </c>
      <c r="I3" s="5">
        <v>194</v>
      </c>
      <c r="J3" s="22">
        <v>1</v>
      </c>
      <c r="K3" s="25">
        <v>193</v>
      </c>
      <c r="L3" s="22">
        <v>3</v>
      </c>
      <c r="M3" s="25">
        <v>193</v>
      </c>
      <c r="N3" s="22">
        <v>0</v>
      </c>
      <c r="O3" s="5">
        <v>183</v>
      </c>
      <c r="P3" s="22">
        <v>3</v>
      </c>
      <c r="Q3" s="6">
        <v>6</v>
      </c>
      <c r="R3" s="6">
        <v>1147</v>
      </c>
      <c r="S3" s="7">
        <v>191.16666666666666</v>
      </c>
      <c r="T3" s="38">
        <v>13</v>
      </c>
      <c r="U3" s="8">
        <v>26</v>
      </c>
      <c r="V3" s="9">
        <v>217.16666666666666</v>
      </c>
    </row>
    <row r="4" spans="1:24" x14ac:dyDescent="0.25">
      <c r="A4" s="1" t="s">
        <v>11</v>
      </c>
      <c r="B4" s="2" t="s">
        <v>157</v>
      </c>
      <c r="C4" s="3">
        <v>45864</v>
      </c>
      <c r="D4" s="4" t="s">
        <v>69</v>
      </c>
      <c r="E4" s="24">
        <v>194</v>
      </c>
      <c r="F4" s="22">
        <v>2</v>
      </c>
      <c r="G4" s="24">
        <v>188</v>
      </c>
      <c r="H4" s="22">
        <v>2</v>
      </c>
      <c r="I4" s="5">
        <v>190</v>
      </c>
      <c r="J4" s="22">
        <v>1</v>
      </c>
      <c r="K4" s="25">
        <v>191</v>
      </c>
      <c r="L4" s="22">
        <v>1</v>
      </c>
      <c r="M4" s="25"/>
      <c r="N4" s="22"/>
      <c r="O4" s="5"/>
      <c r="P4" s="22"/>
      <c r="Q4" s="6">
        <v>4</v>
      </c>
      <c r="R4" s="6">
        <v>763</v>
      </c>
      <c r="S4" s="7">
        <v>190.75</v>
      </c>
      <c r="T4" s="38">
        <v>6</v>
      </c>
      <c r="U4" s="8">
        <v>3</v>
      </c>
      <c r="V4" s="9">
        <v>193.75</v>
      </c>
    </row>
    <row r="5" spans="1:24" x14ac:dyDescent="0.25">
      <c r="A5" s="1" t="s">
        <v>11</v>
      </c>
      <c r="B5" s="2" t="s">
        <v>157</v>
      </c>
      <c r="C5" s="3">
        <v>45872</v>
      </c>
      <c r="D5" s="4" t="s">
        <v>76</v>
      </c>
      <c r="E5" s="24">
        <v>194</v>
      </c>
      <c r="F5" s="22">
        <v>4</v>
      </c>
      <c r="G5" s="24">
        <v>191</v>
      </c>
      <c r="H5" s="22">
        <v>2</v>
      </c>
      <c r="I5" s="5">
        <v>197</v>
      </c>
      <c r="J5" s="22">
        <v>4</v>
      </c>
      <c r="K5" s="25">
        <v>197</v>
      </c>
      <c r="L5" s="22">
        <v>3</v>
      </c>
      <c r="M5" s="25"/>
      <c r="N5" s="22"/>
      <c r="O5" s="5"/>
      <c r="P5" s="22"/>
      <c r="Q5" s="6">
        <v>4</v>
      </c>
      <c r="R5" s="6">
        <v>779</v>
      </c>
      <c r="S5" s="7">
        <v>194.75</v>
      </c>
      <c r="T5" s="38">
        <v>13</v>
      </c>
      <c r="U5" s="8">
        <v>10</v>
      </c>
      <c r="V5" s="9">
        <v>204.75</v>
      </c>
    </row>
    <row r="6" spans="1:24" x14ac:dyDescent="0.25">
      <c r="A6" s="1" t="s">
        <v>11</v>
      </c>
      <c r="B6" s="2" t="s">
        <v>157</v>
      </c>
      <c r="C6" s="3">
        <v>45878</v>
      </c>
      <c r="D6" s="4" t="s">
        <v>69</v>
      </c>
      <c r="E6" s="24">
        <v>190</v>
      </c>
      <c r="F6" s="22">
        <v>2</v>
      </c>
      <c r="G6" s="24">
        <v>195</v>
      </c>
      <c r="H6" s="22">
        <v>3</v>
      </c>
      <c r="I6" s="5">
        <v>190</v>
      </c>
      <c r="J6" s="22">
        <v>1</v>
      </c>
      <c r="K6" s="25">
        <v>192</v>
      </c>
      <c r="L6" s="22">
        <v>3</v>
      </c>
      <c r="M6" s="25"/>
      <c r="N6" s="22"/>
      <c r="O6" s="5"/>
      <c r="P6" s="22"/>
      <c r="Q6" s="6">
        <v>4</v>
      </c>
      <c r="R6" s="6">
        <v>767</v>
      </c>
      <c r="S6" s="7">
        <v>191.75</v>
      </c>
      <c r="T6" s="38">
        <v>9</v>
      </c>
      <c r="U6" s="8">
        <v>5</v>
      </c>
      <c r="V6" s="9">
        <v>196.75</v>
      </c>
    </row>
    <row r="7" spans="1:24" x14ac:dyDescent="0.25">
      <c r="A7" s="1" t="s">
        <v>11</v>
      </c>
      <c r="B7" s="2" t="s">
        <v>157</v>
      </c>
      <c r="C7" s="3">
        <v>45882</v>
      </c>
      <c r="D7" s="4" t="s">
        <v>96</v>
      </c>
      <c r="E7" s="24">
        <v>198</v>
      </c>
      <c r="F7" s="22">
        <v>4</v>
      </c>
      <c r="G7" s="24">
        <v>195</v>
      </c>
      <c r="H7" s="22">
        <v>2</v>
      </c>
      <c r="I7" s="5">
        <v>195</v>
      </c>
      <c r="J7" s="22">
        <v>1</v>
      </c>
      <c r="K7" s="25"/>
      <c r="L7" s="22"/>
      <c r="M7" s="25"/>
      <c r="N7" s="22"/>
      <c r="O7" s="5"/>
      <c r="P7" s="22"/>
      <c r="Q7" s="6">
        <v>3</v>
      </c>
      <c r="R7" s="6">
        <v>588</v>
      </c>
      <c r="S7" s="7">
        <v>196</v>
      </c>
      <c r="T7" s="38">
        <v>7</v>
      </c>
      <c r="U7" s="8">
        <v>9</v>
      </c>
      <c r="V7" s="9">
        <v>205</v>
      </c>
    </row>
    <row r="8" spans="1:24" x14ac:dyDescent="0.25">
      <c r="A8" s="62" t="s">
        <v>11</v>
      </c>
      <c r="B8" s="62" t="s">
        <v>157</v>
      </c>
      <c r="C8" s="63">
        <v>45907</v>
      </c>
      <c r="D8" s="62" t="s">
        <v>42</v>
      </c>
      <c r="E8" s="62">
        <v>198</v>
      </c>
      <c r="F8" s="64">
        <v>2</v>
      </c>
      <c r="G8" s="65">
        <v>194</v>
      </c>
      <c r="H8" s="64">
        <v>2</v>
      </c>
      <c r="I8" s="62">
        <v>196</v>
      </c>
      <c r="J8" s="64">
        <v>2</v>
      </c>
      <c r="K8" s="62">
        <v>192</v>
      </c>
      <c r="L8" s="64">
        <v>2</v>
      </c>
      <c r="M8" s="62">
        <v>192</v>
      </c>
      <c r="N8" s="66"/>
      <c r="O8" s="62">
        <v>195</v>
      </c>
      <c r="P8" s="64">
        <v>6</v>
      </c>
      <c r="Q8" s="62">
        <v>6</v>
      </c>
      <c r="R8" s="62">
        <v>1167</v>
      </c>
      <c r="S8" s="62">
        <v>194.5</v>
      </c>
      <c r="T8" s="64">
        <v>14</v>
      </c>
      <c r="U8" s="62">
        <v>6</v>
      </c>
      <c r="V8" s="62">
        <v>200.5</v>
      </c>
    </row>
    <row r="9" spans="1:24" x14ac:dyDescent="0.25">
      <c r="A9" s="1" t="s">
        <v>11</v>
      </c>
      <c r="B9" s="2" t="s">
        <v>157</v>
      </c>
      <c r="C9" s="3">
        <v>45910</v>
      </c>
      <c r="D9" s="70" t="s">
        <v>96</v>
      </c>
      <c r="E9" s="24">
        <v>195</v>
      </c>
      <c r="F9" s="22">
        <v>2</v>
      </c>
      <c r="G9" s="24">
        <v>194</v>
      </c>
      <c r="H9" s="22">
        <v>1</v>
      </c>
      <c r="I9" s="5">
        <v>193</v>
      </c>
      <c r="J9" s="22">
        <v>1</v>
      </c>
      <c r="K9" s="25"/>
      <c r="L9" s="22"/>
      <c r="M9" s="25"/>
      <c r="N9" s="22"/>
      <c r="O9" s="5"/>
      <c r="P9" s="22"/>
      <c r="Q9" s="8">
        <v>3</v>
      </c>
      <c r="R9" s="8">
        <v>582</v>
      </c>
      <c r="S9" s="7">
        <v>194</v>
      </c>
      <c r="T9" s="38">
        <v>7</v>
      </c>
      <c r="U9" s="8">
        <v>3</v>
      </c>
      <c r="V9" s="7">
        <v>197</v>
      </c>
    </row>
    <row r="10" spans="1:24" x14ac:dyDescent="0.25">
      <c r="A10" s="53" t="s">
        <v>11</v>
      </c>
      <c r="B10" s="2" t="s">
        <v>157</v>
      </c>
      <c r="C10" s="3">
        <v>45920</v>
      </c>
      <c r="D10" s="70" t="s">
        <v>69</v>
      </c>
      <c r="E10" s="24">
        <v>197</v>
      </c>
      <c r="F10" s="46">
        <v>2</v>
      </c>
      <c r="G10" s="24">
        <v>194</v>
      </c>
      <c r="H10" s="46">
        <v>2</v>
      </c>
      <c r="I10" s="46">
        <v>194</v>
      </c>
      <c r="J10" s="46">
        <v>3</v>
      </c>
      <c r="K10" s="24">
        <v>195</v>
      </c>
      <c r="L10" s="46">
        <v>2</v>
      </c>
      <c r="M10" s="25"/>
      <c r="N10" s="22"/>
      <c r="O10" s="5"/>
      <c r="P10" s="22"/>
      <c r="Q10" s="8">
        <v>4</v>
      </c>
      <c r="R10" s="8">
        <v>780</v>
      </c>
      <c r="S10" s="7">
        <v>195</v>
      </c>
      <c r="T10" s="38">
        <v>9</v>
      </c>
      <c r="U10" s="8">
        <v>3</v>
      </c>
      <c r="V10" s="7">
        <v>198</v>
      </c>
    </row>
    <row r="11" spans="1:24" x14ac:dyDescent="0.25">
      <c r="A11" s="53" t="s">
        <v>11</v>
      </c>
      <c r="B11" s="2" t="s">
        <v>157</v>
      </c>
      <c r="C11" s="3">
        <v>45935</v>
      </c>
      <c r="D11" s="70" t="s">
        <v>76</v>
      </c>
      <c r="E11" s="5">
        <v>195</v>
      </c>
      <c r="F11" s="22">
        <v>3</v>
      </c>
      <c r="G11" s="24">
        <v>198</v>
      </c>
      <c r="H11" s="22">
        <v>6</v>
      </c>
      <c r="I11" s="5">
        <v>197.01</v>
      </c>
      <c r="J11" s="22">
        <v>6</v>
      </c>
      <c r="K11" s="5">
        <v>194</v>
      </c>
      <c r="L11" s="22">
        <v>2</v>
      </c>
      <c r="M11" s="5"/>
      <c r="N11" s="22"/>
      <c r="O11" s="5"/>
      <c r="P11" s="22"/>
      <c r="Q11" s="8">
        <v>4</v>
      </c>
      <c r="R11" s="8">
        <v>784.01</v>
      </c>
      <c r="S11" s="7">
        <v>196.0025</v>
      </c>
      <c r="T11" s="38">
        <v>17</v>
      </c>
      <c r="U11" s="8">
        <v>11</v>
      </c>
      <c r="V11" s="7">
        <f>+S11+U11</f>
        <v>207.0025</v>
      </c>
    </row>
    <row r="12" spans="1:24" x14ac:dyDescent="0.25">
      <c r="A12" s="53" t="s">
        <v>11</v>
      </c>
      <c r="B12" s="2" t="s">
        <v>157</v>
      </c>
      <c r="C12" s="3">
        <v>45938</v>
      </c>
      <c r="D12" s="70" t="s">
        <v>96</v>
      </c>
      <c r="E12" s="24">
        <v>196.001</v>
      </c>
      <c r="F12" s="22">
        <v>3</v>
      </c>
      <c r="G12" s="24">
        <v>199</v>
      </c>
      <c r="H12" s="22">
        <v>4</v>
      </c>
      <c r="I12" s="5">
        <v>193</v>
      </c>
      <c r="J12" s="22">
        <v>2</v>
      </c>
      <c r="K12" s="25"/>
      <c r="L12" s="22"/>
      <c r="M12" s="25"/>
      <c r="N12" s="22"/>
      <c r="O12" s="5"/>
      <c r="P12" s="22"/>
      <c r="Q12" s="8">
        <v>3</v>
      </c>
      <c r="R12" s="8">
        <v>588.00099999999998</v>
      </c>
      <c r="S12" s="7">
        <v>196.00033333333332</v>
      </c>
      <c r="T12" s="38">
        <v>9</v>
      </c>
      <c r="U12" s="8">
        <v>9</v>
      </c>
      <c r="V12" s="7">
        <f>+S12+U12</f>
        <v>205.00033333333332</v>
      </c>
    </row>
    <row r="13" spans="1:24" x14ac:dyDescent="0.25">
      <c r="A13" s="53" t="s">
        <v>11</v>
      </c>
      <c r="B13" s="2" t="s">
        <v>157</v>
      </c>
      <c r="C13" s="3">
        <v>45948</v>
      </c>
      <c r="D13" s="70" t="s">
        <v>69</v>
      </c>
      <c r="E13" s="24">
        <v>195.001</v>
      </c>
      <c r="F13" s="46">
        <v>3</v>
      </c>
      <c r="G13" s="24">
        <v>193</v>
      </c>
      <c r="H13" s="46">
        <v>0</v>
      </c>
      <c r="I13" s="46">
        <v>193</v>
      </c>
      <c r="J13" s="46">
        <v>1</v>
      </c>
      <c r="K13" s="24">
        <v>195.001</v>
      </c>
      <c r="L13" s="46">
        <v>4</v>
      </c>
      <c r="M13" s="25"/>
      <c r="N13" s="22"/>
      <c r="O13" s="5"/>
      <c r="P13" s="22"/>
      <c r="Q13" s="8">
        <v>4</v>
      </c>
      <c r="R13" s="8">
        <v>776.00199999999995</v>
      </c>
      <c r="S13" s="7">
        <v>194.00049999999999</v>
      </c>
      <c r="T13" s="38">
        <v>8</v>
      </c>
      <c r="U13" s="8">
        <v>11</v>
      </c>
      <c r="V13" s="7">
        <v>205.00049999999999</v>
      </c>
    </row>
    <row r="14" spans="1:24" x14ac:dyDescent="0.25">
      <c r="A14" s="53" t="s">
        <v>11</v>
      </c>
      <c r="B14" s="2" t="s">
        <v>157</v>
      </c>
      <c r="C14" s="3">
        <v>45963</v>
      </c>
      <c r="D14" s="70" t="s">
        <v>76</v>
      </c>
      <c r="E14" s="5">
        <v>195.001</v>
      </c>
      <c r="F14" s="22">
        <v>3</v>
      </c>
      <c r="G14" s="24">
        <v>189</v>
      </c>
      <c r="H14" s="22">
        <v>4</v>
      </c>
      <c r="I14" s="5">
        <v>195</v>
      </c>
      <c r="J14" s="22">
        <v>5</v>
      </c>
      <c r="K14" s="5">
        <v>200</v>
      </c>
      <c r="L14" s="22">
        <v>3</v>
      </c>
      <c r="M14" s="5"/>
      <c r="N14" s="22"/>
      <c r="O14" s="5"/>
      <c r="P14" s="22"/>
      <c r="Q14" s="8">
        <v>4</v>
      </c>
      <c r="R14" s="8">
        <v>779.00099999999998</v>
      </c>
      <c r="S14" s="7">
        <v>194.75024999999999</v>
      </c>
      <c r="T14" s="38">
        <v>15</v>
      </c>
      <c r="U14" s="8">
        <v>9</v>
      </c>
      <c r="V14" s="7">
        <v>203.75024999999999</v>
      </c>
    </row>
    <row r="15" spans="1:24" x14ac:dyDescent="0.25">
      <c r="A15" s="53" t="s">
        <v>11</v>
      </c>
      <c r="B15" s="2" t="s">
        <v>239</v>
      </c>
      <c r="C15" s="3">
        <v>45966</v>
      </c>
      <c r="D15" s="70" t="s">
        <v>96</v>
      </c>
      <c r="E15" s="24">
        <v>187.001</v>
      </c>
      <c r="F15" s="46">
        <v>1</v>
      </c>
      <c r="G15" s="24">
        <v>189</v>
      </c>
      <c r="H15" s="46">
        <v>0</v>
      </c>
      <c r="I15" s="46">
        <v>190</v>
      </c>
      <c r="J15" s="46">
        <v>2</v>
      </c>
      <c r="K15" s="24"/>
      <c r="L15" s="46"/>
      <c r="M15" s="25"/>
      <c r="N15" s="22"/>
      <c r="O15" s="5"/>
      <c r="P15" s="22"/>
      <c r="Q15" s="8">
        <v>3</v>
      </c>
      <c r="R15" s="8">
        <v>566.00099999999998</v>
      </c>
      <c r="S15" s="7">
        <v>188.667</v>
      </c>
      <c r="T15" s="38">
        <v>3</v>
      </c>
      <c r="U15" s="8">
        <v>11</v>
      </c>
      <c r="V15" s="7">
        <v>199.667</v>
      </c>
    </row>
    <row r="16" spans="1:24" x14ac:dyDescent="0.25">
      <c r="A16" s="53" t="s">
        <v>11</v>
      </c>
      <c r="B16" s="2" t="s">
        <v>157</v>
      </c>
      <c r="C16" s="3">
        <v>45976</v>
      </c>
      <c r="D16" s="70" t="s">
        <v>69</v>
      </c>
      <c r="E16" s="24">
        <v>191</v>
      </c>
      <c r="F16" s="22">
        <v>1</v>
      </c>
      <c r="G16" s="24">
        <v>191</v>
      </c>
      <c r="H16" s="22">
        <v>1</v>
      </c>
      <c r="I16" s="5">
        <v>191</v>
      </c>
      <c r="J16" s="22">
        <v>3</v>
      </c>
      <c r="K16" s="25">
        <v>191</v>
      </c>
      <c r="L16" s="22">
        <v>0</v>
      </c>
      <c r="M16" s="25"/>
      <c r="N16" s="22"/>
      <c r="O16" s="5"/>
      <c r="P16" s="22"/>
      <c r="Q16" s="8">
        <v>4</v>
      </c>
      <c r="R16" s="8">
        <v>764</v>
      </c>
      <c r="S16" s="7">
        <v>191</v>
      </c>
      <c r="T16" s="38">
        <v>5</v>
      </c>
      <c r="U16" s="8">
        <v>7</v>
      </c>
      <c r="V16" s="7">
        <v>198</v>
      </c>
    </row>
    <row r="18" spans="17:22" x14ac:dyDescent="0.25">
      <c r="Q18" s="34">
        <f>SUM(Q2:Q17)</f>
        <v>60</v>
      </c>
      <c r="R18" s="34">
        <f>SUM(R2:R17)</f>
        <v>11595.015000000001</v>
      </c>
      <c r="S18" s="35">
        <f>SUM(R18/Q18)</f>
        <v>193.25025000000002</v>
      </c>
      <c r="T18" s="34">
        <f>SUM(T2:T17)</f>
        <v>144</v>
      </c>
      <c r="U18" s="34">
        <f>SUM(U2:U17)</f>
        <v>129</v>
      </c>
      <c r="V18" s="36">
        <f>SUM(S18+U18)</f>
        <v>322.25025000000005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G3 O3 M3" name="Range1_33_1_4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3"/>
    <protectedRange algorithmName="SHA-512" hashValue="ON39YdpmFHfN9f47KpiRvqrKx0V9+erV1CNkpWzYhW/Qyc6aT8rEyCrvauWSYGZK2ia3o7vd3akF07acHAFpOA==" saltValue="yVW9XmDwTqEnmpSGai0KYg==" spinCount="100000" sqref="E9:P9 T9" name="Range1_3_5_5_3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2" name="Range1_3_2"/>
    <protectedRange algorithmName="SHA-512" hashValue="ON39YdpmFHfN9f47KpiRvqrKx0V9+erV1CNkpWzYhW/Qyc6aT8rEyCrvauWSYGZK2ia3o7vd3akF07acHAFpOA==" saltValue="yVW9XmDwTqEnmpSGai0KYg==" spinCount="100000" sqref="D11:D12" name="Range1_1_6_2"/>
    <protectedRange algorithmName="SHA-512" hashValue="ON39YdpmFHfN9f47KpiRvqrKx0V9+erV1CNkpWzYhW/Qyc6aT8rEyCrvauWSYGZK2ia3o7vd3akF07acHAFpOA==" saltValue="yVW9XmDwTqEnmpSGai0KYg==" spinCount="100000" sqref="E11:P12 T11:T12" name="Range1_3_5_5_2"/>
    <protectedRange algorithmName="SHA-512" hashValue="ON39YdpmFHfN9f47KpiRvqrKx0V9+erV1CNkpWzYhW/Qyc6aT8rEyCrvauWSYGZK2ia3o7vd3akF07acHAFpOA==" saltValue="yVW9XmDwTqEnmpSGai0KYg==" spinCount="100000" sqref="B13:C13" name="Range1_3_7_1"/>
    <protectedRange algorithmName="SHA-512" hashValue="ON39YdpmFHfN9f47KpiRvqrKx0V9+erV1CNkpWzYhW/Qyc6aT8rEyCrvauWSYGZK2ia3o7vd3akF07acHAFpOA==" saltValue="yVW9XmDwTqEnmpSGai0KYg==" spinCount="100000" sqref="D13" name="Range1_1_6_5_1"/>
    <protectedRange algorithmName="SHA-512" hashValue="ON39YdpmFHfN9f47KpiRvqrKx0V9+erV1CNkpWzYhW/Qyc6aT8rEyCrvauWSYGZK2ia3o7vd3akF07acHAFpOA==" saltValue="yVW9XmDwTqEnmpSGai0KYg==" spinCount="100000" sqref="E13:P13 T13" name="Range1_3_5_5_5_1"/>
    <protectedRange algorithmName="SHA-512" hashValue="ON39YdpmFHfN9f47KpiRvqrKx0V9+erV1CNkpWzYhW/Qyc6aT8rEyCrvauWSYGZK2ia3o7vd3akF07acHAFpOA==" saltValue="yVW9XmDwTqEnmpSGai0KYg==" spinCount="100000" sqref="B14:C14" name="Range1_3_3_1"/>
    <protectedRange algorithmName="SHA-512" hashValue="ON39YdpmFHfN9f47KpiRvqrKx0V9+erV1CNkpWzYhW/Qyc6aT8rEyCrvauWSYGZK2ia3o7vd3akF07acHAFpOA==" saltValue="yVW9XmDwTqEnmpSGai0KYg==" spinCount="100000" sqref="D14" name="Range1_1_6_4"/>
    <protectedRange algorithmName="SHA-512" hashValue="ON39YdpmFHfN9f47KpiRvqrKx0V9+erV1CNkpWzYhW/Qyc6aT8rEyCrvauWSYGZK2ia3o7vd3akF07acHAFpOA==" saltValue="yVW9XmDwTqEnmpSGai0KYg==" spinCount="100000" sqref="E14:P14 T14" name="Range1_3_5_5_4"/>
    <protectedRange algorithmName="SHA-512" hashValue="ON39YdpmFHfN9f47KpiRvqrKx0V9+erV1CNkpWzYhW/Qyc6aT8rEyCrvauWSYGZK2ia3o7vd3akF07acHAFpOA==" saltValue="yVW9XmDwTqEnmpSGai0KYg==" spinCount="100000" sqref="B15:C15" name="Range1_9_3"/>
    <protectedRange algorithmName="SHA-512" hashValue="ON39YdpmFHfN9f47KpiRvqrKx0V9+erV1CNkpWzYhW/Qyc6aT8rEyCrvauWSYGZK2ia3o7vd3akF07acHAFpOA==" saltValue="yVW9XmDwTqEnmpSGai0KYg==" spinCount="100000" sqref="D15" name="Range1_1_13_1"/>
    <protectedRange algorithmName="SHA-512" hashValue="ON39YdpmFHfN9f47KpiRvqrKx0V9+erV1CNkpWzYhW/Qyc6aT8rEyCrvauWSYGZK2ia3o7vd3akF07acHAFpOA==" saltValue="yVW9XmDwTqEnmpSGai0KYg==" spinCount="100000" sqref="T15" name="Range1_3_5_9_2"/>
    <protectedRange algorithmName="SHA-512" hashValue="ON39YdpmFHfN9f47KpiRvqrKx0V9+erV1CNkpWzYhW/Qyc6aT8rEyCrvauWSYGZK2ia3o7vd3akF07acHAFpOA==" saltValue="yVW9XmDwTqEnmpSGai0KYg==" spinCount="100000" sqref="B16:C16" name="Range1_12_3"/>
    <protectedRange algorithmName="SHA-512" hashValue="ON39YdpmFHfN9f47KpiRvqrKx0V9+erV1CNkpWzYhW/Qyc6aT8rEyCrvauWSYGZK2ia3o7vd3akF07acHAFpOA==" saltValue="yVW9XmDwTqEnmpSGai0KYg==" spinCount="100000" sqref="D16" name="Range1_1_3_4"/>
    <protectedRange algorithmName="SHA-512" hashValue="ON39YdpmFHfN9f47KpiRvqrKx0V9+erV1CNkpWzYhW/Qyc6aT8rEyCrvauWSYGZK2ia3o7vd3akF07acHAFpOA==" saltValue="yVW9XmDwTqEnmpSGai0KYg==" spinCount="100000" sqref="E16:P16 T16" name="Range1_3_5_3_4"/>
  </protectedRanges>
  <conditionalFormatting sqref="E9">
    <cfRule type="top10" dxfId="1551" priority="49" rank="1"/>
  </conditionalFormatting>
  <conditionalFormatting sqref="G9">
    <cfRule type="top10" dxfId="1550" priority="48" rank="1"/>
  </conditionalFormatting>
  <conditionalFormatting sqref="E9:P9">
    <cfRule type="cellIs" dxfId="1549" priority="47" operator="greaterThanOrEqual">
      <formula>200</formula>
    </cfRule>
  </conditionalFormatting>
  <conditionalFormatting sqref="I9">
    <cfRule type="top10" dxfId="1548" priority="46" rank="1"/>
  </conditionalFormatting>
  <conditionalFormatting sqref="K9">
    <cfRule type="top10" dxfId="1547" priority="45" rank="1"/>
  </conditionalFormatting>
  <conditionalFormatting sqref="M9">
    <cfRule type="top10" dxfId="1546" priority="44" rank="1"/>
  </conditionalFormatting>
  <conditionalFormatting sqref="O9">
    <cfRule type="top10" dxfId="1545" priority="43" rank="1"/>
  </conditionalFormatting>
  <conditionalFormatting sqref="E10">
    <cfRule type="top10" dxfId="1544" priority="42" rank="1"/>
  </conditionalFormatting>
  <conditionalFormatting sqref="G10">
    <cfRule type="top10" dxfId="1543" priority="41" rank="1"/>
  </conditionalFormatting>
  <conditionalFormatting sqref="E10:P10">
    <cfRule type="cellIs" dxfId="1542" priority="40" operator="greaterThanOrEqual">
      <formula>200</formula>
    </cfRule>
  </conditionalFormatting>
  <conditionalFormatting sqref="I10">
    <cfRule type="top10" dxfId="1541" priority="39" rank="1"/>
  </conditionalFormatting>
  <conditionalFormatting sqref="K10">
    <cfRule type="top10" dxfId="1540" priority="38" rank="1"/>
  </conditionalFormatting>
  <conditionalFormatting sqref="M10">
    <cfRule type="top10" dxfId="1539" priority="37" rank="1"/>
  </conditionalFormatting>
  <conditionalFormatting sqref="O10">
    <cfRule type="top10" dxfId="1538" priority="36" rank="1"/>
  </conditionalFormatting>
  <conditionalFormatting sqref="E11:E12">
    <cfRule type="top10" dxfId="1537" priority="35" rank="1"/>
  </conditionalFormatting>
  <conditionalFormatting sqref="G11:G12">
    <cfRule type="top10" dxfId="1536" priority="34" rank="1"/>
  </conditionalFormatting>
  <conditionalFormatting sqref="E11:P12">
    <cfRule type="cellIs" dxfId="1535" priority="33" operator="greaterThanOrEqual">
      <formula>200</formula>
    </cfRule>
  </conditionalFormatting>
  <conditionalFormatting sqref="I11:I12">
    <cfRule type="top10" dxfId="1534" priority="32" rank="1"/>
  </conditionalFormatting>
  <conditionalFormatting sqref="K11:K12">
    <cfRule type="top10" dxfId="1533" priority="31" rank="1"/>
  </conditionalFormatting>
  <conditionalFormatting sqref="M11:M12">
    <cfRule type="top10" dxfId="1532" priority="30" rank="1"/>
  </conditionalFormatting>
  <conditionalFormatting sqref="O11:O12">
    <cfRule type="top10" dxfId="1531" priority="29" rank="1"/>
  </conditionalFormatting>
  <conditionalFormatting sqref="E13">
    <cfRule type="top10" dxfId="1530" priority="28" rank="1"/>
  </conditionalFormatting>
  <conditionalFormatting sqref="G13">
    <cfRule type="top10" dxfId="1529" priority="27" rank="1"/>
  </conditionalFormatting>
  <conditionalFormatting sqref="E13:P13">
    <cfRule type="cellIs" dxfId="1528" priority="26" operator="greaterThanOrEqual">
      <formula>200</formula>
    </cfRule>
  </conditionalFormatting>
  <conditionalFormatting sqref="I13">
    <cfRule type="top10" dxfId="1527" priority="25" rank="1"/>
  </conditionalFormatting>
  <conditionalFormatting sqref="K13">
    <cfRule type="top10" dxfId="1526" priority="24" rank="1"/>
  </conditionalFormatting>
  <conditionalFormatting sqref="M13">
    <cfRule type="top10" dxfId="1525" priority="23" rank="1"/>
  </conditionalFormatting>
  <conditionalFormatting sqref="O13">
    <cfRule type="top10" dxfId="1524" priority="22" rank="1"/>
  </conditionalFormatting>
  <conditionalFormatting sqref="E14">
    <cfRule type="top10" dxfId="1523" priority="21" rank="1"/>
  </conditionalFormatting>
  <conditionalFormatting sqref="G14">
    <cfRule type="top10" dxfId="1522" priority="20" rank="1"/>
  </conditionalFormatting>
  <conditionalFormatting sqref="E14:P14">
    <cfRule type="cellIs" dxfId="1521" priority="19" operator="greaterThanOrEqual">
      <formula>200</formula>
    </cfRule>
  </conditionalFormatting>
  <conditionalFormatting sqref="I14">
    <cfRule type="top10" dxfId="1520" priority="18" rank="1"/>
  </conditionalFormatting>
  <conditionalFormatting sqref="K14">
    <cfRule type="top10" dxfId="1519" priority="17" rank="1"/>
  </conditionalFormatting>
  <conditionalFormatting sqref="M14">
    <cfRule type="top10" dxfId="1518" priority="16" rank="1"/>
  </conditionalFormatting>
  <conditionalFormatting sqref="O14">
    <cfRule type="top10" dxfId="1517" priority="15" rank="1"/>
  </conditionalFormatting>
  <conditionalFormatting sqref="E15">
    <cfRule type="top10" dxfId="1516" priority="14" rank="1"/>
  </conditionalFormatting>
  <conditionalFormatting sqref="G15">
    <cfRule type="top10" dxfId="1515" priority="13" rank="1"/>
  </conditionalFormatting>
  <conditionalFormatting sqref="I15">
    <cfRule type="top10" dxfId="1514" priority="12" rank="1"/>
  </conditionalFormatting>
  <conditionalFormatting sqref="K15">
    <cfRule type="top10" dxfId="1513" priority="11" rank="1"/>
  </conditionalFormatting>
  <conditionalFormatting sqref="M15">
    <cfRule type="top10" dxfId="1512" priority="10" rank="1"/>
  </conditionalFormatting>
  <conditionalFormatting sqref="O15">
    <cfRule type="top10" dxfId="1511" priority="9" rank="1"/>
  </conditionalFormatting>
  <conditionalFormatting sqref="E15:P15">
    <cfRule type="cellIs" dxfId="1510" priority="8" operator="greaterThanOrEqual">
      <formula>200</formula>
    </cfRule>
  </conditionalFormatting>
  <conditionalFormatting sqref="E16">
    <cfRule type="top10" dxfId="1509" priority="7" rank="1"/>
  </conditionalFormatting>
  <conditionalFormatting sqref="G16">
    <cfRule type="top10" dxfId="1508" priority="6" rank="1"/>
  </conditionalFormatting>
  <conditionalFormatting sqref="E16:P16">
    <cfRule type="cellIs" dxfId="1507" priority="5" operator="greaterThanOrEqual">
      <formula>200</formula>
    </cfRule>
  </conditionalFormatting>
  <conditionalFormatting sqref="I16">
    <cfRule type="top10" dxfId="1506" priority="4" rank="1"/>
  </conditionalFormatting>
  <conditionalFormatting sqref="K16">
    <cfRule type="top10" dxfId="1505" priority="3" rank="1"/>
  </conditionalFormatting>
  <conditionalFormatting sqref="M16">
    <cfRule type="top10" dxfId="1504" priority="2" rank="1"/>
  </conditionalFormatting>
  <conditionalFormatting sqref="O16">
    <cfRule type="top10" dxfId="1503" priority="1" rank="1"/>
  </conditionalFormatting>
  <hyperlinks>
    <hyperlink ref="X1" location="'OLL 2025'!A1" display="Return to Rankings" xr:uid="{278999B1-A7F2-4B57-BF22-C95122BAB34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B13 D13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B14:B15 D14:D15</xm:sqref>
        </x14:dataValidation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D16 B16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BC1E-0772-4B73-9957-273E3B0A3175}">
  <dimension ref="A1:X1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67</v>
      </c>
      <c r="C2" s="3">
        <v>45731</v>
      </c>
      <c r="D2" s="4" t="s">
        <v>69</v>
      </c>
      <c r="E2" s="53">
        <v>184</v>
      </c>
      <c r="F2" s="54">
        <v>2</v>
      </c>
      <c r="G2" s="53">
        <v>186</v>
      </c>
      <c r="H2" s="54">
        <v>0</v>
      </c>
      <c r="I2" s="53">
        <v>177</v>
      </c>
      <c r="J2" s="54">
        <v>1</v>
      </c>
      <c r="K2" s="53">
        <v>179</v>
      </c>
      <c r="L2" s="54">
        <v>1</v>
      </c>
      <c r="M2" s="55"/>
      <c r="N2" s="55"/>
      <c r="O2" s="55"/>
      <c r="P2" s="55"/>
      <c r="Q2" s="6">
        <v>4</v>
      </c>
      <c r="R2" s="6">
        <v>726</v>
      </c>
      <c r="S2" s="7">
        <v>181.5</v>
      </c>
      <c r="T2" s="38">
        <v>4</v>
      </c>
      <c r="U2" s="8">
        <v>5</v>
      </c>
      <c r="V2" s="9">
        <v>186.5</v>
      </c>
    </row>
    <row r="3" spans="1:24" x14ac:dyDescent="0.25">
      <c r="A3" s="1" t="s">
        <v>11</v>
      </c>
      <c r="B3" s="2" t="s">
        <v>67</v>
      </c>
      <c r="C3" s="3">
        <v>45745</v>
      </c>
      <c r="D3" s="4" t="s">
        <v>69</v>
      </c>
      <c r="E3" s="24">
        <v>194</v>
      </c>
      <c r="F3" s="22">
        <v>1</v>
      </c>
      <c r="G3" s="24">
        <v>190</v>
      </c>
      <c r="H3" s="22">
        <v>0</v>
      </c>
      <c r="I3" s="5">
        <v>188</v>
      </c>
      <c r="J3" s="22">
        <v>2</v>
      </c>
      <c r="K3" s="25">
        <v>185</v>
      </c>
      <c r="L3" s="22">
        <v>1</v>
      </c>
      <c r="M3" s="25"/>
      <c r="N3" s="22"/>
      <c r="O3" s="5"/>
      <c r="P3" s="22"/>
      <c r="Q3" s="6">
        <v>4</v>
      </c>
      <c r="R3" s="6">
        <v>757</v>
      </c>
      <c r="S3" s="7">
        <v>189.25</v>
      </c>
      <c r="T3" s="38">
        <v>4</v>
      </c>
      <c r="U3" s="8">
        <v>7</v>
      </c>
      <c r="V3" s="9">
        <v>196.25</v>
      </c>
    </row>
    <row r="4" spans="1:24" x14ac:dyDescent="0.25">
      <c r="A4" s="1" t="s">
        <v>11</v>
      </c>
      <c r="B4" s="2" t="s">
        <v>67</v>
      </c>
      <c r="C4" s="3">
        <v>45763</v>
      </c>
      <c r="D4" s="4" t="s">
        <v>96</v>
      </c>
      <c r="E4" s="24">
        <v>174</v>
      </c>
      <c r="F4" s="22">
        <v>1</v>
      </c>
      <c r="G4" s="24">
        <v>186</v>
      </c>
      <c r="H4" s="22">
        <v>1</v>
      </c>
      <c r="I4" s="5">
        <v>188</v>
      </c>
      <c r="J4" s="22">
        <v>1</v>
      </c>
      <c r="K4" s="25"/>
      <c r="L4" s="22"/>
      <c r="M4" s="25"/>
      <c r="N4" s="22"/>
      <c r="O4" s="5"/>
      <c r="P4" s="22"/>
      <c r="Q4" s="6">
        <v>3</v>
      </c>
      <c r="R4" s="6">
        <v>548</v>
      </c>
      <c r="S4" s="7">
        <v>182.66666666666666</v>
      </c>
      <c r="T4" s="38">
        <v>3</v>
      </c>
      <c r="U4" s="8">
        <v>3</v>
      </c>
      <c r="V4" s="9">
        <v>185.66666666666666</v>
      </c>
    </row>
    <row r="5" spans="1:24" x14ac:dyDescent="0.25">
      <c r="A5" s="1" t="s">
        <v>11</v>
      </c>
      <c r="B5" s="2" t="s">
        <v>67</v>
      </c>
      <c r="C5" s="3">
        <v>45766</v>
      </c>
      <c r="D5" s="4" t="s">
        <v>69</v>
      </c>
      <c r="E5" s="24">
        <v>185</v>
      </c>
      <c r="F5" s="22">
        <v>2</v>
      </c>
      <c r="G5" s="24">
        <v>187</v>
      </c>
      <c r="H5" s="22">
        <v>1</v>
      </c>
      <c r="I5" s="5">
        <v>180</v>
      </c>
      <c r="J5" s="22">
        <v>2</v>
      </c>
      <c r="K5" s="25">
        <v>185</v>
      </c>
      <c r="L5" s="22">
        <v>2</v>
      </c>
      <c r="M5" s="25"/>
      <c r="N5" s="22"/>
      <c r="O5" s="5"/>
      <c r="P5" s="22"/>
      <c r="Q5" s="6">
        <v>4</v>
      </c>
      <c r="R5" s="6">
        <v>737</v>
      </c>
      <c r="S5" s="7">
        <v>184.25</v>
      </c>
      <c r="T5" s="38">
        <v>7</v>
      </c>
      <c r="U5" s="8">
        <v>3</v>
      </c>
      <c r="V5" s="9">
        <v>187.25</v>
      </c>
    </row>
    <row r="6" spans="1:24" x14ac:dyDescent="0.25">
      <c r="A6" s="1" t="s">
        <v>11</v>
      </c>
      <c r="B6" s="2" t="s">
        <v>67</v>
      </c>
      <c r="C6" s="3">
        <v>45791</v>
      </c>
      <c r="D6" s="4" t="s">
        <v>96</v>
      </c>
      <c r="E6" s="24">
        <v>189</v>
      </c>
      <c r="F6" s="22">
        <v>1</v>
      </c>
      <c r="G6" s="24">
        <v>195</v>
      </c>
      <c r="H6" s="22">
        <v>0</v>
      </c>
      <c r="I6" s="5">
        <v>191</v>
      </c>
      <c r="J6" s="22">
        <v>2</v>
      </c>
      <c r="K6" s="25"/>
      <c r="L6" s="22"/>
      <c r="M6" s="25"/>
      <c r="N6" s="22"/>
      <c r="O6" s="5"/>
      <c r="P6" s="22"/>
      <c r="Q6" s="6">
        <v>3</v>
      </c>
      <c r="R6" s="6">
        <v>575</v>
      </c>
      <c r="S6" s="7">
        <v>191.66666666666666</v>
      </c>
      <c r="T6" s="38">
        <v>3</v>
      </c>
      <c r="U6" s="8">
        <v>5</v>
      </c>
      <c r="V6" s="9">
        <v>196.66666666666666</v>
      </c>
    </row>
    <row r="7" spans="1:24" x14ac:dyDescent="0.25">
      <c r="A7" s="1" t="s">
        <v>11</v>
      </c>
      <c r="B7" s="2" t="s">
        <v>67</v>
      </c>
      <c r="C7" s="3">
        <v>45808</v>
      </c>
      <c r="D7" s="4" t="s">
        <v>69</v>
      </c>
      <c r="E7" s="46">
        <v>185</v>
      </c>
      <c r="F7" s="46">
        <v>0</v>
      </c>
      <c r="G7" s="24">
        <v>190</v>
      </c>
      <c r="H7" s="46">
        <v>1</v>
      </c>
      <c r="I7" s="46">
        <v>190</v>
      </c>
      <c r="J7" s="46">
        <v>3</v>
      </c>
      <c r="K7" s="46">
        <v>185</v>
      </c>
      <c r="L7" s="46">
        <v>0</v>
      </c>
      <c r="M7" s="5"/>
      <c r="N7" s="22"/>
      <c r="O7" s="5"/>
      <c r="P7" s="22"/>
      <c r="Q7" s="6">
        <v>4</v>
      </c>
      <c r="R7" s="6">
        <v>750</v>
      </c>
      <c r="S7" s="7">
        <v>187.5</v>
      </c>
      <c r="T7" s="38">
        <v>4</v>
      </c>
      <c r="U7" s="8">
        <v>2</v>
      </c>
      <c r="V7" s="9">
        <v>181.5</v>
      </c>
    </row>
    <row r="8" spans="1:24" x14ac:dyDescent="0.25">
      <c r="A8" s="1" t="s">
        <v>11</v>
      </c>
      <c r="B8" s="2" t="s">
        <v>67</v>
      </c>
      <c r="C8" s="3">
        <v>45829</v>
      </c>
      <c r="D8" s="4" t="s">
        <v>69</v>
      </c>
      <c r="E8" s="5">
        <v>191</v>
      </c>
      <c r="F8" s="22">
        <v>2</v>
      </c>
      <c r="G8" s="24">
        <v>188</v>
      </c>
      <c r="H8" s="22">
        <v>1</v>
      </c>
      <c r="I8" s="5">
        <v>187</v>
      </c>
      <c r="J8" s="22">
        <v>2</v>
      </c>
      <c r="K8" s="5">
        <v>190</v>
      </c>
      <c r="L8" s="22">
        <v>0</v>
      </c>
      <c r="M8" s="5"/>
      <c r="N8" s="22"/>
      <c r="O8" s="5"/>
      <c r="P8" s="22"/>
      <c r="Q8" s="6">
        <v>4</v>
      </c>
      <c r="R8" s="6">
        <v>756</v>
      </c>
      <c r="S8" s="7">
        <v>189</v>
      </c>
      <c r="T8" s="38">
        <v>5</v>
      </c>
      <c r="U8" s="8">
        <v>2</v>
      </c>
      <c r="V8" s="9">
        <v>191</v>
      </c>
    </row>
    <row r="9" spans="1:24" x14ac:dyDescent="0.25">
      <c r="A9" s="1" t="s">
        <v>11</v>
      </c>
      <c r="B9" s="2" t="s">
        <v>67</v>
      </c>
      <c r="C9" s="3">
        <v>45847</v>
      </c>
      <c r="D9" s="4" t="s">
        <v>96</v>
      </c>
      <c r="E9" s="24">
        <v>196</v>
      </c>
      <c r="F9" s="22">
        <v>3</v>
      </c>
      <c r="G9" s="24">
        <v>189</v>
      </c>
      <c r="H9" s="22">
        <v>0</v>
      </c>
      <c r="I9" s="5">
        <v>193</v>
      </c>
      <c r="J9" s="22">
        <v>3</v>
      </c>
      <c r="K9" s="25"/>
      <c r="L9" s="22"/>
      <c r="M9" s="25"/>
      <c r="N9" s="22"/>
      <c r="O9" s="5"/>
      <c r="P9" s="22"/>
      <c r="Q9" s="6">
        <v>3</v>
      </c>
      <c r="R9" s="6">
        <v>578</v>
      </c>
      <c r="S9" s="7">
        <v>192.66666666666666</v>
      </c>
      <c r="T9" s="38">
        <v>6</v>
      </c>
      <c r="U9" s="8">
        <v>11</v>
      </c>
      <c r="V9" s="9">
        <v>203.66666666666666</v>
      </c>
    </row>
    <row r="10" spans="1:24" x14ac:dyDescent="0.25">
      <c r="A10" s="1" t="s">
        <v>11</v>
      </c>
      <c r="B10" s="2" t="s">
        <v>67</v>
      </c>
      <c r="C10" s="3">
        <v>45857</v>
      </c>
      <c r="D10" s="4" t="s">
        <v>69</v>
      </c>
      <c r="E10" s="5">
        <v>191</v>
      </c>
      <c r="F10" s="22">
        <v>3</v>
      </c>
      <c r="G10" s="24">
        <v>189</v>
      </c>
      <c r="H10" s="22">
        <v>0</v>
      </c>
      <c r="I10" s="5">
        <v>191</v>
      </c>
      <c r="J10" s="22">
        <v>1</v>
      </c>
      <c r="K10" s="5">
        <v>186</v>
      </c>
      <c r="L10" s="22">
        <v>1</v>
      </c>
      <c r="M10" s="5">
        <v>189</v>
      </c>
      <c r="N10" s="22">
        <v>2</v>
      </c>
      <c r="O10" s="5">
        <v>188</v>
      </c>
      <c r="P10" s="22">
        <v>1</v>
      </c>
      <c r="Q10" s="6">
        <v>6</v>
      </c>
      <c r="R10" s="6">
        <v>1134</v>
      </c>
      <c r="S10" s="7">
        <v>189</v>
      </c>
      <c r="T10" s="38">
        <v>8</v>
      </c>
      <c r="U10" s="8">
        <v>12</v>
      </c>
      <c r="V10" s="9">
        <v>201</v>
      </c>
    </row>
    <row r="11" spans="1:24" x14ac:dyDescent="0.25">
      <c r="A11" s="1" t="s">
        <v>11</v>
      </c>
      <c r="B11" s="2" t="s">
        <v>67</v>
      </c>
      <c r="C11" s="3">
        <v>45864</v>
      </c>
      <c r="D11" s="4" t="s">
        <v>69</v>
      </c>
      <c r="E11" s="5">
        <v>194</v>
      </c>
      <c r="F11" s="22">
        <v>3</v>
      </c>
      <c r="G11" s="24">
        <v>190</v>
      </c>
      <c r="H11" s="22">
        <v>0</v>
      </c>
      <c r="I11" s="5">
        <v>186</v>
      </c>
      <c r="J11" s="22">
        <v>0</v>
      </c>
      <c r="K11" s="5">
        <v>186</v>
      </c>
      <c r="L11" s="22">
        <v>0</v>
      </c>
      <c r="M11" s="5"/>
      <c r="N11" s="22"/>
      <c r="O11" s="5"/>
      <c r="P11" s="22"/>
      <c r="Q11" s="6">
        <v>4</v>
      </c>
      <c r="R11" s="6">
        <v>756</v>
      </c>
      <c r="S11" s="7">
        <v>189</v>
      </c>
      <c r="T11" s="38">
        <v>3</v>
      </c>
      <c r="U11" s="8">
        <v>2</v>
      </c>
      <c r="V11" s="9">
        <v>191</v>
      </c>
    </row>
    <row r="12" spans="1:24" x14ac:dyDescent="0.25">
      <c r="A12" s="1" t="s">
        <v>11</v>
      </c>
      <c r="B12" s="2" t="s">
        <v>67</v>
      </c>
      <c r="C12" s="3">
        <v>45878</v>
      </c>
      <c r="D12" s="4" t="s">
        <v>69</v>
      </c>
      <c r="E12" s="5">
        <v>194</v>
      </c>
      <c r="F12" s="22">
        <v>2</v>
      </c>
      <c r="G12" s="24">
        <v>192</v>
      </c>
      <c r="H12" s="22">
        <v>0</v>
      </c>
      <c r="I12" s="5">
        <v>188</v>
      </c>
      <c r="J12" s="22">
        <v>2</v>
      </c>
      <c r="K12" s="5">
        <v>191</v>
      </c>
      <c r="L12" s="22">
        <v>0</v>
      </c>
      <c r="M12" s="5"/>
      <c r="N12" s="22"/>
      <c r="O12" s="5"/>
      <c r="P12" s="22"/>
      <c r="Q12" s="6">
        <v>4</v>
      </c>
      <c r="R12" s="6">
        <v>765</v>
      </c>
      <c r="S12" s="7">
        <v>191.25</v>
      </c>
      <c r="T12" s="38">
        <v>4</v>
      </c>
      <c r="U12" s="8">
        <v>2</v>
      </c>
      <c r="V12" s="9">
        <v>193.25</v>
      </c>
    </row>
    <row r="13" spans="1:24" x14ac:dyDescent="0.25">
      <c r="A13" s="1" t="s">
        <v>11</v>
      </c>
      <c r="B13" s="2" t="s">
        <v>67</v>
      </c>
      <c r="C13" s="3">
        <v>45882</v>
      </c>
      <c r="D13" s="4" t="s">
        <v>96</v>
      </c>
      <c r="E13" s="24">
        <v>194</v>
      </c>
      <c r="F13" s="22">
        <v>4</v>
      </c>
      <c r="G13" s="24">
        <v>189</v>
      </c>
      <c r="H13" s="22">
        <v>0</v>
      </c>
      <c r="I13" s="5">
        <v>193</v>
      </c>
      <c r="J13" s="22">
        <v>0</v>
      </c>
      <c r="K13" s="25"/>
      <c r="L13" s="22"/>
      <c r="M13" s="25"/>
      <c r="N13" s="22"/>
      <c r="O13" s="5"/>
      <c r="P13" s="22"/>
      <c r="Q13" s="6">
        <v>3</v>
      </c>
      <c r="R13" s="6">
        <v>576</v>
      </c>
      <c r="S13" s="7">
        <v>192</v>
      </c>
      <c r="T13" s="38">
        <v>4</v>
      </c>
      <c r="U13" s="8">
        <v>3</v>
      </c>
      <c r="V13" s="9">
        <v>195</v>
      </c>
    </row>
    <row r="14" spans="1:24" x14ac:dyDescent="0.25">
      <c r="A14" s="1" t="s">
        <v>11</v>
      </c>
      <c r="B14" s="2" t="s">
        <v>67</v>
      </c>
      <c r="C14" s="3">
        <v>45885</v>
      </c>
      <c r="D14" s="4" t="s">
        <v>69</v>
      </c>
      <c r="E14" s="24">
        <v>194</v>
      </c>
      <c r="F14" s="22">
        <v>2</v>
      </c>
      <c r="G14" s="24">
        <v>188</v>
      </c>
      <c r="H14" s="22">
        <v>2</v>
      </c>
      <c r="I14" s="5">
        <v>188</v>
      </c>
      <c r="J14" s="22">
        <v>2</v>
      </c>
      <c r="K14" s="25">
        <v>189</v>
      </c>
      <c r="L14" s="22">
        <v>3</v>
      </c>
      <c r="M14" s="25"/>
      <c r="N14" s="22"/>
      <c r="O14" s="5"/>
      <c r="P14" s="22"/>
      <c r="Q14" s="6">
        <v>4</v>
      </c>
      <c r="R14" s="6">
        <v>759</v>
      </c>
      <c r="S14" s="7">
        <v>189.75</v>
      </c>
      <c r="T14" s="38">
        <v>9</v>
      </c>
      <c r="U14" s="8">
        <v>3</v>
      </c>
      <c r="V14" s="9">
        <v>192.75</v>
      </c>
    </row>
    <row r="15" spans="1:24" x14ac:dyDescent="0.25">
      <c r="A15" s="1" t="s">
        <v>11</v>
      </c>
      <c r="B15" s="2" t="s">
        <v>67</v>
      </c>
      <c r="C15" s="3">
        <v>45910</v>
      </c>
      <c r="D15" s="70" t="s">
        <v>96</v>
      </c>
      <c r="E15" s="5">
        <v>191</v>
      </c>
      <c r="F15" s="22">
        <v>2</v>
      </c>
      <c r="G15" s="24">
        <v>188</v>
      </c>
      <c r="H15" s="22">
        <v>0</v>
      </c>
      <c r="I15" s="5">
        <v>191</v>
      </c>
      <c r="J15" s="22">
        <v>0</v>
      </c>
      <c r="K15" s="5"/>
      <c r="L15" s="22"/>
      <c r="M15" s="5"/>
      <c r="N15" s="22"/>
      <c r="O15" s="5"/>
      <c r="P15" s="22"/>
      <c r="Q15" s="8">
        <v>3</v>
      </c>
      <c r="R15" s="8">
        <v>570</v>
      </c>
      <c r="S15" s="7">
        <v>190</v>
      </c>
      <c r="T15" s="38">
        <v>2</v>
      </c>
      <c r="U15" s="8">
        <v>2</v>
      </c>
      <c r="V15" s="7">
        <v>192</v>
      </c>
    </row>
    <row r="17" spans="17:22" x14ac:dyDescent="0.25">
      <c r="Q17" s="34">
        <f>SUM(Q2:Q16)</f>
        <v>53</v>
      </c>
      <c r="R17" s="34">
        <f>SUM(R2:R16)</f>
        <v>9987</v>
      </c>
      <c r="S17" s="35">
        <f>SUM(R17/Q17)</f>
        <v>188.43396226415095</v>
      </c>
      <c r="T17" s="34">
        <f>SUM(T2:T16)</f>
        <v>66</v>
      </c>
      <c r="U17" s="34">
        <f>SUM(U2:U16)</f>
        <v>62</v>
      </c>
      <c r="V17" s="36">
        <f>SUM(S17+U17)</f>
        <v>250.43396226415095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10:C10" name="Range1_15_1"/>
    <protectedRange algorithmName="SHA-512" hashValue="ON39YdpmFHfN9f47KpiRvqrKx0V9+erV1CNkpWzYhW/Qyc6aT8rEyCrvauWSYGZK2ia3o7vd3akF07acHAFpOA==" saltValue="yVW9XmDwTqEnmpSGai0KYg==" spinCount="100000" sqref="D10" name="Range1_1_13_1"/>
    <protectedRange algorithmName="SHA-512" hashValue="ON39YdpmFHfN9f47KpiRvqrKx0V9+erV1CNkpWzYhW/Qyc6aT8rEyCrvauWSYGZK2ia3o7vd3akF07acHAFpOA==" saltValue="yVW9XmDwTqEnmpSGai0KYg==" spinCount="100000" sqref="T10" name="Range1_3_5_15_1"/>
    <protectedRange algorithmName="SHA-512" hashValue="ON39YdpmFHfN9f47KpiRvqrKx0V9+erV1CNkpWzYhW/Qyc6aT8rEyCrvauWSYGZK2ia3o7vd3akF07acHAFpOA==" saltValue="yVW9XmDwTqEnmpSGai0KYg==" spinCount="100000" sqref="B11:C11" name="Range1_18"/>
    <protectedRange algorithmName="SHA-512" hashValue="ON39YdpmFHfN9f47KpiRvqrKx0V9+erV1CNkpWzYhW/Qyc6aT8rEyCrvauWSYGZK2ia3o7vd3akF07acHAFpOA==" saltValue="yVW9XmDwTqEnmpSGai0KYg==" spinCount="100000" sqref="D11" name="Range1_1_12"/>
    <protectedRange algorithmName="SHA-512" hashValue="ON39YdpmFHfN9f47KpiRvqrKx0V9+erV1CNkpWzYhW/Qyc6aT8rEyCrvauWSYGZK2ia3o7vd3akF07acHAFpOA==" saltValue="yVW9XmDwTqEnmpSGai0KYg==" spinCount="100000" sqref="T11" name="Range1_3_5_12"/>
    <protectedRange algorithmName="SHA-512" hashValue="ON39YdpmFHfN9f47KpiRvqrKx0V9+erV1CNkpWzYhW/Qyc6aT8rEyCrvauWSYGZK2ia3o7vd3akF07acHAFpOA==" saltValue="yVW9XmDwTqEnmpSGai0KYg==" spinCount="100000" sqref="B14:C14" name="Range1_9"/>
    <protectedRange algorithmName="SHA-512" hashValue="ON39YdpmFHfN9f47KpiRvqrKx0V9+erV1CNkpWzYhW/Qyc6aT8rEyCrvauWSYGZK2ia3o7vd3akF07acHAFpOA==" saltValue="yVW9XmDwTqEnmpSGai0KYg==" spinCount="100000" sqref="D14" name="Range1_1_9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3_3"/>
    <protectedRange algorithmName="SHA-512" hashValue="ON39YdpmFHfN9f47KpiRvqrKx0V9+erV1CNkpWzYhW/Qyc6aT8rEyCrvauWSYGZK2ia3o7vd3akF07acHAFpOA==" saltValue="yVW9XmDwTqEnmpSGai0KYg==" spinCount="100000" sqref="D15" name="Range1_1_6_3"/>
    <protectedRange algorithmName="SHA-512" hashValue="ON39YdpmFHfN9f47KpiRvqrKx0V9+erV1CNkpWzYhW/Qyc6aT8rEyCrvauWSYGZK2ia3o7vd3akF07acHAFpOA==" saltValue="yVW9XmDwTqEnmpSGai0KYg==" spinCount="100000" sqref="E15:P15 T15" name="Range1_3_5_5_3"/>
  </protectedRanges>
  <conditionalFormatting sqref="E15:P15">
    <cfRule type="cellIs" dxfId="1502" priority="7" operator="greaterThanOrEqual">
      <formula>200</formula>
    </cfRule>
  </conditionalFormatting>
  <conditionalFormatting sqref="E15">
    <cfRule type="top10" dxfId="1501" priority="1" rank="1"/>
  </conditionalFormatting>
  <conditionalFormatting sqref="G15">
    <cfRule type="top10" dxfId="1500" priority="2" rank="1"/>
  </conditionalFormatting>
  <conditionalFormatting sqref="I15">
    <cfRule type="top10" dxfId="1499" priority="3" rank="1"/>
  </conditionalFormatting>
  <conditionalFormatting sqref="K15">
    <cfRule type="top10" dxfId="1498" priority="4" rank="1"/>
  </conditionalFormatting>
  <conditionalFormatting sqref="M15">
    <cfRule type="top10" dxfId="1497" priority="5" rank="1"/>
  </conditionalFormatting>
  <conditionalFormatting sqref="O15">
    <cfRule type="top10" dxfId="1496" priority="6" rank="1"/>
  </conditionalFormatting>
  <hyperlinks>
    <hyperlink ref="X1" location="'OLL 2025'!A1" display="Return to Rankings" xr:uid="{1C2939E9-42E9-42AC-B559-BFA4D6C0A313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FFFC-E741-46E6-81B8-14D2D5344986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33</v>
      </c>
      <c r="C2" s="3">
        <v>45693</v>
      </c>
      <c r="D2" s="4" t="s">
        <v>42</v>
      </c>
      <c r="E2" s="5">
        <v>192</v>
      </c>
      <c r="F2" s="22">
        <v>0</v>
      </c>
      <c r="G2" s="24">
        <v>194</v>
      </c>
      <c r="H2" s="22">
        <v>0</v>
      </c>
      <c r="I2" s="5">
        <v>198</v>
      </c>
      <c r="J2" s="22">
        <v>3</v>
      </c>
      <c r="K2" s="5">
        <v>196</v>
      </c>
      <c r="L2" s="22">
        <v>1</v>
      </c>
      <c r="M2" s="5"/>
      <c r="N2" s="22"/>
      <c r="O2" s="5"/>
      <c r="P2" s="22"/>
      <c r="Q2" s="6">
        <v>4</v>
      </c>
      <c r="R2" s="6">
        <v>780</v>
      </c>
      <c r="S2" s="7">
        <v>195</v>
      </c>
      <c r="T2" s="23">
        <v>4</v>
      </c>
      <c r="U2" s="8">
        <v>5</v>
      </c>
      <c r="V2" s="9">
        <v>200</v>
      </c>
    </row>
    <row r="3" spans="1:24" x14ac:dyDescent="0.25">
      <c r="A3" s="1" t="s">
        <v>11</v>
      </c>
      <c r="B3" s="2" t="s">
        <v>33</v>
      </c>
      <c r="C3" s="3">
        <v>45721</v>
      </c>
      <c r="D3" s="4" t="s">
        <v>42</v>
      </c>
      <c r="E3" s="24">
        <v>182</v>
      </c>
      <c r="F3" s="22">
        <v>2</v>
      </c>
      <c r="G3" s="24">
        <v>190</v>
      </c>
      <c r="H3" s="22">
        <v>0</v>
      </c>
      <c r="I3" s="5">
        <v>191</v>
      </c>
      <c r="J3" s="22">
        <v>2</v>
      </c>
      <c r="K3" s="25">
        <v>184</v>
      </c>
      <c r="L3" s="22"/>
      <c r="M3" s="25"/>
      <c r="N3" s="22"/>
      <c r="O3" s="5"/>
      <c r="P3" s="22"/>
      <c r="Q3" s="6">
        <v>4</v>
      </c>
      <c r="R3" s="6">
        <v>747</v>
      </c>
      <c r="S3" s="7">
        <v>186.75</v>
      </c>
      <c r="T3" s="38">
        <v>4</v>
      </c>
      <c r="U3" s="8">
        <v>9</v>
      </c>
      <c r="V3" s="9">
        <v>195.75</v>
      </c>
    </row>
    <row r="4" spans="1:24" x14ac:dyDescent="0.25">
      <c r="A4" s="1" t="s">
        <v>11</v>
      </c>
      <c r="B4" s="2" t="s">
        <v>70</v>
      </c>
      <c r="C4" s="3">
        <v>45735</v>
      </c>
      <c r="D4" s="4" t="s">
        <v>42</v>
      </c>
      <c r="E4" s="24">
        <v>182</v>
      </c>
      <c r="F4" s="22"/>
      <c r="G4" s="24">
        <v>176</v>
      </c>
      <c r="H4" s="22"/>
      <c r="I4" s="5">
        <v>179</v>
      </c>
      <c r="J4" s="22"/>
      <c r="K4" s="25">
        <v>186</v>
      </c>
      <c r="L4" s="22">
        <v>2</v>
      </c>
      <c r="M4" s="25"/>
      <c r="N4" s="22"/>
      <c r="O4" s="5"/>
      <c r="P4" s="22"/>
      <c r="Q4" s="6">
        <v>4</v>
      </c>
      <c r="R4" s="6">
        <v>723</v>
      </c>
      <c r="S4" s="7">
        <v>180.75</v>
      </c>
      <c r="T4" s="38">
        <v>2</v>
      </c>
      <c r="U4" s="8">
        <v>6</v>
      </c>
      <c r="V4" s="9">
        <v>186.75</v>
      </c>
    </row>
    <row r="5" spans="1:24" x14ac:dyDescent="0.25">
      <c r="A5" s="1" t="s">
        <v>11</v>
      </c>
      <c r="B5" s="2" t="s">
        <v>70</v>
      </c>
      <c r="C5" s="3">
        <v>45756</v>
      </c>
      <c r="D5" s="4" t="s">
        <v>42</v>
      </c>
      <c r="E5" s="5">
        <v>194</v>
      </c>
      <c r="F5" s="22">
        <v>2</v>
      </c>
      <c r="G5" s="24">
        <v>194</v>
      </c>
      <c r="H5" s="22">
        <v>1</v>
      </c>
      <c r="I5" s="5">
        <v>192</v>
      </c>
      <c r="J5" s="22">
        <v>1</v>
      </c>
      <c r="K5" s="5">
        <v>192</v>
      </c>
      <c r="L5" s="22">
        <v>2</v>
      </c>
      <c r="M5" s="5"/>
      <c r="N5" s="22"/>
      <c r="O5" s="5"/>
      <c r="P5" s="22"/>
      <c r="Q5" s="6">
        <v>4</v>
      </c>
      <c r="R5" s="6">
        <v>772</v>
      </c>
      <c r="S5" s="7">
        <v>193</v>
      </c>
      <c r="T5" s="38">
        <v>6</v>
      </c>
      <c r="U5" s="8">
        <v>4</v>
      </c>
      <c r="V5" s="9">
        <v>197</v>
      </c>
    </row>
    <row r="6" spans="1:24" x14ac:dyDescent="0.25">
      <c r="A6" s="1" t="s">
        <v>11</v>
      </c>
      <c r="B6" s="2" t="s">
        <v>33</v>
      </c>
      <c r="C6" s="3">
        <v>45787</v>
      </c>
      <c r="D6" s="4" t="s">
        <v>42</v>
      </c>
      <c r="E6" s="24">
        <v>190</v>
      </c>
      <c r="F6" s="22">
        <v>1</v>
      </c>
      <c r="G6" s="24">
        <v>197</v>
      </c>
      <c r="H6" s="22">
        <v>5</v>
      </c>
      <c r="I6" s="5">
        <v>197</v>
      </c>
      <c r="J6" s="22">
        <v>5</v>
      </c>
      <c r="K6" s="25">
        <v>194</v>
      </c>
      <c r="L6" s="22">
        <v>1</v>
      </c>
      <c r="M6" s="25"/>
      <c r="N6" s="22"/>
      <c r="O6" s="5"/>
      <c r="P6" s="22"/>
      <c r="Q6" s="6">
        <v>4</v>
      </c>
      <c r="R6" s="6">
        <v>778</v>
      </c>
      <c r="S6" s="7">
        <v>194.5</v>
      </c>
      <c r="T6" s="38">
        <v>12</v>
      </c>
      <c r="U6" s="8">
        <v>8</v>
      </c>
      <c r="V6" s="9">
        <v>202.5</v>
      </c>
    </row>
    <row r="7" spans="1:24" x14ac:dyDescent="0.25">
      <c r="A7" s="1" t="s">
        <v>11</v>
      </c>
      <c r="B7" s="2" t="s">
        <v>70</v>
      </c>
      <c r="C7" s="3">
        <v>45850</v>
      </c>
      <c r="D7" s="4" t="s">
        <v>42</v>
      </c>
      <c r="E7" s="5">
        <v>189</v>
      </c>
      <c r="F7" s="22">
        <v>2</v>
      </c>
      <c r="G7" s="24">
        <v>188</v>
      </c>
      <c r="H7" s="22"/>
      <c r="I7" s="5">
        <v>190</v>
      </c>
      <c r="J7" s="22">
        <v>1</v>
      </c>
      <c r="K7" s="5">
        <v>190</v>
      </c>
      <c r="L7" s="22"/>
      <c r="M7" s="5"/>
      <c r="N7" s="22"/>
      <c r="O7" s="5"/>
      <c r="P7" s="22"/>
      <c r="Q7" s="6">
        <v>4</v>
      </c>
      <c r="R7" s="6">
        <v>757</v>
      </c>
      <c r="S7" s="7">
        <v>189.25</v>
      </c>
      <c r="T7" s="38">
        <v>3</v>
      </c>
      <c r="U7" s="8">
        <v>3</v>
      </c>
      <c r="V7" s="9">
        <v>192.25</v>
      </c>
    </row>
    <row r="8" spans="1:24" x14ac:dyDescent="0.25">
      <c r="A8" s="1" t="s">
        <v>11</v>
      </c>
      <c r="B8" s="2" t="s">
        <v>70</v>
      </c>
      <c r="C8" s="3">
        <v>45879</v>
      </c>
      <c r="D8" s="4" t="s">
        <v>42</v>
      </c>
      <c r="E8" s="24">
        <v>190</v>
      </c>
      <c r="F8" s="22"/>
      <c r="G8" s="24">
        <v>191</v>
      </c>
      <c r="H8" s="22"/>
      <c r="I8" s="5">
        <v>191</v>
      </c>
      <c r="J8" s="22">
        <v>2</v>
      </c>
      <c r="K8" s="5">
        <v>194</v>
      </c>
      <c r="L8" s="22">
        <v>2</v>
      </c>
      <c r="M8" s="5">
        <v>195</v>
      </c>
      <c r="N8" s="22">
        <v>4</v>
      </c>
      <c r="O8" s="5">
        <v>194</v>
      </c>
      <c r="P8" s="22">
        <v>2</v>
      </c>
      <c r="Q8" s="6">
        <v>6</v>
      </c>
      <c r="R8" s="6">
        <v>1155</v>
      </c>
      <c r="S8" s="7">
        <v>192.5</v>
      </c>
      <c r="T8" s="38">
        <v>10</v>
      </c>
      <c r="U8" s="8">
        <v>4</v>
      </c>
      <c r="V8" s="9">
        <v>196.5</v>
      </c>
    </row>
    <row r="9" spans="1:24" x14ac:dyDescent="0.25">
      <c r="A9" s="62" t="s">
        <v>11</v>
      </c>
      <c r="B9" s="62" t="s">
        <v>70</v>
      </c>
      <c r="C9" s="63">
        <v>45907</v>
      </c>
      <c r="D9" s="62" t="s">
        <v>42</v>
      </c>
      <c r="E9" s="65">
        <v>193</v>
      </c>
      <c r="F9" s="64">
        <v>2</v>
      </c>
      <c r="G9" s="65">
        <v>198</v>
      </c>
      <c r="H9" s="64">
        <v>2</v>
      </c>
      <c r="I9" s="62">
        <v>188</v>
      </c>
      <c r="J9" s="64">
        <v>5</v>
      </c>
      <c r="K9" s="62">
        <v>192</v>
      </c>
      <c r="L9" s="66"/>
      <c r="M9" s="62">
        <v>196</v>
      </c>
      <c r="N9" s="64">
        <v>5</v>
      </c>
      <c r="O9" s="62">
        <v>195</v>
      </c>
      <c r="P9" s="64">
        <v>2</v>
      </c>
      <c r="Q9" s="62">
        <v>6</v>
      </c>
      <c r="R9" s="62">
        <v>1162</v>
      </c>
      <c r="S9" s="62">
        <v>193.67</v>
      </c>
      <c r="T9" s="64">
        <v>16</v>
      </c>
      <c r="U9" s="62">
        <v>8</v>
      </c>
      <c r="V9" s="62">
        <v>201.67</v>
      </c>
    </row>
    <row r="10" spans="1:24" x14ac:dyDescent="0.25">
      <c r="A10" s="62" t="s">
        <v>11</v>
      </c>
      <c r="B10" s="62" t="s">
        <v>70</v>
      </c>
      <c r="C10" s="63">
        <v>45903</v>
      </c>
      <c r="D10" s="62" t="s">
        <v>42</v>
      </c>
      <c r="E10" s="62">
        <v>190</v>
      </c>
      <c r="F10" s="64">
        <v>1</v>
      </c>
      <c r="G10" s="65">
        <v>192</v>
      </c>
      <c r="H10" s="66"/>
      <c r="I10" s="62">
        <v>191</v>
      </c>
      <c r="J10" s="64">
        <v>4</v>
      </c>
      <c r="K10" s="62">
        <v>184</v>
      </c>
      <c r="L10" s="64">
        <v>1</v>
      </c>
      <c r="M10" s="66"/>
      <c r="N10" s="66"/>
      <c r="O10" s="66"/>
      <c r="P10" s="66"/>
      <c r="Q10" s="62">
        <v>4</v>
      </c>
      <c r="R10" s="62">
        <v>757</v>
      </c>
      <c r="S10" s="62">
        <v>189.25</v>
      </c>
      <c r="T10" s="64">
        <v>6</v>
      </c>
      <c r="U10" s="62">
        <v>2</v>
      </c>
      <c r="V10" s="62">
        <v>191.25</v>
      </c>
    </row>
    <row r="11" spans="1:24" x14ac:dyDescent="0.25">
      <c r="A11" s="53" t="s">
        <v>11</v>
      </c>
      <c r="B11" s="2" t="s">
        <v>70</v>
      </c>
      <c r="C11" s="3">
        <v>45917</v>
      </c>
      <c r="D11" s="70" t="s">
        <v>42</v>
      </c>
      <c r="E11" s="24">
        <v>194</v>
      </c>
      <c r="F11" s="22">
        <v>2</v>
      </c>
      <c r="G11" s="24">
        <v>195</v>
      </c>
      <c r="H11" s="22">
        <v>2</v>
      </c>
      <c r="I11" s="5">
        <v>192</v>
      </c>
      <c r="J11" s="22"/>
      <c r="K11" s="25">
        <v>196</v>
      </c>
      <c r="L11" s="22">
        <v>5</v>
      </c>
      <c r="M11" s="25"/>
      <c r="N11" s="22"/>
      <c r="O11" s="5"/>
      <c r="P11" s="22"/>
      <c r="Q11" s="8">
        <v>4</v>
      </c>
      <c r="R11" s="8">
        <v>777</v>
      </c>
      <c r="S11" s="7">
        <v>194.25</v>
      </c>
      <c r="T11" s="38">
        <v>9</v>
      </c>
      <c r="U11" s="8">
        <v>2</v>
      </c>
      <c r="V11" s="7">
        <v>196.25</v>
      </c>
    </row>
    <row r="12" spans="1:24" x14ac:dyDescent="0.25">
      <c r="A12" s="1" t="s">
        <v>11</v>
      </c>
      <c r="B12" s="2" t="s">
        <v>70</v>
      </c>
      <c r="C12" s="3">
        <v>45931</v>
      </c>
      <c r="D12" s="4" t="s">
        <v>42</v>
      </c>
      <c r="E12" s="24">
        <v>193</v>
      </c>
      <c r="F12" s="22">
        <v>4</v>
      </c>
      <c r="G12" s="24">
        <v>194</v>
      </c>
      <c r="H12" s="22">
        <v>1</v>
      </c>
      <c r="I12" s="5">
        <v>195</v>
      </c>
      <c r="J12" s="22">
        <v>1</v>
      </c>
      <c r="K12" s="25">
        <v>195</v>
      </c>
      <c r="L12" s="22">
        <v>4</v>
      </c>
      <c r="M12" s="25"/>
      <c r="N12" s="22"/>
      <c r="O12" s="5"/>
      <c r="P12" s="22"/>
      <c r="Q12" s="6">
        <v>4</v>
      </c>
      <c r="R12" s="6">
        <v>777</v>
      </c>
      <c r="S12" s="7">
        <v>194.25</v>
      </c>
      <c r="T12" s="38">
        <v>10</v>
      </c>
      <c r="U12" s="8">
        <v>7</v>
      </c>
      <c r="V12" s="9">
        <v>201.25</v>
      </c>
    </row>
    <row r="13" spans="1:24" x14ac:dyDescent="0.25">
      <c r="A13" s="53" t="s">
        <v>11</v>
      </c>
      <c r="B13" s="2" t="s">
        <v>70</v>
      </c>
      <c r="C13" s="3">
        <v>45941</v>
      </c>
      <c r="D13" s="70" t="s">
        <v>42</v>
      </c>
      <c r="E13" s="5">
        <v>187</v>
      </c>
      <c r="F13" s="22">
        <v>1</v>
      </c>
      <c r="G13" s="24">
        <v>194</v>
      </c>
      <c r="H13" s="22">
        <v>1</v>
      </c>
      <c r="I13" s="5">
        <v>192</v>
      </c>
      <c r="J13" s="22">
        <v>2</v>
      </c>
      <c r="K13" s="5">
        <v>194</v>
      </c>
      <c r="L13" s="22">
        <v>1</v>
      </c>
      <c r="M13" s="5">
        <v>191</v>
      </c>
      <c r="N13" s="22">
        <v>3</v>
      </c>
      <c r="O13" s="5">
        <v>193</v>
      </c>
      <c r="P13" s="22">
        <v>2</v>
      </c>
      <c r="Q13" s="8">
        <v>6</v>
      </c>
      <c r="R13" s="8">
        <v>1151</v>
      </c>
      <c r="S13" s="7">
        <v>191.83333333333334</v>
      </c>
      <c r="T13" s="38">
        <v>10</v>
      </c>
      <c r="U13" s="8">
        <v>10</v>
      </c>
      <c r="V13" s="7">
        <v>201.83333333333334</v>
      </c>
    </row>
    <row r="14" spans="1:24" x14ac:dyDescent="0.25">
      <c r="A14" s="53" t="s">
        <v>11</v>
      </c>
      <c r="B14" s="2" t="s">
        <v>70</v>
      </c>
      <c r="C14" s="3">
        <v>45959</v>
      </c>
      <c r="D14" s="70" t="s">
        <v>42</v>
      </c>
      <c r="E14" s="24">
        <v>191</v>
      </c>
      <c r="F14" s="22">
        <v>1</v>
      </c>
      <c r="G14" s="24">
        <v>183</v>
      </c>
      <c r="H14" s="22"/>
      <c r="I14" s="5">
        <v>188</v>
      </c>
      <c r="J14" s="22">
        <v>2</v>
      </c>
      <c r="K14" s="25">
        <v>176</v>
      </c>
      <c r="L14" s="22"/>
      <c r="M14" s="25"/>
      <c r="N14" s="22"/>
      <c r="O14" s="5"/>
      <c r="P14" s="22"/>
      <c r="Q14" s="8">
        <v>4</v>
      </c>
      <c r="R14" s="8">
        <v>738</v>
      </c>
      <c r="S14" s="7">
        <v>184.5</v>
      </c>
      <c r="T14" s="38">
        <v>3</v>
      </c>
      <c r="U14" s="8">
        <v>5</v>
      </c>
      <c r="V14" s="7">
        <v>189.5</v>
      </c>
    </row>
    <row r="16" spans="1:24" x14ac:dyDescent="0.25">
      <c r="Q16" s="34">
        <f>SUM(Q2:Q15)</f>
        <v>58</v>
      </c>
      <c r="R16" s="34">
        <f>SUM(R2:R15)</f>
        <v>11074</v>
      </c>
      <c r="S16" s="35">
        <f>SUM(R16/Q16)</f>
        <v>190.93103448275863</v>
      </c>
      <c r="T16" s="34">
        <f>SUM(T2:T15)</f>
        <v>95</v>
      </c>
      <c r="U16" s="34">
        <f>SUM(U2:U15)</f>
        <v>73</v>
      </c>
      <c r="V16" s="36">
        <f>SUM(S16+U16)</f>
        <v>263.93103448275861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H5:L5 N5 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sqref="E11:P11 B11:C11" name="Range1_14"/>
    <protectedRange sqref="D11" name="Range1_1_7"/>
    <protectedRange sqref="T11" name="Range1_3_5_7"/>
    <protectedRange algorithmName="SHA-512" hashValue="ON39YdpmFHfN9f47KpiRvqrKx0V9+erV1CNkpWzYhW/Qyc6aT8rEyCrvauWSYGZK2ia3o7vd3akF07acHAFpOA==" saltValue="yVW9XmDwTqEnmpSGai0KYg==" spinCount="100000" sqref="B12:C12" name="Range1_11_1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  <protectedRange algorithmName="SHA-512" hashValue="ON39YdpmFHfN9f47KpiRvqrKx0V9+erV1CNkpWzYhW/Qyc6aT8rEyCrvauWSYGZK2ia3o7vd3akF07acHAFpOA==" saltValue="yVW9XmDwTqEnmpSGai0KYg==" spinCount="100000" sqref="B13:C13" name="Range1_16_1"/>
    <protectedRange algorithmName="SHA-512" hashValue="ON39YdpmFHfN9f47KpiRvqrKx0V9+erV1CNkpWzYhW/Qyc6aT8rEyCrvauWSYGZK2ia3o7vd3akF07acHAFpOA==" saltValue="yVW9XmDwTqEnmpSGai0KYg==" spinCount="100000" sqref="D13" name="Range1_1_12_2"/>
    <protectedRange algorithmName="SHA-512" hashValue="ON39YdpmFHfN9f47KpiRvqrKx0V9+erV1CNkpWzYhW/Qyc6aT8rEyCrvauWSYGZK2ia3o7vd3akF07acHAFpOA==" saltValue="yVW9XmDwTqEnmpSGai0KYg==" spinCount="100000" sqref="T13" name="Range1_3_5_6_2"/>
    <protectedRange algorithmName="SHA-512" hashValue="ON39YdpmFHfN9f47KpiRvqrKx0V9+erV1CNkpWzYhW/Qyc6aT8rEyCrvauWSYGZK2ia3o7vd3akF07acHAFpOA==" saltValue="yVW9XmDwTqEnmpSGai0KYg==" spinCount="100000" sqref="E14:P14 B14:C14" name="Range1_16_1_1"/>
    <protectedRange algorithmName="SHA-512" hashValue="ON39YdpmFHfN9f47KpiRvqrKx0V9+erV1CNkpWzYhW/Qyc6aT8rEyCrvauWSYGZK2ia3o7vd3akF07acHAFpOA==" saltValue="yVW9XmDwTqEnmpSGai0KYg==" spinCount="100000" sqref="D14" name="Range1_1_10"/>
    <protectedRange algorithmName="SHA-512" hashValue="ON39YdpmFHfN9f47KpiRvqrKx0V9+erV1CNkpWzYhW/Qyc6aT8rEyCrvauWSYGZK2ia3o7vd3akF07acHAFpOA==" saltValue="yVW9XmDwTqEnmpSGai0KYg==" spinCount="100000" sqref="T14" name="Range1_3_5_11_3"/>
  </protectedRanges>
  <conditionalFormatting sqref="E11">
    <cfRule type="top10" dxfId="1495" priority="28" rank="1"/>
  </conditionalFormatting>
  <conditionalFormatting sqref="G11">
    <cfRule type="top10" dxfId="1494" priority="27" rank="1"/>
  </conditionalFormatting>
  <conditionalFormatting sqref="I11">
    <cfRule type="top10" dxfId="1493" priority="26" rank="1"/>
  </conditionalFormatting>
  <conditionalFormatting sqref="K11">
    <cfRule type="top10" dxfId="1492" priority="25" rank="1"/>
  </conditionalFormatting>
  <conditionalFormatting sqref="M11">
    <cfRule type="top10" dxfId="1491" priority="24" rank="1"/>
  </conditionalFormatting>
  <conditionalFormatting sqref="O11">
    <cfRule type="top10" dxfId="1490" priority="23" rank="1"/>
  </conditionalFormatting>
  <conditionalFormatting sqref="E11:P11">
    <cfRule type="cellIs" dxfId="1489" priority="22" operator="greaterThanOrEqual">
      <formula>200</formula>
    </cfRule>
  </conditionalFormatting>
  <conditionalFormatting sqref="E12">
    <cfRule type="top10" dxfId="1488" priority="21" rank="1"/>
  </conditionalFormatting>
  <conditionalFormatting sqref="G12">
    <cfRule type="top10" dxfId="1487" priority="20" rank="1"/>
  </conditionalFormatting>
  <conditionalFormatting sqref="E12:P12">
    <cfRule type="cellIs" dxfId="1486" priority="19" operator="greaterThanOrEqual">
      <formula>200</formula>
    </cfRule>
  </conditionalFormatting>
  <conditionalFormatting sqref="I12">
    <cfRule type="top10" dxfId="1485" priority="18" rank="1"/>
  </conditionalFormatting>
  <conditionalFormatting sqref="K12">
    <cfRule type="top10" dxfId="1484" priority="17" rank="1"/>
  </conditionalFormatting>
  <conditionalFormatting sqref="M12">
    <cfRule type="top10" dxfId="1483" priority="16" rank="1"/>
  </conditionalFormatting>
  <conditionalFormatting sqref="O12">
    <cfRule type="top10" dxfId="1482" priority="15" rank="1"/>
  </conditionalFormatting>
  <conditionalFormatting sqref="G13">
    <cfRule type="top10" dxfId="1481" priority="14" rank="1"/>
  </conditionalFormatting>
  <conditionalFormatting sqref="I13">
    <cfRule type="top10" dxfId="1480" priority="13" rank="1"/>
  </conditionalFormatting>
  <conditionalFormatting sqref="E13">
    <cfRule type="top10" dxfId="1479" priority="12" rank="1"/>
  </conditionalFormatting>
  <conditionalFormatting sqref="M13">
    <cfRule type="top10" dxfId="1478" priority="11" rank="1"/>
  </conditionalFormatting>
  <conditionalFormatting sqref="O13">
    <cfRule type="top10" dxfId="1477" priority="10" rank="1"/>
  </conditionalFormatting>
  <conditionalFormatting sqref="E13:O13">
    <cfRule type="cellIs" dxfId="1476" priority="9" operator="greaterThanOrEqual">
      <formula>200</formula>
    </cfRule>
  </conditionalFormatting>
  <conditionalFormatting sqref="K13">
    <cfRule type="top10" dxfId="1475" priority="8" rank="1"/>
  </conditionalFormatting>
  <conditionalFormatting sqref="E14">
    <cfRule type="top10" dxfId="1474" priority="7" rank="1"/>
  </conditionalFormatting>
  <conditionalFormatting sqref="G14">
    <cfRule type="top10" dxfId="1473" priority="6" rank="1"/>
  </conditionalFormatting>
  <conditionalFormatting sqref="I14">
    <cfRule type="top10" dxfId="1472" priority="5" rank="1"/>
  </conditionalFormatting>
  <conditionalFormatting sqref="K14">
    <cfRule type="top10" dxfId="1471" priority="4" rank="1"/>
  </conditionalFormatting>
  <conditionalFormatting sqref="M14">
    <cfRule type="top10" dxfId="1470" priority="3" rank="1"/>
  </conditionalFormatting>
  <conditionalFormatting sqref="O14">
    <cfRule type="top10" dxfId="1469" priority="2" rank="1"/>
  </conditionalFormatting>
  <conditionalFormatting sqref="E14:P14">
    <cfRule type="cellIs" dxfId="1468" priority="1" operator="greaterThanOrEqual">
      <formula>200</formula>
    </cfRule>
  </conditionalFormatting>
  <hyperlinks>
    <hyperlink ref="X1" location="'OLL 2025'!A1" display="Return to Rankings" xr:uid="{83E009F5-3020-44F5-B1C5-BF2E79BBAF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B14 D14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4213-9839-453B-9A2D-3F401C242B47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237</v>
      </c>
      <c r="C2" s="3">
        <v>45948</v>
      </c>
      <c r="D2" s="70" t="s">
        <v>171</v>
      </c>
      <c r="E2" s="24">
        <v>190</v>
      </c>
      <c r="F2" s="22">
        <v>1</v>
      </c>
      <c r="G2" s="24">
        <v>185</v>
      </c>
      <c r="H2" s="22">
        <v>1</v>
      </c>
      <c r="I2" s="5">
        <v>176</v>
      </c>
      <c r="J2" s="22">
        <v>0</v>
      </c>
      <c r="K2" s="25">
        <v>190</v>
      </c>
      <c r="L2" s="22">
        <v>1</v>
      </c>
      <c r="M2" s="25">
        <v>181</v>
      </c>
      <c r="N2" s="22">
        <v>1</v>
      </c>
      <c r="O2" s="5">
        <v>170</v>
      </c>
      <c r="P2" s="22">
        <v>0</v>
      </c>
      <c r="Q2" s="8">
        <v>6</v>
      </c>
      <c r="R2" s="8">
        <v>1092</v>
      </c>
      <c r="S2" s="7">
        <v>182</v>
      </c>
      <c r="T2" s="38">
        <v>4</v>
      </c>
      <c r="U2" s="8">
        <v>16</v>
      </c>
      <c r="V2" s="7">
        <v>198</v>
      </c>
    </row>
    <row r="3" spans="1:24" x14ac:dyDescent="0.25">
      <c r="A3" s="53" t="s">
        <v>11</v>
      </c>
      <c r="B3" s="2" t="s">
        <v>237</v>
      </c>
      <c r="C3" s="3">
        <v>45969</v>
      </c>
      <c r="D3" s="70" t="s">
        <v>171</v>
      </c>
      <c r="E3" s="24">
        <v>189</v>
      </c>
      <c r="F3" s="22">
        <v>1</v>
      </c>
      <c r="G3" s="24">
        <v>187</v>
      </c>
      <c r="H3" s="22">
        <v>1</v>
      </c>
      <c r="I3" s="5">
        <v>182</v>
      </c>
      <c r="J3" s="22">
        <v>2</v>
      </c>
      <c r="K3" s="25"/>
      <c r="L3" s="22"/>
      <c r="M3" s="25"/>
      <c r="N3" s="22"/>
      <c r="O3" s="5"/>
      <c r="P3" s="22"/>
      <c r="Q3" s="8">
        <v>3</v>
      </c>
      <c r="R3" s="8">
        <v>558</v>
      </c>
      <c r="S3" s="7">
        <v>186</v>
      </c>
      <c r="T3" s="38">
        <v>4</v>
      </c>
      <c r="U3" s="8">
        <v>2</v>
      </c>
      <c r="V3" s="7">
        <v>188</v>
      </c>
    </row>
    <row r="5" spans="1:24" x14ac:dyDescent="0.25">
      <c r="Q5" s="34">
        <f>SUM(Q2:Q4)</f>
        <v>9</v>
      </c>
      <c r="R5" s="34">
        <f>SUM(R2:R4)</f>
        <v>1650</v>
      </c>
      <c r="S5" s="35">
        <f>SUM(R5/Q5)</f>
        <v>183.33333333333334</v>
      </c>
      <c r="T5" s="34">
        <f>SUM(T2:T4)</f>
        <v>8</v>
      </c>
      <c r="U5" s="34">
        <f>SUM(U2:U4)</f>
        <v>18</v>
      </c>
      <c r="V5" s="36">
        <f>SUM(S5+U5)</f>
        <v>201.33333333333334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7"/>
    <protectedRange algorithmName="SHA-512" hashValue="ON39YdpmFHfN9f47KpiRvqrKx0V9+erV1CNkpWzYhW/Qyc6aT8rEyCrvauWSYGZK2ia3o7vd3akF07acHAFpOA==" saltValue="yVW9XmDwTqEnmpSGai0KYg==" spinCount="100000" sqref="D2" name="Range1_1_6_5"/>
    <protectedRange algorithmName="SHA-512" hashValue="ON39YdpmFHfN9f47KpiRvqrKx0V9+erV1CNkpWzYhW/Qyc6aT8rEyCrvauWSYGZK2ia3o7vd3akF07acHAFpOA==" saltValue="yVW9XmDwTqEnmpSGai0KYg==" spinCount="100000" sqref="T2 E2:P2" name="Range1_3_5_5_5"/>
    <protectedRange algorithmName="SHA-512" hashValue="ON39YdpmFHfN9f47KpiRvqrKx0V9+erV1CNkpWzYhW/Qyc6aT8rEyCrvauWSYGZK2ia3o7vd3akF07acHAFpOA==" saltValue="yVW9XmDwTqEnmpSGai0KYg==" spinCount="100000" sqref="E3 N3 H3:L3 B3:C3" name="Range1_2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M3 O3" name="Range1_33_1_1_1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2">
    <cfRule type="top10" dxfId="1467" priority="14" rank="1"/>
  </conditionalFormatting>
  <conditionalFormatting sqref="G2">
    <cfRule type="top10" dxfId="1466" priority="13" rank="1"/>
  </conditionalFormatting>
  <conditionalFormatting sqref="E2:P2">
    <cfRule type="cellIs" dxfId="1465" priority="12" operator="greaterThanOrEqual">
      <formula>200</formula>
    </cfRule>
  </conditionalFormatting>
  <conditionalFormatting sqref="I2">
    <cfRule type="top10" dxfId="1464" priority="11" rank="1"/>
  </conditionalFormatting>
  <conditionalFormatting sqref="K2">
    <cfRule type="top10" dxfId="1463" priority="10" rank="1"/>
  </conditionalFormatting>
  <conditionalFormatting sqref="M2">
    <cfRule type="top10" dxfId="1462" priority="9" rank="1"/>
  </conditionalFormatting>
  <conditionalFormatting sqref="O2">
    <cfRule type="top10" dxfId="1461" priority="8" rank="1"/>
  </conditionalFormatting>
  <conditionalFormatting sqref="E3">
    <cfRule type="top10" dxfId="1460" priority="7" rank="1"/>
  </conditionalFormatting>
  <conditionalFormatting sqref="G3">
    <cfRule type="top10" dxfId="1459" priority="6" rank="1"/>
  </conditionalFormatting>
  <conditionalFormatting sqref="I3">
    <cfRule type="top10" dxfId="1458" priority="5" rank="1"/>
  </conditionalFormatting>
  <conditionalFormatting sqref="K3">
    <cfRule type="top10" dxfId="1457" priority="4" rank="1"/>
  </conditionalFormatting>
  <conditionalFormatting sqref="M3">
    <cfRule type="top10" dxfId="1456" priority="3" rank="1"/>
  </conditionalFormatting>
  <conditionalFormatting sqref="O3">
    <cfRule type="top10" dxfId="1455" priority="2" rank="1"/>
  </conditionalFormatting>
  <conditionalFormatting sqref="E3:P3">
    <cfRule type="cellIs" dxfId="1454" priority="1" operator="greaterThanOrEqual">
      <formula>200</formula>
    </cfRule>
  </conditionalFormatting>
  <hyperlinks>
    <hyperlink ref="X1" location="'OLL 2025'!A1" display="Return to Rankings" xr:uid="{8D53EC3E-2DDB-4875-8B08-962519E0C4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 D2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D3 B3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17EF-486E-4769-878B-54117BBA486A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116</v>
      </c>
      <c r="C2" s="3">
        <v>45781</v>
      </c>
      <c r="D2" s="4" t="s">
        <v>118</v>
      </c>
      <c r="E2" s="24">
        <v>189</v>
      </c>
      <c r="F2" s="22">
        <v>0</v>
      </c>
      <c r="G2" s="24">
        <v>180</v>
      </c>
      <c r="H2" s="22">
        <v>1</v>
      </c>
      <c r="I2" s="5">
        <v>190</v>
      </c>
      <c r="J2" s="22">
        <v>0</v>
      </c>
      <c r="K2" s="25">
        <v>185</v>
      </c>
      <c r="L2" s="22">
        <v>2</v>
      </c>
      <c r="M2" s="25"/>
      <c r="N2" s="22"/>
      <c r="O2" s="5"/>
      <c r="P2" s="22"/>
      <c r="Q2" s="6">
        <v>4</v>
      </c>
      <c r="R2" s="6">
        <v>744</v>
      </c>
      <c r="S2" s="7">
        <v>186</v>
      </c>
      <c r="T2" s="38">
        <v>3</v>
      </c>
      <c r="U2" s="8">
        <v>9</v>
      </c>
      <c r="V2" s="9">
        <v>195</v>
      </c>
    </row>
    <row r="3" spans="1:24" x14ac:dyDescent="0.25">
      <c r="A3" s="1" t="s">
        <v>11</v>
      </c>
      <c r="B3" s="2" t="s">
        <v>116</v>
      </c>
      <c r="C3" s="3">
        <v>45809</v>
      </c>
      <c r="D3" s="4" t="s">
        <v>118</v>
      </c>
      <c r="E3" s="24">
        <v>182</v>
      </c>
      <c r="F3" s="22">
        <v>1</v>
      </c>
      <c r="G3" s="24">
        <v>183</v>
      </c>
      <c r="H3" s="22">
        <v>1</v>
      </c>
      <c r="I3" s="5">
        <v>175</v>
      </c>
      <c r="J3" s="22">
        <v>1</v>
      </c>
      <c r="K3" s="25">
        <v>182</v>
      </c>
      <c r="L3" s="22">
        <v>0</v>
      </c>
      <c r="M3" s="25"/>
      <c r="N3" s="22"/>
      <c r="O3" s="5"/>
      <c r="P3" s="22"/>
      <c r="Q3" s="6">
        <v>4</v>
      </c>
      <c r="R3" s="6">
        <v>722</v>
      </c>
      <c r="S3" s="7">
        <v>180.5</v>
      </c>
      <c r="T3" s="38">
        <v>3</v>
      </c>
      <c r="U3" s="8">
        <v>6</v>
      </c>
      <c r="V3" s="9">
        <v>186.5</v>
      </c>
    </row>
    <row r="4" spans="1:24" x14ac:dyDescent="0.25">
      <c r="A4" s="1" t="s">
        <v>11</v>
      </c>
      <c r="B4" s="2" t="s">
        <v>116</v>
      </c>
      <c r="C4" s="3">
        <v>45837</v>
      </c>
      <c r="D4" s="4" t="s">
        <v>118</v>
      </c>
      <c r="E4" s="24">
        <v>188</v>
      </c>
      <c r="F4" s="22">
        <v>0</v>
      </c>
      <c r="G4" s="24">
        <v>191</v>
      </c>
      <c r="H4" s="22">
        <v>1</v>
      </c>
      <c r="I4" s="5">
        <v>192</v>
      </c>
      <c r="J4" s="22">
        <v>1</v>
      </c>
      <c r="K4" s="25">
        <v>186</v>
      </c>
      <c r="L4" s="22">
        <v>1</v>
      </c>
      <c r="M4" s="25"/>
      <c r="N4" s="22"/>
      <c r="O4" s="5"/>
      <c r="P4" s="22"/>
      <c r="Q4" s="6">
        <v>4</v>
      </c>
      <c r="R4" s="6">
        <v>757</v>
      </c>
      <c r="S4" s="7">
        <v>189.25</v>
      </c>
      <c r="T4" s="38">
        <v>3</v>
      </c>
      <c r="U4" s="8">
        <v>13</v>
      </c>
      <c r="V4" s="9">
        <v>202.25</v>
      </c>
    </row>
    <row r="5" spans="1:24" x14ac:dyDescent="0.25">
      <c r="A5" s="1" t="s">
        <v>11</v>
      </c>
      <c r="B5" s="2" t="s">
        <v>116</v>
      </c>
      <c r="C5" s="3">
        <v>45879</v>
      </c>
      <c r="D5" s="4" t="s">
        <v>118</v>
      </c>
      <c r="E5" s="5">
        <v>191</v>
      </c>
      <c r="F5" s="22">
        <v>0</v>
      </c>
      <c r="G5" s="24">
        <v>185</v>
      </c>
      <c r="H5" s="22">
        <v>1</v>
      </c>
      <c r="I5" s="5">
        <v>193</v>
      </c>
      <c r="J5" s="22">
        <v>2</v>
      </c>
      <c r="K5" s="5">
        <v>190</v>
      </c>
      <c r="L5" s="22">
        <v>4</v>
      </c>
      <c r="M5" s="5"/>
      <c r="N5" s="22"/>
      <c r="O5" s="5"/>
      <c r="P5" s="22"/>
      <c r="Q5" s="6">
        <v>4</v>
      </c>
      <c r="R5" s="6">
        <v>759</v>
      </c>
      <c r="S5" s="7">
        <v>189.75</v>
      </c>
      <c r="T5" s="38">
        <v>7</v>
      </c>
      <c r="U5" s="8">
        <v>8</v>
      </c>
      <c r="V5" s="9">
        <v>197.75</v>
      </c>
    </row>
    <row r="6" spans="1:24" x14ac:dyDescent="0.25">
      <c r="A6" s="53" t="s">
        <v>11</v>
      </c>
      <c r="B6" s="2" t="s">
        <v>116</v>
      </c>
      <c r="C6" s="3">
        <v>45921</v>
      </c>
      <c r="D6" s="70" t="s">
        <v>118</v>
      </c>
      <c r="E6" s="5">
        <v>186</v>
      </c>
      <c r="F6" s="22">
        <v>1</v>
      </c>
      <c r="G6" s="24">
        <v>188</v>
      </c>
      <c r="H6" s="22">
        <v>0</v>
      </c>
      <c r="I6" s="5">
        <v>193</v>
      </c>
      <c r="J6" s="22">
        <v>0</v>
      </c>
      <c r="K6" s="5">
        <v>191</v>
      </c>
      <c r="L6" s="22">
        <v>2</v>
      </c>
      <c r="M6" s="5"/>
      <c r="N6" s="22"/>
      <c r="O6" s="5"/>
      <c r="P6" s="22"/>
      <c r="Q6" s="8">
        <v>4</v>
      </c>
      <c r="R6" s="8">
        <v>758</v>
      </c>
      <c r="S6" s="7">
        <v>189.5</v>
      </c>
      <c r="T6" s="38">
        <v>3</v>
      </c>
      <c r="U6" s="8">
        <v>9</v>
      </c>
      <c r="V6" s="7">
        <v>198.5</v>
      </c>
    </row>
    <row r="8" spans="1:24" x14ac:dyDescent="0.25">
      <c r="Q8" s="34">
        <f>SUM(Q2:Q7)</f>
        <v>20</v>
      </c>
      <c r="R8" s="34">
        <f>SUM(R2:R7)</f>
        <v>3740</v>
      </c>
      <c r="S8" s="35">
        <f>SUM(R8/Q8)</f>
        <v>187</v>
      </c>
      <c r="T8" s="34">
        <f>SUM(T2:T7)</f>
        <v>19</v>
      </c>
      <c r="U8" s="34">
        <f>SUM(U2:U7)</f>
        <v>45</v>
      </c>
      <c r="V8" s="36">
        <f>SUM(S8+U8)</f>
        <v>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4:C4" name="Range1_7_1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_6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T6 E6:P6" name="Range1_3_5_3_2"/>
  </protectedRanges>
  <conditionalFormatting sqref="M6:P6">
    <cfRule type="cellIs" dxfId="1453" priority="1" operator="greaterThanOrEqual">
      <formula>200</formula>
    </cfRule>
  </conditionalFormatting>
  <conditionalFormatting sqref="E6">
    <cfRule type="cellIs" dxfId="1452" priority="2" operator="greaterThanOrEqual">
      <formula>200</formula>
    </cfRule>
    <cfRule type="top10" dxfId="1451" priority="3" rank="1"/>
  </conditionalFormatting>
  <conditionalFormatting sqref="G6">
    <cfRule type="cellIs" dxfId="1450" priority="4" operator="greaterThanOrEqual">
      <formula>200</formula>
    </cfRule>
    <cfRule type="top10" dxfId="1449" priority="5" rank="1"/>
  </conditionalFormatting>
  <conditionalFormatting sqref="I6">
    <cfRule type="cellIs" dxfId="1448" priority="6" operator="greaterThanOrEqual">
      <formula>200</formula>
    </cfRule>
    <cfRule type="top10" dxfId="1447" priority="7" rank="1"/>
  </conditionalFormatting>
  <conditionalFormatting sqref="M6">
    <cfRule type="top10" dxfId="1446" priority="8" rank="1"/>
  </conditionalFormatting>
  <conditionalFormatting sqref="O6">
    <cfRule type="top10" dxfId="1445" priority="9" rank="1"/>
  </conditionalFormatting>
  <hyperlinks>
    <hyperlink ref="X1" location="'OLL 2025'!A1" display="Return to Rankings" xr:uid="{456DB753-FB62-4629-A3B0-F2174CD06D0E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F874-D551-4DB4-BBBA-417DF7630ABB}">
  <dimension ref="A1:X13"/>
  <sheetViews>
    <sheetView workbookViewId="0">
      <selection activeCell="J29" sqref="J2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251</v>
      </c>
      <c r="C2" s="3">
        <v>45897</v>
      </c>
      <c r="D2" s="4" t="s">
        <v>45</v>
      </c>
      <c r="E2" s="24">
        <v>120</v>
      </c>
      <c r="F2" s="22"/>
      <c r="G2" s="24">
        <v>115</v>
      </c>
      <c r="H2" s="22"/>
      <c r="I2" s="5">
        <v>135</v>
      </c>
      <c r="J2" s="22"/>
      <c r="K2" s="25">
        <v>135</v>
      </c>
      <c r="L2" s="22"/>
      <c r="M2" s="25"/>
      <c r="N2" s="22"/>
      <c r="O2" s="5"/>
      <c r="P2" s="22"/>
      <c r="Q2" s="6">
        <v>4</v>
      </c>
      <c r="R2" s="6">
        <v>505</v>
      </c>
      <c r="S2" s="7">
        <v>126.25</v>
      </c>
      <c r="T2" s="38">
        <v>0</v>
      </c>
      <c r="U2" s="8">
        <v>3</v>
      </c>
      <c r="V2" s="9">
        <v>129.25</v>
      </c>
    </row>
    <row r="3" spans="1:24" x14ac:dyDescent="0.25">
      <c r="A3" s="1" t="s">
        <v>11</v>
      </c>
      <c r="B3" s="2" t="s">
        <v>251</v>
      </c>
      <c r="C3" s="3">
        <v>45925</v>
      </c>
      <c r="D3" s="4" t="s">
        <v>45</v>
      </c>
      <c r="E3" s="24">
        <v>176</v>
      </c>
      <c r="F3" s="22"/>
      <c r="G3" s="24">
        <v>163</v>
      </c>
      <c r="H3" s="22">
        <v>1</v>
      </c>
      <c r="I3" s="5">
        <v>160</v>
      </c>
      <c r="J3" s="22">
        <v>1</v>
      </c>
      <c r="K3" s="25">
        <v>176</v>
      </c>
      <c r="L3" s="22"/>
      <c r="M3" s="25"/>
      <c r="N3" s="22"/>
      <c r="O3" s="5"/>
      <c r="P3" s="22"/>
      <c r="Q3" s="6">
        <v>4</v>
      </c>
      <c r="R3" s="6">
        <v>675</v>
      </c>
      <c r="S3" s="7">
        <v>168.75</v>
      </c>
      <c r="T3" s="38">
        <v>2</v>
      </c>
      <c r="U3" s="8">
        <v>3</v>
      </c>
      <c r="V3" s="9">
        <v>171.75</v>
      </c>
    </row>
    <row r="4" spans="1:24" x14ac:dyDescent="0.25">
      <c r="A4" s="1" t="s">
        <v>11</v>
      </c>
      <c r="B4" s="2" t="s">
        <v>251</v>
      </c>
      <c r="C4" s="3">
        <v>45930</v>
      </c>
      <c r="D4" s="4" t="s">
        <v>45</v>
      </c>
      <c r="E4" s="24">
        <v>149</v>
      </c>
      <c r="F4" s="22"/>
      <c r="G4" s="24">
        <v>175</v>
      </c>
      <c r="H4" s="22"/>
      <c r="I4" s="5">
        <v>159</v>
      </c>
      <c r="J4" s="22"/>
      <c r="K4" s="25">
        <v>146</v>
      </c>
      <c r="L4" s="22"/>
      <c r="M4" s="25"/>
      <c r="N4" s="22"/>
      <c r="O4" s="5"/>
      <c r="P4" s="22"/>
      <c r="Q4" s="6">
        <v>4</v>
      </c>
      <c r="R4" s="6">
        <v>629</v>
      </c>
      <c r="S4" s="7">
        <v>157.25</v>
      </c>
      <c r="T4" s="38">
        <v>0</v>
      </c>
      <c r="U4" s="8">
        <v>3</v>
      </c>
      <c r="V4" s="9">
        <v>160.25</v>
      </c>
    </row>
    <row r="5" spans="1:24" x14ac:dyDescent="0.25">
      <c r="A5" s="53" t="s">
        <v>11</v>
      </c>
      <c r="B5" s="2" t="s">
        <v>251</v>
      </c>
      <c r="C5" s="3">
        <v>45932</v>
      </c>
      <c r="D5" s="70" t="s">
        <v>45</v>
      </c>
      <c r="E5" s="5">
        <v>157</v>
      </c>
      <c r="F5" s="22"/>
      <c r="G5" s="24">
        <v>160</v>
      </c>
      <c r="H5" s="22">
        <v>1</v>
      </c>
      <c r="I5" s="5">
        <v>159</v>
      </c>
      <c r="J5" s="22"/>
      <c r="K5" s="5">
        <v>175</v>
      </c>
      <c r="L5" s="22"/>
      <c r="M5" s="5"/>
      <c r="N5" s="22"/>
      <c r="O5" s="5"/>
      <c r="P5" s="22"/>
      <c r="Q5" s="8">
        <v>4</v>
      </c>
      <c r="R5" s="8">
        <v>651</v>
      </c>
      <c r="S5" s="7">
        <v>162.75</v>
      </c>
      <c r="T5" s="38">
        <v>1</v>
      </c>
      <c r="U5" s="8">
        <v>2</v>
      </c>
      <c r="V5" s="7">
        <v>182.25</v>
      </c>
    </row>
    <row r="6" spans="1:24" x14ac:dyDescent="0.25">
      <c r="A6" s="53" t="s">
        <v>11</v>
      </c>
      <c r="B6" s="2" t="s">
        <v>251</v>
      </c>
      <c r="C6" s="3">
        <v>45939</v>
      </c>
      <c r="D6" s="70" t="s">
        <v>45</v>
      </c>
      <c r="E6" s="24">
        <v>172</v>
      </c>
      <c r="F6" s="22"/>
      <c r="G6" s="24">
        <v>165</v>
      </c>
      <c r="H6" s="22">
        <v>1</v>
      </c>
      <c r="I6" s="5">
        <v>156</v>
      </c>
      <c r="J6" s="22"/>
      <c r="K6" s="25">
        <v>159</v>
      </c>
      <c r="L6" s="22"/>
      <c r="M6" s="25"/>
      <c r="N6" s="22"/>
      <c r="O6" s="5"/>
      <c r="P6" s="22"/>
      <c r="Q6" s="8">
        <v>4</v>
      </c>
      <c r="R6" s="8">
        <v>652</v>
      </c>
      <c r="S6" s="7">
        <v>163</v>
      </c>
      <c r="T6" s="38">
        <v>1</v>
      </c>
      <c r="U6" s="8">
        <v>3</v>
      </c>
      <c r="V6" s="7">
        <v>166</v>
      </c>
    </row>
    <row r="7" spans="1:24" x14ac:dyDescent="0.25">
      <c r="A7" s="53" t="s">
        <v>11</v>
      </c>
      <c r="B7" s="2" t="s">
        <v>251</v>
      </c>
      <c r="C7" s="3">
        <v>45946</v>
      </c>
      <c r="D7" s="70" t="s">
        <v>45</v>
      </c>
      <c r="E7" s="24">
        <v>161</v>
      </c>
      <c r="F7" s="22">
        <v>1</v>
      </c>
      <c r="G7" s="24">
        <v>155</v>
      </c>
      <c r="H7" s="22">
        <v>1</v>
      </c>
      <c r="I7" s="5">
        <v>161</v>
      </c>
      <c r="J7" s="22"/>
      <c r="K7" s="25">
        <v>133</v>
      </c>
      <c r="L7" s="22"/>
      <c r="M7" s="25"/>
      <c r="N7" s="22"/>
      <c r="O7" s="5"/>
      <c r="P7" s="22"/>
      <c r="Q7" s="8">
        <v>4</v>
      </c>
      <c r="R7" s="8">
        <v>610</v>
      </c>
      <c r="S7" s="7">
        <v>152.5</v>
      </c>
      <c r="T7" s="38">
        <v>2</v>
      </c>
      <c r="U7" s="8">
        <v>3</v>
      </c>
      <c r="V7" s="7">
        <v>155.5</v>
      </c>
    </row>
    <row r="8" spans="1:24" x14ac:dyDescent="0.25">
      <c r="A8" s="53" t="s">
        <v>11</v>
      </c>
      <c r="B8" s="2" t="s">
        <v>251</v>
      </c>
      <c r="C8" s="3">
        <v>45953</v>
      </c>
      <c r="D8" s="70" t="s">
        <v>45</v>
      </c>
      <c r="E8" s="24">
        <v>159</v>
      </c>
      <c r="F8" s="22"/>
      <c r="G8" s="24">
        <v>153</v>
      </c>
      <c r="H8" s="22"/>
      <c r="I8" s="5">
        <v>150</v>
      </c>
      <c r="J8" s="22"/>
      <c r="K8" s="25">
        <v>155</v>
      </c>
      <c r="L8" s="22"/>
      <c r="M8" s="25"/>
      <c r="N8" s="22"/>
      <c r="O8" s="5"/>
      <c r="P8" s="22"/>
      <c r="Q8" s="8">
        <v>4</v>
      </c>
      <c r="R8" s="8">
        <v>617</v>
      </c>
      <c r="S8" s="7">
        <v>154.25</v>
      </c>
      <c r="T8" s="38">
        <v>0</v>
      </c>
      <c r="U8" s="8">
        <v>2</v>
      </c>
      <c r="V8" s="7">
        <v>156.25</v>
      </c>
    </row>
    <row r="9" spans="1:24" x14ac:dyDescent="0.25">
      <c r="A9" s="53" t="s">
        <v>11</v>
      </c>
      <c r="B9" s="2" t="s">
        <v>251</v>
      </c>
      <c r="C9" s="3">
        <v>45955</v>
      </c>
      <c r="D9" s="70" t="s">
        <v>45</v>
      </c>
      <c r="E9" s="5">
        <v>164</v>
      </c>
      <c r="F9" s="22">
        <v>1</v>
      </c>
      <c r="G9" s="24">
        <v>161</v>
      </c>
      <c r="H9" s="22"/>
      <c r="I9" s="5">
        <v>155</v>
      </c>
      <c r="J9" s="22"/>
      <c r="K9" s="5">
        <v>165</v>
      </c>
      <c r="L9" s="22">
        <v>1</v>
      </c>
      <c r="M9" s="5"/>
      <c r="N9" s="22"/>
      <c r="O9" s="5"/>
      <c r="P9" s="22"/>
      <c r="Q9" s="8">
        <v>4</v>
      </c>
      <c r="R9" s="8">
        <v>645</v>
      </c>
      <c r="S9" s="7">
        <v>161.25</v>
      </c>
      <c r="T9" s="38">
        <v>2</v>
      </c>
      <c r="U9" s="8">
        <v>3</v>
      </c>
      <c r="V9" s="7">
        <v>164.25</v>
      </c>
    </row>
    <row r="10" spans="1:24" x14ac:dyDescent="0.25">
      <c r="A10" s="53" t="s">
        <v>11</v>
      </c>
      <c r="B10" s="2" t="s">
        <v>251</v>
      </c>
      <c r="C10" s="3">
        <v>45960</v>
      </c>
      <c r="D10" s="70" t="s">
        <v>45</v>
      </c>
      <c r="E10" s="5">
        <v>148</v>
      </c>
      <c r="F10" s="22"/>
      <c r="G10" s="24">
        <v>150</v>
      </c>
      <c r="H10" s="22"/>
      <c r="I10" s="5">
        <v>169</v>
      </c>
      <c r="J10" s="22"/>
      <c r="K10" s="5">
        <v>167</v>
      </c>
      <c r="L10" s="22"/>
      <c r="M10" s="5"/>
      <c r="N10" s="22"/>
      <c r="O10" s="5"/>
      <c r="P10" s="22"/>
      <c r="Q10" s="8">
        <v>4</v>
      </c>
      <c r="R10" s="8">
        <v>634</v>
      </c>
      <c r="S10" s="7">
        <v>158.5</v>
      </c>
      <c r="T10" s="38">
        <v>0</v>
      </c>
      <c r="U10" s="8">
        <v>3</v>
      </c>
      <c r="V10" s="7">
        <v>161.5</v>
      </c>
    </row>
    <row r="11" spans="1:24" x14ac:dyDescent="0.25">
      <c r="A11" s="53" t="s">
        <v>11</v>
      </c>
      <c r="B11" s="2" t="s">
        <v>251</v>
      </c>
      <c r="C11" s="3">
        <v>45974</v>
      </c>
      <c r="D11" s="70" t="s">
        <v>45</v>
      </c>
      <c r="E11" s="24">
        <v>144</v>
      </c>
      <c r="F11" s="22">
        <v>1</v>
      </c>
      <c r="G11" s="24">
        <v>140</v>
      </c>
      <c r="H11" s="22"/>
      <c r="I11" s="5">
        <v>160</v>
      </c>
      <c r="J11" s="22"/>
      <c r="K11" s="25">
        <v>157</v>
      </c>
      <c r="L11" s="22"/>
      <c r="M11" s="25"/>
      <c r="N11" s="22"/>
      <c r="O11" s="5"/>
      <c r="P11" s="22"/>
      <c r="Q11" s="8">
        <v>4</v>
      </c>
      <c r="R11" s="8">
        <v>601</v>
      </c>
      <c r="S11" s="7">
        <v>150.25</v>
      </c>
      <c r="T11" s="38">
        <v>1</v>
      </c>
      <c r="U11" s="8">
        <v>3</v>
      </c>
      <c r="V11" s="7">
        <v>153.25</v>
      </c>
    </row>
    <row r="13" spans="1:24" x14ac:dyDescent="0.25">
      <c r="Q13" s="34">
        <f>SUM(Q2:Q12)</f>
        <v>40</v>
      </c>
      <c r="R13" s="34">
        <f>SUM(R2:R12)</f>
        <v>6219</v>
      </c>
      <c r="S13" s="35">
        <f>SUM(R13/Q13)</f>
        <v>155.47499999999999</v>
      </c>
      <c r="T13" s="34">
        <f>SUM(T2:T12)</f>
        <v>9</v>
      </c>
      <c r="U13" s="34">
        <f>SUM(U2:U12)</f>
        <v>28</v>
      </c>
      <c r="V13" s="36">
        <f>SUM(S13+U13)</f>
        <v>183.47499999999999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B2:B11" name="Range1_23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T2" name="Range1_3_5_20"/>
    <protectedRange algorithmName="SHA-512" hashValue="ON39YdpmFHfN9f47KpiRvqrKx0V9+erV1CNkpWzYhW/Qyc6aT8rEyCrvauWSYGZK2ia3o7vd3akF07acHAFpOA==" saltValue="yVW9XmDwTqEnmpSGai0KYg==" spinCount="100000" sqref="H3:P4 E3:F4 C3:C4" name="Range1_11"/>
    <protectedRange algorithmName="SHA-512" hashValue="ON39YdpmFHfN9f47KpiRvqrKx0V9+erV1CNkpWzYhW/Qyc6aT8rEyCrvauWSYGZK2ia3o7vd3akF07acHAFpOA==" saltValue="yVW9XmDwTqEnmpSGai0KYg==" spinCount="100000" sqref="D3:D4" name="Range1_1_15_1"/>
    <protectedRange algorithmName="SHA-512" hashValue="ON39YdpmFHfN9f47KpiRvqrKx0V9+erV1CNkpWzYhW/Qyc6aT8rEyCrvauWSYGZK2ia3o7vd3akF07acHAFpOA==" saltValue="yVW9XmDwTqEnmpSGai0KYg==" spinCount="100000" sqref="T3:T4" name="Range1_3_5_10_1"/>
    <protectedRange algorithmName="SHA-512" hashValue="ON39YdpmFHfN9f47KpiRvqrKx0V9+erV1CNkpWzYhW/Qyc6aT8rEyCrvauWSYGZK2ia3o7vd3akF07acHAFpOA==" saltValue="yVW9XmDwTqEnmpSGai0KYg==" spinCount="100000" sqref="C5 E5 N5:O5 H5:L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T6" name="Range1_3_5_3_5"/>
    <protectedRange algorithmName="SHA-512" hashValue="ON39YdpmFHfN9f47KpiRvqrKx0V9+erV1CNkpWzYhW/Qyc6aT8rEyCrvauWSYGZK2ia3o7vd3akF07acHAFpOA==" saltValue="yVW9XmDwTqEnmpSGai0KYg==" spinCount="100000" sqref="C7" name="Range1_3_6"/>
    <protectedRange algorithmName="SHA-512" hashValue="ON39YdpmFHfN9f47KpiRvqrKx0V9+erV1CNkpWzYhW/Qyc6aT8rEyCrvauWSYGZK2ia3o7vd3akF07acHAFpOA==" saltValue="yVW9XmDwTqEnmpSGai0KYg==" spinCount="100000" sqref="D7" name="Range1_1_3_4"/>
    <protectedRange algorithmName="SHA-512" hashValue="ON39YdpmFHfN9f47KpiRvqrKx0V9+erV1CNkpWzYhW/Qyc6aT8rEyCrvauWSYGZK2ia3o7vd3akF07acHAFpOA==" saltValue="yVW9XmDwTqEnmpSGai0KYg==" spinCount="100000" sqref="E7:P7 T7" name="Range1_3_5_3_4"/>
    <protectedRange algorithmName="SHA-512" hashValue="ON39YdpmFHfN9f47KpiRvqrKx0V9+erV1CNkpWzYhW/Qyc6aT8rEyCrvauWSYGZK2ia3o7vd3akF07acHAFpOA==" saltValue="yVW9XmDwTqEnmpSGai0KYg==" spinCount="100000" sqref="E9 N9 H9:L9 C8:C9" name="Range1_15_1"/>
    <protectedRange algorithmName="SHA-512" hashValue="ON39YdpmFHfN9f47KpiRvqrKx0V9+erV1CNkpWzYhW/Qyc6aT8rEyCrvauWSYGZK2ia3o7vd3akF07acHAFpOA==" saltValue="yVW9XmDwTqEnmpSGai0KYg==" spinCount="100000" sqref="D8:D9" name="Range1_1_9_1"/>
    <protectedRange algorithmName="SHA-512" hashValue="ON39YdpmFHfN9f47KpiRvqrKx0V9+erV1CNkpWzYhW/Qyc6aT8rEyCrvauWSYGZK2ia3o7vd3akF07acHAFpOA==" saltValue="yVW9XmDwTqEnmpSGai0KYg==" spinCount="100000" sqref="G9 M9 O9" name="Range1_33_1_3_2"/>
    <protectedRange algorithmName="SHA-512" hashValue="ON39YdpmFHfN9f47KpiRvqrKx0V9+erV1CNkpWzYhW/Qyc6aT8rEyCrvauWSYGZK2ia3o7vd3akF07acHAFpOA==" saltValue="yVW9XmDwTqEnmpSGai0KYg==" spinCount="100000" sqref="E8 H8:L8 N8" name="Range1_1_2_19_1_3_1"/>
    <protectedRange algorithmName="SHA-512" hashValue="ON39YdpmFHfN9f47KpiRvqrKx0V9+erV1CNkpWzYhW/Qyc6aT8rEyCrvauWSYGZK2ia3o7vd3akF07acHAFpOA==" saltValue="yVW9XmDwTqEnmpSGai0KYg==" spinCount="100000" sqref="T8:T9" name="Range1_3_5_10_4"/>
    <protectedRange algorithmName="SHA-512" hashValue="ON39YdpmFHfN9f47KpiRvqrKx0V9+erV1CNkpWzYhW/Qyc6aT8rEyCrvauWSYGZK2ia3o7vd3akF07acHAFpOA==" saltValue="yVW9XmDwTqEnmpSGai0KYg==" spinCount="100000" sqref="C10 E10:P10" name="Range1_10_3"/>
    <protectedRange algorithmName="SHA-512" hashValue="ON39YdpmFHfN9f47KpiRvqrKx0V9+erV1CNkpWzYhW/Qyc6aT8rEyCrvauWSYGZK2ia3o7vd3akF07acHAFpOA==" saltValue="yVW9XmDwTqEnmpSGai0KYg==" spinCount="100000" sqref="D10" name="Range1_1_8"/>
    <protectedRange algorithmName="SHA-512" hashValue="ON39YdpmFHfN9f47KpiRvqrKx0V9+erV1CNkpWzYhW/Qyc6aT8rEyCrvauWSYGZK2ia3o7vd3akF07acHAFpOA==" saltValue="yVW9XmDwTqEnmpSGai0KYg==" spinCount="100000" sqref="T10" name="Range1_3_5_9"/>
    <protectedRange algorithmName="SHA-512" hashValue="ON39YdpmFHfN9f47KpiRvqrKx0V9+erV1CNkpWzYhW/Qyc6aT8rEyCrvauWSYGZK2ia3o7vd3akF07acHAFpOA==" saltValue="yVW9XmDwTqEnmpSGai0KYg==" spinCount="100000" sqref="C11" name="Range1_9_3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9_3"/>
  </protectedRanges>
  <conditionalFormatting sqref="E3:E4">
    <cfRule type="top10" dxfId="2020" priority="49" rank="1"/>
  </conditionalFormatting>
  <conditionalFormatting sqref="G3:G4">
    <cfRule type="top10" dxfId="2019" priority="48" rank="1"/>
  </conditionalFormatting>
  <conditionalFormatting sqref="I3:I4">
    <cfRule type="top10" dxfId="2018" priority="47" rank="1"/>
  </conditionalFormatting>
  <conditionalFormatting sqref="K3:K4">
    <cfRule type="top10" dxfId="2017" priority="46" rank="1"/>
  </conditionalFormatting>
  <conditionalFormatting sqref="M3:M4">
    <cfRule type="top10" dxfId="2016" priority="45" rank="1"/>
  </conditionalFormatting>
  <conditionalFormatting sqref="O3:O4">
    <cfRule type="top10" dxfId="2015" priority="44" rank="1"/>
  </conditionalFormatting>
  <conditionalFormatting sqref="E3:O4">
    <cfRule type="cellIs" dxfId="2014" priority="43" operator="greaterThanOrEqual">
      <formula>193</formula>
    </cfRule>
  </conditionalFormatting>
  <conditionalFormatting sqref="E5:P5">
    <cfRule type="cellIs" dxfId="2013" priority="42" operator="greaterThanOrEqual">
      <formula>200</formula>
    </cfRule>
  </conditionalFormatting>
  <conditionalFormatting sqref="E5">
    <cfRule type="top10" dxfId="2012" priority="36" rank="1"/>
  </conditionalFormatting>
  <conditionalFormatting sqref="G5">
    <cfRule type="top10" dxfId="2011" priority="37" rank="1"/>
  </conditionalFormatting>
  <conditionalFormatting sqref="I5">
    <cfRule type="top10" dxfId="2010" priority="38" rank="1"/>
  </conditionalFormatting>
  <conditionalFormatting sqref="K5">
    <cfRule type="top10" dxfId="2009" priority="39" rank="1"/>
  </conditionalFormatting>
  <conditionalFormatting sqref="M5">
    <cfRule type="top10" dxfId="2008" priority="40" rank="1"/>
  </conditionalFormatting>
  <conditionalFormatting sqref="O5">
    <cfRule type="top10" dxfId="2007" priority="41" rank="1"/>
  </conditionalFormatting>
  <conditionalFormatting sqref="E6">
    <cfRule type="top10" dxfId="2006" priority="35" rank="1"/>
  </conditionalFormatting>
  <conditionalFormatting sqref="G6">
    <cfRule type="top10" dxfId="2005" priority="34" rank="1"/>
  </conditionalFormatting>
  <conditionalFormatting sqref="I6">
    <cfRule type="top10" dxfId="2004" priority="33" rank="1"/>
  </conditionalFormatting>
  <conditionalFormatting sqref="K6">
    <cfRule type="top10" dxfId="2003" priority="32" rank="1"/>
  </conditionalFormatting>
  <conditionalFormatting sqref="M6">
    <cfRule type="top10" dxfId="2002" priority="31" rank="1"/>
  </conditionalFormatting>
  <conditionalFormatting sqref="O6">
    <cfRule type="top10" dxfId="2001" priority="30" rank="1"/>
  </conditionalFormatting>
  <conditionalFormatting sqref="E6:P6">
    <cfRule type="cellIs" dxfId="2000" priority="29" operator="greaterThanOrEqual">
      <formula>200</formula>
    </cfRule>
  </conditionalFormatting>
  <conditionalFormatting sqref="E7:P7">
    <cfRule type="cellIs" dxfId="1999" priority="22" operator="greaterThanOrEqual">
      <formula>200</formula>
    </cfRule>
  </conditionalFormatting>
  <conditionalFormatting sqref="E7">
    <cfRule type="top10" dxfId="1998" priority="23" rank="1"/>
  </conditionalFormatting>
  <conditionalFormatting sqref="G7">
    <cfRule type="top10" dxfId="1997" priority="24" rank="1"/>
  </conditionalFormatting>
  <conditionalFormatting sqref="I7">
    <cfRule type="top10" dxfId="1996" priority="25" rank="1"/>
  </conditionalFormatting>
  <conditionalFormatting sqref="K7">
    <cfRule type="top10" dxfId="1995" priority="26" rank="1"/>
  </conditionalFormatting>
  <conditionalFormatting sqref="M7">
    <cfRule type="top10" dxfId="1994" priority="27" rank="1"/>
  </conditionalFormatting>
  <conditionalFormatting sqref="O7">
    <cfRule type="top10" dxfId="1993" priority="28" rank="1"/>
  </conditionalFormatting>
  <conditionalFormatting sqref="E8:E9">
    <cfRule type="top10" dxfId="1992" priority="21" rank="1"/>
  </conditionalFormatting>
  <conditionalFormatting sqref="G8:G9">
    <cfRule type="top10" dxfId="1991" priority="20" rank="1"/>
  </conditionalFormatting>
  <conditionalFormatting sqref="I8:I9">
    <cfRule type="top10" dxfId="1990" priority="19" rank="1"/>
  </conditionalFormatting>
  <conditionalFormatting sqref="K8:K9">
    <cfRule type="top10" dxfId="1989" priority="18" rank="1"/>
  </conditionalFormatting>
  <conditionalFormatting sqref="M8:M9">
    <cfRule type="top10" dxfId="1988" priority="17" rank="1"/>
  </conditionalFormatting>
  <conditionalFormatting sqref="O8:O9">
    <cfRule type="top10" dxfId="1987" priority="16" rank="1"/>
  </conditionalFormatting>
  <conditionalFormatting sqref="E8:P9">
    <cfRule type="cellIs" dxfId="1986" priority="15" operator="greaterThanOrEqual">
      <formula>200</formula>
    </cfRule>
  </conditionalFormatting>
  <conditionalFormatting sqref="E10">
    <cfRule type="top10" dxfId="1985" priority="14" rank="1"/>
  </conditionalFormatting>
  <conditionalFormatting sqref="G10">
    <cfRule type="top10" dxfId="1984" priority="13" rank="1"/>
  </conditionalFormatting>
  <conditionalFormatting sqref="I10">
    <cfRule type="top10" dxfId="1983" priority="12" rank="1"/>
  </conditionalFormatting>
  <conditionalFormatting sqref="K10">
    <cfRule type="top10" dxfId="1982" priority="11" rank="1"/>
  </conditionalFormatting>
  <conditionalFormatting sqref="M10">
    <cfRule type="top10" dxfId="1981" priority="10" rank="1"/>
  </conditionalFormatting>
  <conditionalFormatting sqref="O10">
    <cfRule type="top10" dxfId="1980" priority="9" rank="1"/>
  </conditionalFormatting>
  <conditionalFormatting sqref="E10:P10">
    <cfRule type="cellIs" dxfId="1979" priority="8" operator="greaterThanOrEqual">
      <formula>200</formula>
    </cfRule>
  </conditionalFormatting>
  <conditionalFormatting sqref="E11">
    <cfRule type="top10" dxfId="1978" priority="7" rank="1"/>
  </conditionalFormatting>
  <conditionalFormatting sqref="G11">
    <cfRule type="top10" dxfId="1977" priority="6" rank="1"/>
  </conditionalFormatting>
  <conditionalFormatting sqref="I11">
    <cfRule type="top10" dxfId="1976" priority="5" rank="1"/>
  </conditionalFormatting>
  <conditionalFormatting sqref="K11">
    <cfRule type="top10" dxfId="1975" priority="4" rank="1"/>
  </conditionalFormatting>
  <conditionalFormatting sqref="M11">
    <cfRule type="top10" dxfId="1974" priority="3" rank="1"/>
  </conditionalFormatting>
  <conditionalFormatting sqref="O11">
    <cfRule type="top10" dxfId="1973" priority="2" rank="1"/>
  </conditionalFormatting>
  <conditionalFormatting sqref="E11:P11">
    <cfRule type="cellIs" dxfId="1972" priority="1" operator="greaterThanOrEqual">
      <formula>200</formula>
    </cfRule>
  </conditionalFormatting>
  <hyperlinks>
    <hyperlink ref="X1" location="'OLL 2025'!A1" display="Return to Rankings" xr:uid="{989E4EEB-4200-4637-B755-939E58E912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D8:D9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D10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6DA7-449F-491B-8C00-DB2D6A4FD440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230</v>
      </c>
      <c r="C2" s="3">
        <v>45935</v>
      </c>
      <c r="D2" s="70" t="s">
        <v>76</v>
      </c>
      <c r="E2" s="24">
        <v>181</v>
      </c>
      <c r="F2" s="22">
        <v>0</v>
      </c>
      <c r="G2" s="24">
        <v>181</v>
      </c>
      <c r="H2" s="22">
        <v>0</v>
      </c>
      <c r="I2" s="5">
        <v>179</v>
      </c>
      <c r="J2" s="22">
        <v>0</v>
      </c>
      <c r="K2" s="24">
        <v>180</v>
      </c>
      <c r="L2" s="22">
        <v>0</v>
      </c>
      <c r="M2" s="25"/>
      <c r="N2" s="22"/>
      <c r="O2" s="5"/>
      <c r="P2" s="22"/>
      <c r="Q2" s="8">
        <v>4</v>
      </c>
      <c r="R2" s="8">
        <v>721</v>
      </c>
      <c r="S2" s="7">
        <v>180.25</v>
      </c>
      <c r="T2" s="38">
        <v>0</v>
      </c>
      <c r="U2" s="8">
        <v>2</v>
      </c>
      <c r="V2" s="7">
        <f>+S2+U2</f>
        <v>182.25</v>
      </c>
    </row>
    <row r="3" spans="1:24" x14ac:dyDescent="0.25">
      <c r="A3" s="53" t="s">
        <v>11</v>
      </c>
      <c r="B3" s="2" t="s">
        <v>230</v>
      </c>
      <c r="C3" s="3">
        <v>45938</v>
      </c>
      <c r="D3" s="70" t="s">
        <v>96</v>
      </c>
      <c r="E3" s="24">
        <v>191</v>
      </c>
      <c r="F3" s="22">
        <v>3</v>
      </c>
      <c r="G3" s="24">
        <v>195</v>
      </c>
      <c r="H3" s="22">
        <v>1</v>
      </c>
      <c r="I3" s="5">
        <v>193</v>
      </c>
      <c r="J3" s="22">
        <v>0</v>
      </c>
      <c r="K3" s="25"/>
      <c r="L3" s="22"/>
      <c r="M3" s="25"/>
      <c r="N3" s="22"/>
      <c r="O3" s="5"/>
      <c r="P3" s="22"/>
      <c r="Q3" s="8">
        <v>3</v>
      </c>
      <c r="R3" s="8">
        <v>579</v>
      </c>
      <c r="S3" s="7">
        <v>193</v>
      </c>
      <c r="T3" s="38">
        <v>4</v>
      </c>
      <c r="U3" s="8">
        <v>3</v>
      </c>
      <c r="V3" s="7">
        <f>+S3+U3</f>
        <v>196</v>
      </c>
    </row>
    <row r="5" spans="1:24" x14ac:dyDescent="0.25">
      <c r="Q5" s="34">
        <f>SUM(Q2:Q4)</f>
        <v>7</v>
      </c>
      <c r="R5" s="34">
        <f>SUM(R2:R4)</f>
        <v>1300</v>
      </c>
      <c r="S5" s="35">
        <f>SUM(R5/Q5)</f>
        <v>185.71428571428572</v>
      </c>
      <c r="T5" s="34">
        <f>SUM(T2:T4)</f>
        <v>4</v>
      </c>
      <c r="U5" s="34">
        <f>SUM(U2:U4)</f>
        <v>5</v>
      </c>
      <c r="V5" s="36">
        <f>SUM(S5+U5)</f>
        <v>190.71428571428572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4"/>
    <protectedRange algorithmName="SHA-512" hashValue="ON39YdpmFHfN9f47KpiRvqrKx0V9+erV1CNkpWzYhW/Qyc6aT8rEyCrvauWSYGZK2ia3o7vd3akF07acHAFpOA==" saltValue="yVW9XmDwTqEnmpSGai0KYg==" spinCount="100000" sqref="D2" name="Range1_1_13_2"/>
    <protectedRange algorithmName="SHA-512" hashValue="ON39YdpmFHfN9f47KpiRvqrKx0V9+erV1CNkpWzYhW/Qyc6aT8rEyCrvauWSYGZK2ia3o7vd3akF07acHAFpOA==" saltValue="yVW9XmDwTqEnmpSGai0KYg==" spinCount="100000" sqref="T2" name="Range1_3_5_9_3"/>
    <protectedRange algorithmName="SHA-512" hashValue="ON39YdpmFHfN9f47KpiRvqrKx0V9+erV1CNkpWzYhW/Qyc6aT8rEyCrvauWSYGZK2ia3o7vd3akF07acHAFpOA==" saltValue="yVW9XmDwTqEnmpSGai0KYg==" spinCount="100000" sqref="B3:C3" name="Range1_9_4_1"/>
    <protectedRange algorithmName="SHA-512" hashValue="ON39YdpmFHfN9f47KpiRvqrKx0V9+erV1CNkpWzYhW/Qyc6aT8rEyCrvauWSYGZK2ia3o7vd3akF07acHAFpOA==" saltValue="yVW9XmDwTqEnmpSGai0KYg==" spinCount="100000" sqref="D3" name="Range1_1_13_2_1"/>
    <protectedRange algorithmName="SHA-512" hashValue="ON39YdpmFHfN9f47KpiRvqrKx0V9+erV1CNkpWzYhW/Qyc6aT8rEyCrvauWSYGZK2ia3o7vd3akF07acHAFpOA==" saltValue="yVW9XmDwTqEnmpSGai0KYg==" spinCount="100000" sqref="E3 G3:O3" name="Range1_33_1_1_2"/>
    <protectedRange algorithmName="SHA-512" hashValue="ON39YdpmFHfN9f47KpiRvqrKx0V9+erV1CNkpWzYhW/Qyc6aT8rEyCrvauWSYGZK2ia3o7vd3akF07acHAFpOA==" saltValue="yVW9XmDwTqEnmpSGai0KYg==" spinCount="100000" sqref="T3" name="Range1_3_5_9_3_1"/>
  </protectedRanges>
  <conditionalFormatting sqref="E2">
    <cfRule type="top10" dxfId="1444" priority="14" rank="1"/>
  </conditionalFormatting>
  <conditionalFormatting sqref="G2">
    <cfRule type="top10" dxfId="1443" priority="13" rank="1"/>
  </conditionalFormatting>
  <conditionalFormatting sqref="I2">
    <cfRule type="top10" dxfId="1442" priority="12" rank="1"/>
  </conditionalFormatting>
  <conditionalFormatting sqref="K2">
    <cfRule type="top10" dxfId="1441" priority="11" rank="1"/>
  </conditionalFormatting>
  <conditionalFormatting sqref="M2">
    <cfRule type="top10" dxfId="1440" priority="10" rank="1"/>
  </conditionalFormatting>
  <conditionalFormatting sqref="O2">
    <cfRule type="top10" dxfId="1439" priority="9" rank="1"/>
  </conditionalFormatting>
  <conditionalFormatting sqref="E2:P2">
    <cfRule type="cellIs" dxfId="1438" priority="8" operator="greaterThanOrEqual">
      <formula>200</formula>
    </cfRule>
  </conditionalFormatting>
  <conditionalFormatting sqref="E3:P3">
    <cfRule type="cellIs" dxfId="1437" priority="7" operator="greaterThanOrEqual">
      <formula>200</formula>
    </cfRule>
  </conditionalFormatting>
  <conditionalFormatting sqref="E3">
    <cfRule type="top10" dxfId="1436" priority="1" rank="1"/>
  </conditionalFormatting>
  <conditionalFormatting sqref="G3">
    <cfRule type="top10" dxfId="1435" priority="2" rank="1"/>
  </conditionalFormatting>
  <conditionalFormatting sqref="I3">
    <cfRule type="top10" dxfId="1434" priority="3" rank="1"/>
  </conditionalFormatting>
  <conditionalFormatting sqref="K3">
    <cfRule type="top10" dxfId="1433" priority="4" rank="1"/>
  </conditionalFormatting>
  <conditionalFormatting sqref="M3">
    <cfRule type="top10" dxfId="1432" priority="5" rank="1"/>
  </conditionalFormatting>
  <conditionalFormatting sqref="O3">
    <cfRule type="top10" dxfId="1431" priority="6" rank="1"/>
  </conditionalFormatting>
  <hyperlinks>
    <hyperlink ref="X1" location="'OLL 2025'!A1" display="Return to Rankings" xr:uid="{5E755B7E-085F-42CB-99F9-FA88453234D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46C3-1FCE-494D-92A3-E65BBB5E16FD}">
  <dimension ref="A1:X4"/>
  <sheetViews>
    <sheetView workbookViewId="0">
      <selection activeCell="B13" sqref="B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246</v>
      </c>
      <c r="C2" s="3">
        <v>45977</v>
      </c>
      <c r="D2" s="70" t="s">
        <v>31</v>
      </c>
      <c r="E2" s="24">
        <v>200</v>
      </c>
      <c r="F2" s="22">
        <v>4</v>
      </c>
      <c r="G2" s="24">
        <v>196</v>
      </c>
      <c r="H2" s="22">
        <v>7</v>
      </c>
      <c r="I2" s="5">
        <v>197</v>
      </c>
      <c r="J2" s="22">
        <v>1</v>
      </c>
      <c r="K2" s="5">
        <v>197</v>
      </c>
      <c r="L2" s="22">
        <v>2</v>
      </c>
      <c r="M2" s="5">
        <v>195</v>
      </c>
      <c r="N2" s="22">
        <v>3</v>
      </c>
      <c r="O2" s="5">
        <v>197.001</v>
      </c>
      <c r="P2" s="22">
        <v>4</v>
      </c>
      <c r="Q2" s="8">
        <v>6</v>
      </c>
      <c r="R2" s="8">
        <v>1182.001</v>
      </c>
      <c r="S2" s="7">
        <v>197.00016666666667</v>
      </c>
      <c r="T2" s="38">
        <v>21</v>
      </c>
      <c r="U2" s="8">
        <v>30</v>
      </c>
      <c r="V2" s="7">
        <v>227.00016666666667</v>
      </c>
    </row>
    <row r="4" spans="1:24" x14ac:dyDescent="0.25">
      <c r="Q4" s="34">
        <f>SUM(Q2:Q3)</f>
        <v>6</v>
      </c>
      <c r="R4" s="34">
        <f>SUM(R2:R3)</f>
        <v>1182.001</v>
      </c>
      <c r="S4" s="35">
        <f>SUM(R4/Q4)</f>
        <v>197.00016666666667</v>
      </c>
      <c r="T4" s="34">
        <f>SUM(T2:T3)</f>
        <v>21</v>
      </c>
      <c r="U4" s="34">
        <f>SUM(U2:U3)</f>
        <v>30</v>
      </c>
      <c r="V4" s="36">
        <f>SUM(S4+U4)</f>
        <v>227.00016666666667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3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T2" name="Range1_3_5_4_3"/>
  </protectedRanges>
  <conditionalFormatting sqref="E2">
    <cfRule type="top10" dxfId="1430" priority="7" rank="1"/>
  </conditionalFormatting>
  <conditionalFormatting sqref="G2">
    <cfRule type="top10" dxfId="1429" priority="6" rank="1"/>
  </conditionalFormatting>
  <conditionalFormatting sqref="I2">
    <cfRule type="top10" dxfId="1428" priority="5" rank="1"/>
  </conditionalFormatting>
  <conditionalFormatting sqref="K2">
    <cfRule type="top10" dxfId="1427" priority="4" rank="1"/>
  </conditionalFormatting>
  <conditionalFormatting sqref="M2">
    <cfRule type="top10" dxfId="1426" priority="3" rank="1"/>
  </conditionalFormatting>
  <conditionalFormatting sqref="O2">
    <cfRule type="top10" dxfId="1425" priority="2" rank="1"/>
  </conditionalFormatting>
  <conditionalFormatting sqref="E2:P2">
    <cfRule type="cellIs" dxfId="1424" priority="1" operator="greaterThanOrEqual">
      <formula>200</formula>
    </cfRule>
  </conditionalFormatting>
  <hyperlinks>
    <hyperlink ref="X1" location="'OLL 2025'!A1" display="Return to Rankings" xr:uid="{F8E814BC-A505-4C72-806E-99CFD45D417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D2 B2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3AB8-20B6-491C-8E16-3F31965A9FB6}">
  <dimension ref="A1:X41"/>
  <sheetViews>
    <sheetView topLeftCell="A25" workbookViewId="0">
      <selection activeCell="A39" sqref="A39:V3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0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68</v>
      </c>
      <c r="C2" s="3">
        <v>45728</v>
      </c>
      <c r="D2" s="4" t="s">
        <v>42</v>
      </c>
      <c r="E2" s="24">
        <v>194</v>
      </c>
      <c r="F2" s="22">
        <v>2</v>
      </c>
      <c r="G2" s="24">
        <v>191</v>
      </c>
      <c r="H2" s="22">
        <v>3</v>
      </c>
      <c r="I2" s="5">
        <v>188</v>
      </c>
      <c r="J2" s="22"/>
      <c r="K2" s="25">
        <v>196</v>
      </c>
      <c r="L2" s="22">
        <v>3</v>
      </c>
      <c r="M2" s="25"/>
      <c r="N2" s="22"/>
      <c r="O2" s="5"/>
      <c r="P2" s="22"/>
      <c r="Q2" s="6">
        <v>4</v>
      </c>
      <c r="R2" s="6">
        <v>769</v>
      </c>
      <c r="S2" s="7">
        <v>192.25</v>
      </c>
      <c r="T2" s="38">
        <v>8</v>
      </c>
      <c r="U2" s="8">
        <v>9</v>
      </c>
      <c r="V2" s="9">
        <v>201.25</v>
      </c>
    </row>
    <row r="3" spans="1:24" x14ac:dyDescent="0.25">
      <c r="A3" s="1" t="s">
        <v>11</v>
      </c>
      <c r="B3" s="2" t="s">
        <v>68</v>
      </c>
      <c r="C3" s="3">
        <v>45742</v>
      </c>
      <c r="D3" s="4" t="s">
        <v>76</v>
      </c>
      <c r="E3" s="24">
        <v>190</v>
      </c>
      <c r="F3" s="22">
        <v>0</v>
      </c>
      <c r="G3" s="24">
        <v>199</v>
      </c>
      <c r="H3" s="22">
        <v>1</v>
      </c>
      <c r="I3" s="5">
        <v>197</v>
      </c>
      <c r="J3" s="22">
        <v>1</v>
      </c>
      <c r="K3" s="25">
        <v>196</v>
      </c>
      <c r="L3" s="22">
        <v>1</v>
      </c>
      <c r="M3" s="25"/>
      <c r="N3" s="22"/>
      <c r="O3" s="5"/>
      <c r="P3" s="22"/>
      <c r="Q3" s="6">
        <v>4</v>
      </c>
      <c r="R3" s="6">
        <v>782</v>
      </c>
      <c r="S3" s="7">
        <v>195.5</v>
      </c>
      <c r="T3" s="38">
        <v>3</v>
      </c>
      <c r="U3" s="8">
        <v>11</v>
      </c>
      <c r="V3" s="9">
        <v>206.5</v>
      </c>
    </row>
    <row r="4" spans="1:24" x14ac:dyDescent="0.25">
      <c r="A4" s="1" t="s">
        <v>11</v>
      </c>
      <c r="B4" s="2" t="s">
        <v>68</v>
      </c>
      <c r="C4" s="3">
        <v>45763</v>
      </c>
      <c r="D4" s="4" t="s">
        <v>42</v>
      </c>
      <c r="E4" s="24">
        <v>190</v>
      </c>
      <c r="F4" s="22"/>
      <c r="G4" s="24">
        <v>192</v>
      </c>
      <c r="H4" s="22">
        <v>3</v>
      </c>
      <c r="I4" s="5">
        <v>192</v>
      </c>
      <c r="J4" s="22">
        <v>2</v>
      </c>
      <c r="K4" s="25">
        <v>173</v>
      </c>
      <c r="L4" s="22">
        <v>4</v>
      </c>
      <c r="M4" s="25"/>
      <c r="N4" s="22"/>
      <c r="O4" s="5"/>
      <c r="P4" s="22"/>
      <c r="Q4" s="6">
        <v>4</v>
      </c>
      <c r="R4" s="6">
        <v>747</v>
      </c>
      <c r="S4" s="7">
        <v>186.75</v>
      </c>
      <c r="T4" s="38">
        <v>9</v>
      </c>
      <c r="U4" s="8">
        <v>2</v>
      </c>
      <c r="V4" s="9">
        <v>188.75</v>
      </c>
    </row>
    <row r="5" spans="1:24" x14ac:dyDescent="0.25">
      <c r="A5" s="1" t="s">
        <v>11</v>
      </c>
      <c r="B5" s="2" t="s">
        <v>68</v>
      </c>
      <c r="C5" s="3">
        <v>45770</v>
      </c>
      <c r="D5" s="4" t="s">
        <v>76</v>
      </c>
      <c r="E5" s="24">
        <v>192</v>
      </c>
      <c r="F5" s="22">
        <v>1</v>
      </c>
      <c r="G5" s="24">
        <v>195.001</v>
      </c>
      <c r="H5" s="22">
        <v>6</v>
      </c>
      <c r="I5" s="5">
        <v>193</v>
      </c>
      <c r="J5" s="22">
        <v>0</v>
      </c>
      <c r="K5" s="25">
        <v>190</v>
      </c>
      <c r="L5" s="22">
        <v>3</v>
      </c>
      <c r="M5" s="25"/>
      <c r="N5" s="22"/>
      <c r="O5" s="5"/>
      <c r="P5" s="22"/>
      <c r="Q5" s="6">
        <v>4</v>
      </c>
      <c r="R5" s="6">
        <v>770.00099999999998</v>
      </c>
      <c r="S5" s="7">
        <v>192.50024999999999</v>
      </c>
      <c r="T5" s="38">
        <v>10</v>
      </c>
      <c r="U5" s="8">
        <v>11</v>
      </c>
      <c r="V5" s="9">
        <v>203.50024999999999</v>
      </c>
    </row>
    <row r="6" spans="1:24" ht="15" customHeight="1" x14ac:dyDescent="0.25">
      <c r="A6" s="1" t="s">
        <v>11</v>
      </c>
      <c r="B6" s="2" t="s">
        <v>68</v>
      </c>
      <c r="C6" s="3">
        <v>45773</v>
      </c>
      <c r="D6" s="4" t="s">
        <v>110</v>
      </c>
      <c r="E6" s="5">
        <v>193</v>
      </c>
      <c r="F6" s="22">
        <v>0</v>
      </c>
      <c r="G6" s="24">
        <v>192</v>
      </c>
      <c r="H6" s="22">
        <v>2</v>
      </c>
      <c r="I6" s="5">
        <v>194</v>
      </c>
      <c r="J6" s="22">
        <v>3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769</v>
      </c>
      <c r="S6" s="7">
        <v>192.25</v>
      </c>
      <c r="T6" s="38">
        <v>6</v>
      </c>
      <c r="U6" s="8">
        <v>7</v>
      </c>
      <c r="V6" s="9">
        <v>199.25</v>
      </c>
    </row>
    <row r="7" spans="1:24" x14ac:dyDescent="0.25">
      <c r="A7" s="1" t="s">
        <v>11</v>
      </c>
      <c r="B7" s="2" t="s">
        <v>68</v>
      </c>
      <c r="C7" s="3">
        <v>45777</v>
      </c>
      <c r="D7" s="4" t="s">
        <v>42</v>
      </c>
      <c r="E7" s="24">
        <v>196</v>
      </c>
      <c r="F7" s="22">
        <v>3</v>
      </c>
      <c r="G7" s="24">
        <v>199</v>
      </c>
      <c r="H7" s="22">
        <v>1</v>
      </c>
      <c r="I7" s="5">
        <v>198.001</v>
      </c>
      <c r="J7" s="22">
        <v>6</v>
      </c>
      <c r="K7" s="25">
        <v>196</v>
      </c>
      <c r="L7" s="22">
        <v>2</v>
      </c>
      <c r="M7" s="25"/>
      <c r="N7" s="22"/>
      <c r="O7" s="5"/>
      <c r="P7" s="22"/>
      <c r="Q7" s="6">
        <v>4</v>
      </c>
      <c r="R7" s="6">
        <v>789.00099999999998</v>
      </c>
      <c r="S7" s="7">
        <v>197.25024999999999</v>
      </c>
      <c r="T7" s="38">
        <v>12</v>
      </c>
      <c r="U7" s="8">
        <v>11</v>
      </c>
      <c r="V7" s="9">
        <v>208.25024999999999</v>
      </c>
    </row>
    <row r="8" spans="1:24" x14ac:dyDescent="0.25">
      <c r="A8" s="1" t="s">
        <v>11</v>
      </c>
      <c r="B8" s="2" t="s">
        <v>68</v>
      </c>
      <c r="C8" s="3">
        <v>45781</v>
      </c>
      <c r="D8" s="4" t="s">
        <v>76</v>
      </c>
      <c r="E8" s="24">
        <v>196</v>
      </c>
      <c r="F8" s="22">
        <v>4</v>
      </c>
      <c r="G8" s="24">
        <v>195</v>
      </c>
      <c r="H8" s="22">
        <v>1</v>
      </c>
      <c r="I8" s="5">
        <v>194</v>
      </c>
      <c r="J8" s="22">
        <v>4</v>
      </c>
      <c r="K8" s="25">
        <v>195</v>
      </c>
      <c r="L8" s="22">
        <v>3</v>
      </c>
      <c r="M8" s="25"/>
      <c r="N8" s="22"/>
      <c r="O8" s="5"/>
      <c r="P8" s="22"/>
      <c r="Q8" s="6">
        <v>4</v>
      </c>
      <c r="R8" s="6">
        <v>780</v>
      </c>
      <c r="S8" s="7">
        <v>195</v>
      </c>
      <c r="T8" s="38">
        <v>12</v>
      </c>
      <c r="U8" s="8">
        <v>13</v>
      </c>
      <c r="V8" s="9">
        <v>208</v>
      </c>
    </row>
    <row r="9" spans="1:24" x14ac:dyDescent="0.25">
      <c r="A9" s="1" t="s">
        <v>11</v>
      </c>
      <c r="B9" s="2" t="s">
        <v>68</v>
      </c>
      <c r="C9" s="3">
        <v>45784</v>
      </c>
      <c r="D9" s="4" t="s">
        <v>42</v>
      </c>
      <c r="E9" s="5">
        <v>193</v>
      </c>
      <c r="F9" s="22">
        <v>4</v>
      </c>
      <c r="G9" s="24">
        <v>196</v>
      </c>
      <c r="H9" s="22">
        <v>1</v>
      </c>
      <c r="I9" s="5">
        <v>195</v>
      </c>
      <c r="J9" s="22">
        <v>3</v>
      </c>
      <c r="K9" s="5">
        <v>198</v>
      </c>
      <c r="L9" s="22">
        <v>1</v>
      </c>
      <c r="M9" s="5"/>
      <c r="N9" s="22"/>
      <c r="O9" s="5"/>
      <c r="P9" s="22"/>
      <c r="Q9" s="6">
        <v>4</v>
      </c>
      <c r="R9" s="6">
        <v>782</v>
      </c>
      <c r="S9" s="7">
        <v>195.5</v>
      </c>
      <c r="T9" s="38">
        <v>9</v>
      </c>
      <c r="U9" s="8">
        <v>5</v>
      </c>
      <c r="V9" s="9">
        <v>200.5</v>
      </c>
    </row>
    <row r="10" spans="1:24" x14ac:dyDescent="0.25">
      <c r="A10" s="1" t="s">
        <v>11</v>
      </c>
      <c r="B10" s="2" t="s">
        <v>68</v>
      </c>
      <c r="C10" s="3">
        <v>45787</v>
      </c>
      <c r="D10" s="4" t="s">
        <v>42</v>
      </c>
      <c r="E10" s="5">
        <v>196</v>
      </c>
      <c r="F10" s="22">
        <v>4</v>
      </c>
      <c r="G10" s="24">
        <v>187</v>
      </c>
      <c r="H10" s="22"/>
      <c r="I10" s="5">
        <v>191</v>
      </c>
      <c r="J10" s="22">
        <v>2</v>
      </c>
      <c r="K10" s="5">
        <v>193</v>
      </c>
      <c r="L10" s="22">
        <v>4</v>
      </c>
      <c r="M10" s="5"/>
      <c r="N10" s="22"/>
      <c r="O10" s="5"/>
      <c r="P10" s="22"/>
      <c r="Q10" s="6">
        <v>4</v>
      </c>
      <c r="R10" s="6">
        <v>767</v>
      </c>
      <c r="S10" s="7">
        <v>191.75</v>
      </c>
      <c r="T10" s="38">
        <v>10</v>
      </c>
      <c r="U10" s="8">
        <v>4</v>
      </c>
      <c r="V10" s="9">
        <v>195.75</v>
      </c>
    </row>
    <row r="11" spans="1:24" x14ac:dyDescent="0.25">
      <c r="A11" s="1" t="s">
        <v>11</v>
      </c>
      <c r="B11" s="2" t="s">
        <v>68</v>
      </c>
      <c r="C11" s="3">
        <v>45791</v>
      </c>
      <c r="D11" s="4" t="s">
        <v>42</v>
      </c>
      <c r="E11" s="24">
        <v>199</v>
      </c>
      <c r="F11" s="22">
        <v>2</v>
      </c>
      <c r="G11" s="24">
        <v>193</v>
      </c>
      <c r="H11" s="22">
        <v>1</v>
      </c>
      <c r="I11" s="5">
        <v>196</v>
      </c>
      <c r="J11" s="22">
        <v>2</v>
      </c>
      <c r="K11" s="25">
        <v>199</v>
      </c>
      <c r="L11" s="22"/>
      <c r="M11" s="25"/>
      <c r="N11" s="22"/>
      <c r="O11" s="5"/>
      <c r="P11" s="22"/>
      <c r="Q11" s="6">
        <v>4</v>
      </c>
      <c r="R11" s="6">
        <v>787</v>
      </c>
      <c r="S11" s="7">
        <v>196.75</v>
      </c>
      <c r="T11" s="38">
        <v>5</v>
      </c>
      <c r="U11" s="8">
        <v>5</v>
      </c>
      <c r="V11" s="9">
        <v>201.75</v>
      </c>
    </row>
    <row r="12" spans="1:24" x14ac:dyDescent="0.25">
      <c r="A12" s="1" t="s">
        <v>11</v>
      </c>
      <c r="B12" s="2" t="s">
        <v>68</v>
      </c>
      <c r="C12" s="3">
        <v>45798</v>
      </c>
      <c r="D12" s="4" t="s">
        <v>42</v>
      </c>
      <c r="E12" s="24">
        <v>198</v>
      </c>
      <c r="F12" s="22">
        <v>6</v>
      </c>
      <c r="G12" s="24">
        <v>191</v>
      </c>
      <c r="H12" s="22">
        <v>3</v>
      </c>
      <c r="I12" s="5">
        <v>187</v>
      </c>
      <c r="J12" s="22">
        <v>3</v>
      </c>
      <c r="K12" s="25">
        <v>194</v>
      </c>
      <c r="L12" s="22">
        <v>2</v>
      </c>
      <c r="M12" s="25"/>
      <c r="N12" s="22"/>
      <c r="O12" s="5"/>
      <c r="P12" s="22"/>
      <c r="Q12" s="6">
        <v>4</v>
      </c>
      <c r="R12" s="6">
        <v>770</v>
      </c>
      <c r="S12" s="7">
        <v>192.5</v>
      </c>
      <c r="T12" s="38">
        <v>14</v>
      </c>
      <c r="U12" s="8">
        <v>5</v>
      </c>
      <c r="V12" s="9">
        <v>197.5</v>
      </c>
    </row>
    <row r="13" spans="1:24" ht="15" customHeight="1" x14ac:dyDescent="0.25">
      <c r="A13" s="1" t="s">
        <v>11</v>
      </c>
      <c r="B13" s="2" t="s">
        <v>68</v>
      </c>
      <c r="C13" s="3">
        <v>45801</v>
      </c>
      <c r="D13" s="4" t="s">
        <v>110</v>
      </c>
      <c r="E13" s="24">
        <v>193</v>
      </c>
      <c r="F13" s="22">
        <v>4</v>
      </c>
      <c r="G13" s="24">
        <v>195</v>
      </c>
      <c r="H13" s="22">
        <v>2</v>
      </c>
      <c r="I13" s="5">
        <v>194</v>
      </c>
      <c r="J13" s="22">
        <v>2</v>
      </c>
      <c r="K13" s="25">
        <v>195</v>
      </c>
      <c r="L13" s="22">
        <v>7</v>
      </c>
      <c r="M13" s="25"/>
      <c r="N13" s="22"/>
      <c r="O13" s="5"/>
      <c r="P13" s="22"/>
      <c r="Q13" s="6">
        <v>4</v>
      </c>
      <c r="R13" s="6">
        <v>777</v>
      </c>
      <c r="S13" s="7">
        <v>194.25</v>
      </c>
      <c r="T13" s="38">
        <v>15</v>
      </c>
      <c r="U13" s="8">
        <v>13</v>
      </c>
      <c r="V13" s="9">
        <v>207.25</v>
      </c>
    </row>
    <row r="14" spans="1:24" x14ac:dyDescent="0.25">
      <c r="A14" s="1" t="s">
        <v>11</v>
      </c>
      <c r="B14" s="2" t="s">
        <v>68</v>
      </c>
      <c r="C14" s="3">
        <v>45805</v>
      </c>
      <c r="D14" s="4" t="s">
        <v>76</v>
      </c>
      <c r="E14" s="24">
        <v>196</v>
      </c>
      <c r="F14" s="22">
        <v>3</v>
      </c>
      <c r="G14" s="24">
        <v>195</v>
      </c>
      <c r="H14" s="22">
        <v>4</v>
      </c>
      <c r="I14" s="5">
        <v>198</v>
      </c>
      <c r="J14" s="22">
        <v>6</v>
      </c>
      <c r="K14" s="25">
        <v>196</v>
      </c>
      <c r="L14" s="22">
        <v>4</v>
      </c>
      <c r="M14" s="25"/>
      <c r="N14" s="22"/>
      <c r="O14" s="5"/>
      <c r="P14" s="22"/>
      <c r="Q14" s="6">
        <v>4</v>
      </c>
      <c r="R14" s="6">
        <v>785</v>
      </c>
      <c r="S14" s="7">
        <v>196.25</v>
      </c>
      <c r="T14" s="38">
        <v>17</v>
      </c>
      <c r="U14" s="8">
        <v>13</v>
      </c>
      <c r="V14" s="9">
        <v>209.25</v>
      </c>
    </row>
    <row r="15" spans="1:24" x14ac:dyDescent="0.25">
      <c r="A15" s="1" t="s">
        <v>11</v>
      </c>
      <c r="B15" s="2" t="s">
        <v>68</v>
      </c>
      <c r="C15" s="3">
        <v>45809</v>
      </c>
      <c r="D15" s="4" t="s">
        <v>76</v>
      </c>
      <c r="E15" s="24">
        <v>196</v>
      </c>
      <c r="F15" s="22">
        <v>3</v>
      </c>
      <c r="G15" s="24">
        <v>197</v>
      </c>
      <c r="H15" s="22">
        <v>4</v>
      </c>
      <c r="I15" s="5">
        <v>197</v>
      </c>
      <c r="J15" s="22">
        <v>6</v>
      </c>
      <c r="K15" s="25">
        <v>196</v>
      </c>
      <c r="L15" s="22">
        <v>5</v>
      </c>
      <c r="M15" s="25"/>
      <c r="N15" s="22"/>
      <c r="O15" s="5"/>
      <c r="P15" s="22"/>
      <c r="Q15" s="6">
        <v>4</v>
      </c>
      <c r="R15" s="6">
        <v>786</v>
      </c>
      <c r="S15" s="7">
        <v>196.5</v>
      </c>
      <c r="T15" s="38">
        <v>18</v>
      </c>
      <c r="U15" s="8">
        <v>13</v>
      </c>
      <c r="V15" s="9">
        <v>209.5</v>
      </c>
    </row>
    <row r="16" spans="1:24" x14ac:dyDescent="0.25">
      <c r="A16" s="1" t="s">
        <v>11</v>
      </c>
      <c r="B16" s="2" t="s">
        <v>68</v>
      </c>
      <c r="C16" s="3">
        <v>45812</v>
      </c>
      <c r="D16" s="4" t="s">
        <v>42</v>
      </c>
      <c r="E16" s="5">
        <v>196</v>
      </c>
      <c r="F16" s="22">
        <v>3</v>
      </c>
      <c r="G16" s="24">
        <v>199</v>
      </c>
      <c r="H16" s="22">
        <v>3</v>
      </c>
      <c r="I16" s="5">
        <v>196</v>
      </c>
      <c r="J16" s="22">
        <v>2</v>
      </c>
      <c r="K16" s="58">
        <v>200</v>
      </c>
      <c r="L16" s="22">
        <v>3</v>
      </c>
      <c r="M16" s="5"/>
      <c r="N16" s="22"/>
      <c r="O16" s="5"/>
      <c r="P16" s="22"/>
      <c r="Q16" s="6">
        <v>4</v>
      </c>
      <c r="R16" s="6">
        <v>791</v>
      </c>
      <c r="S16" s="7">
        <v>197.75</v>
      </c>
      <c r="T16" s="38">
        <v>11</v>
      </c>
      <c r="U16" s="8">
        <v>13</v>
      </c>
      <c r="V16" s="9">
        <v>210.75</v>
      </c>
    </row>
    <row r="17" spans="1:22" x14ac:dyDescent="0.25">
      <c r="A17" s="1" t="s">
        <v>11</v>
      </c>
      <c r="B17" s="2" t="s">
        <v>68</v>
      </c>
      <c r="C17" s="3">
        <v>45815</v>
      </c>
      <c r="D17" s="4" t="s">
        <v>42</v>
      </c>
      <c r="E17" s="5">
        <v>190</v>
      </c>
      <c r="F17" s="22">
        <v>1</v>
      </c>
      <c r="G17" s="24">
        <v>199</v>
      </c>
      <c r="H17" s="22">
        <v>2</v>
      </c>
      <c r="I17" s="5">
        <v>197</v>
      </c>
      <c r="J17" s="22">
        <v>2</v>
      </c>
      <c r="K17" s="5">
        <v>199</v>
      </c>
      <c r="L17" s="22">
        <v>3</v>
      </c>
      <c r="M17" s="5"/>
      <c r="N17" s="22"/>
      <c r="O17" s="5"/>
      <c r="P17" s="22"/>
      <c r="Q17" s="6">
        <v>4</v>
      </c>
      <c r="R17" s="6">
        <v>785</v>
      </c>
      <c r="S17" s="7">
        <v>196.25</v>
      </c>
      <c r="T17" s="38">
        <v>8</v>
      </c>
      <c r="U17" s="8">
        <v>10</v>
      </c>
      <c r="V17" s="9">
        <v>206.25</v>
      </c>
    </row>
    <row r="18" spans="1:22" x14ac:dyDescent="0.25">
      <c r="A18" s="1" t="s">
        <v>11</v>
      </c>
      <c r="B18" s="2" t="s">
        <v>68</v>
      </c>
      <c r="C18" s="3">
        <v>45819</v>
      </c>
      <c r="D18" s="4" t="s">
        <v>42</v>
      </c>
      <c r="E18" s="24">
        <v>198</v>
      </c>
      <c r="F18" s="22">
        <v>3</v>
      </c>
      <c r="G18" s="24">
        <v>196</v>
      </c>
      <c r="H18" s="22">
        <v>4</v>
      </c>
      <c r="I18" s="5">
        <v>199</v>
      </c>
      <c r="J18" s="22">
        <v>1</v>
      </c>
      <c r="K18" s="25">
        <v>195</v>
      </c>
      <c r="L18" s="22"/>
      <c r="M18" s="25"/>
      <c r="N18" s="22"/>
      <c r="O18" s="5"/>
      <c r="P18" s="22"/>
      <c r="Q18" s="6">
        <v>4</v>
      </c>
      <c r="R18" s="6">
        <v>788</v>
      </c>
      <c r="S18" s="7">
        <v>197</v>
      </c>
      <c r="T18" s="38">
        <v>8</v>
      </c>
      <c r="U18" s="8">
        <v>8</v>
      </c>
      <c r="V18" s="9">
        <v>205</v>
      </c>
    </row>
    <row r="19" spans="1:22" x14ac:dyDescent="0.25">
      <c r="A19" s="1" t="s">
        <v>11</v>
      </c>
      <c r="B19" s="2" t="s">
        <v>68</v>
      </c>
      <c r="C19" s="3">
        <v>45826</v>
      </c>
      <c r="D19" s="4" t="s">
        <v>42</v>
      </c>
      <c r="E19" s="24">
        <v>192</v>
      </c>
      <c r="F19" s="22">
        <v>3</v>
      </c>
      <c r="G19" s="24">
        <v>197</v>
      </c>
      <c r="H19" s="22">
        <v>2</v>
      </c>
      <c r="I19" s="5">
        <v>196</v>
      </c>
      <c r="J19" s="22"/>
      <c r="K19" s="25">
        <v>195</v>
      </c>
      <c r="L19" s="22"/>
      <c r="M19" s="25"/>
      <c r="N19" s="22"/>
      <c r="O19" s="5"/>
      <c r="P19" s="22"/>
      <c r="Q19" s="6">
        <v>4</v>
      </c>
      <c r="R19" s="6">
        <v>780</v>
      </c>
      <c r="S19" s="7">
        <v>195</v>
      </c>
      <c r="T19" s="38">
        <v>5</v>
      </c>
      <c r="U19" s="8">
        <v>11</v>
      </c>
      <c r="V19" s="9">
        <v>206</v>
      </c>
    </row>
    <row r="20" spans="1:22" x14ac:dyDescent="0.25">
      <c r="A20" s="1" t="s">
        <v>11</v>
      </c>
      <c r="B20" s="2" t="s">
        <v>68</v>
      </c>
      <c r="C20" s="3">
        <v>45829</v>
      </c>
      <c r="D20" s="4" t="s">
        <v>69</v>
      </c>
      <c r="E20" s="24">
        <v>196</v>
      </c>
      <c r="F20" s="22">
        <v>0</v>
      </c>
      <c r="G20" s="24">
        <v>197</v>
      </c>
      <c r="H20" s="22">
        <v>3</v>
      </c>
      <c r="I20" s="5">
        <v>190</v>
      </c>
      <c r="J20" s="22">
        <v>2</v>
      </c>
      <c r="K20" s="25">
        <v>189</v>
      </c>
      <c r="L20" s="22">
        <v>2</v>
      </c>
      <c r="M20" s="25"/>
      <c r="N20" s="22"/>
      <c r="O20" s="5"/>
      <c r="P20" s="22"/>
      <c r="Q20" s="6">
        <v>4</v>
      </c>
      <c r="R20" s="6">
        <v>772</v>
      </c>
      <c r="S20" s="7">
        <v>193</v>
      </c>
      <c r="T20" s="38">
        <v>7</v>
      </c>
      <c r="U20" s="8">
        <v>9</v>
      </c>
      <c r="V20" s="9">
        <v>202</v>
      </c>
    </row>
    <row r="21" spans="1:22" x14ac:dyDescent="0.25">
      <c r="A21" s="1" t="s">
        <v>11</v>
      </c>
      <c r="B21" s="2" t="s">
        <v>68</v>
      </c>
      <c r="C21" s="3">
        <v>45833</v>
      </c>
      <c r="D21" s="4" t="s">
        <v>76</v>
      </c>
      <c r="E21" s="24">
        <v>194.001</v>
      </c>
      <c r="F21" s="22">
        <v>2</v>
      </c>
      <c r="G21" s="24">
        <v>194</v>
      </c>
      <c r="H21" s="22">
        <v>1</v>
      </c>
      <c r="I21" s="5">
        <v>190</v>
      </c>
      <c r="J21" s="22">
        <v>1</v>
      </c>
      <c r="K21" s="25">
        <v>196</v>
      </c>
      <c r="L21" s="22">
        <v>0</v>
      </c>
      <c r="M21" s="25"/>
      <c r="N21" s="22"/>
      <c r="O21" s="5"/>
      <c r="P21" s="22"/>
      <c r="Q21" s="6">
        <v>4</v>
      </c>
      <c r="R21" s="6">
        <v>774.00099999999998</v>
      </c>
      <c r="S21" s="7">
        <v>193.50024999999999</v>
      </c>
      <c r="T21" s="38">
        <v>4</v>
      </c>
      <c r="U21" s="8">
        <v>6</v>
      </c>
      <c r="V21" s="9">
        <v>199.50024999999999</v>
      </c>
    </row>
    <row r="22" spans="1:22" ht="15" customHeight="1" x14ac:dyDescent="0.25">
      <c r="A22" s="1" t="s">
        <v>11</v>
      </c>
      <c r="B22" s="2" t="s">
        <v>68</v>
      </c>
      <c r="C22" s="3">
        <v>45836</v>
      </c>
      <c r="D22" s="4" t="s">
        <v>110</v>
      </c>
      <c r="E22" s="24">
        <v>193</v>
      </c>
      <c r="F22" s="22">
        <v>1</v>
      </c>
      <c r="G22" s="24">
        <v>193</v>
      </c>
      <c r="H22" s="22">
        <v>2</v>
      </c>
      <c r="I22" s="5">
        <v>194</v>
      </c>
      <c r="J22" s="22">
        <v>3</v>
      </c>
      <c r="K22" s="25">
        <v>196</v>
      </c>
      <c r="L22" s="22">
        <v>1</v>
      </c>
      <c r="M22" s="25"/>
      <c r="N22" s="22"/>
      <c r="O22" s="5"/>
      <c r="P22" s="22"/>
      <c r="Q22" s="6">
        <v>4</v>
      </c>
      <c r="R22" s="6">
        <v>776</v>
      </c>
      <c r="S22" s="7">
        <v>194</v>
      </c>
      <c r="T22" s="38">
        <v>7</v>
      </c>
      <c r="U22" s="8">
        <v>9</v>
      </c>
      <c r="V22" s="9">
        <v>203</v>
      </c>
    </row>
    <row r="23" spans="1:22" x14ac:dyDescent="0.25">
      <c r="A23" s="1" t="s">
        <v>11</v>
      </c>
      <c r="B23" s="2" t="s">
        <v>68</v>
      </c>
      <c r="C23" s="3">
        <v>45840</v>
      </c>
      <c r="D23" s="4" t="s">
        <v>42</v>
      </c>
      <c r="E23" s="5">
        <v>195</v>
      </c>
      <c r="F23" s="22">
        <v>3</v>
      </c>
      <c r="G23" s="24">
        <v>188</v>
      </c>
      <c r="H23" s="22">
        <v>1</v>
      </c>
      <c r="I23" s="5">
        <v>192</v>
      </c>
      <c r="J23" s="22">
        <v>2</v>
      </c>
      <c r="K23" s="5">
        <v>191</v>
      </c>
      <c r="L23" s="22">
        <v>1</v>
      </c>
      <c r="M23" s="5"/>
      <c r="N23" s="22"/>
      <c r="O23" s="5"/>
      <c r="P23" s="22"/>
      <c r="Q23" s="6">
        <v>4</v>
      </c>
      <c r="R23" s="6">
        <v>766</v>
      </c>
      <c r="S23" s="7">
        <v>191.5</v>
      </c>
      <c r="T23" s="38">
        <v>7</v>
      </c>
      <c r="U23" s="8">
        <v>2</v>
      </c>
      <c r="V23" s="9">
        <v>193.5</v>
      </c>
    </row>
    <row r="24" spans="1:22" x14ac:dyDescent="0.25">
      <c r="A24" s="1" t="s">
        <v>11</v>
      </c>
      <c r="B24" s="2" t="s">
        <v>68</v>
      </c>
      <c r="C24" s="3">
        <v>45844</v>
      </c>
      <c r="D24" s="4" t="s">
        <v>76</v>
      </c>
      <c r="E24" s="24">
        <v>194</v>
      </c>
      <c r="F24" s="22">
        <v>0</v>
      </c>
      <c r="G24" s="24">
        <v>196</v>
      </c>
      <c r="H24" s="22">
        <v>1</v>
      </c>
      <c r="I24" s="5">
        <v>193</v>
      </c>
      <c r="J24" s="22">
        <v>0</v>
      </c>
      <c r="K24" s="25">
        <v>187</v>
      </c>
      <c r="L24" s="22">
        <v>3</v>
      </c>
      <c r="M24" s="25">
        <v>191</v>
      </c>
      <c r="N24" s="22">
        <v>0</v>
      </c>
      <c r="O24" s="5">
        <v>190</v>
      </c>
      <c r="P24" s="22">
        <v>2</v>
      </c>
      <c r="Q24" s="6">
        <v>6</v>
      </c>
      <c r="R24" s="6">
        <v>1151</v>
      </c>
      <c r="S24" s="7">
        <v>191.83333333333334</v>
      </c>
      <c r="T24" s="38">
        <v>6</v>
      </c>
      <c r="U24" s="8">
        <v>14</v>
      </c>
      <c r="V24" s="9">
        <v>205.83333333333334</v>
      </c>
    </row>
    <row r="25" spans="1:22" x14ac:dyDescent="0.25">
      <c r="A25" s="1" t="s">
        <v>11</v>
      </c>
      <c r="B25" s="2" t="s">
        <v>68</v>
      </c>
      <c r="C25" s="3">
        <v>45861</v>
      </c>
      <c r="D25" s="4" t="s">
        <v>76</v>
      </c>
      <c r="E25" s="5">
        <v>196</v>
      </c>
      <c r="F25" s="22">
        <v>3</v>
      </c>
      <c r="G25" s="24">
        <v>197</v>
      </c>
      <c r="H25" s="22">
        <v>2</v>
      </c>
      <c r="I25" s="5">
        <v>197</v>
      </c>
      <c r="J25" s="22">
        <v>6</v>
      </c>
      <c r="K25" s="5">
        <v>195</v>
      </c>
      <c r="L25" s="22">
        <v>5</v>
      </c>
      <c r="M25" s="5"/>
      <c r="N25" s="22"/>
      <c r="O25" s="5"/>
      <c r="P25" s="22"/>
      <c r="Q25" s="6">
        <v>4</v>
      </c>
      <c r="R25" s="6">
        <v>785</v>
      </c>
      <c r="S25" s="7">
        <v>196.25</v>
      </c>
      <c r="T25" s="38">
        <v>16</v>
      </c>
      <c r="U25" s="8">
        <v>11</v>
      </c>
      <c r="V25" s="9">
        <v>207.25</v>
      </c>
    </row>
    <row r="26" spans="1:22" ht="15" customHeight="1" x14ac:dyDescent="0.25">
      <c r="A26" s="1" t="s">
        <v>11</v>
      </c>
      <c r="B26" s="2" t="s">
        <v>68</v>
      </c>
      <c r="C26" s="3">
        <v>45864</v>
      </c>
      <c r="D26" s="4" t="s">
        <v>110</v>
      </c>
      <c r="E26" s="5">
        <v>196</v>
      </c>
      <c r="F26" s="22">
        <v>1</v>
      </c>
      <c r="G26" s="24">
        <v>195.001</v>
      </c>
      <c r="H26" s="22">
        <v>3</v>
      </c>
      <c r="I26" s="5">
        <v>195</v>
      </c>
      <c r="J26" s="22">
        <v>4</v>
      </c>
      <c r="K26" s="5">
        <v>194</v>
      </c>
      <c r="L26" s="22">
        <v>1</v>
      </c>
      <c r="M26" s="5"/>
      <c r="N26" s="22"/>
      <c r="O26" s="5"/>
      <c r="P26" s="22"/>
      <c r="Q26" s="6">
        <v>4</v>
      </c>
      <c r="R26" s="6">
        <v>780.00099999999998</v>
      </c>
      <c r="S26" s="7">
        <v>195.00024999999999</v>
      </c>
      <c r="T26" s="38">
        <v>9</v>
      </c>
      <c r="U26" s="8">
        <v>11</v>
      </c>
      <c r="V26" s="9">
        <v>206.00024999999999</v>
      </c>
    </row>
    <row r="27" spans="1:22" x14ac:dyDescent="0.25">
      <c r="A27" s="1" t="s">
        <v>11</v>
      </c>
      <c r="B27" s="2" t="s">
        <v>68</v>
      </c>
      <c r="C27" s="3">
        <v>45872</v>
      </c>
      <c r="D27" s="4" t="s">
        <v>76</v>
      </c>
      <c r="E27" s="24">
        <v>192</v>
      </c>
      <c r="F27" s="22">
        <v>2</v>
      </c>
      <c r="G27" s="24">
        <v>196</v>
      </c>
      <c r="H27" s="22">
        <v>3</v>
      </c>
      <c r="I27" s="5">
        <v>193</v>
      </c>
      <c r="J27" s="22">
        <v>0</v>
      </c>
      <c r="K27" s="25">
        <v>193</v>
      </c>
      <c r="L27" s="22">
        <v>2</v>
      </c>
      <c r="M27" s="25"/>
      <c r="N27" s="22"/>
      <c r="O27" s="5"/>
      <c r="P27" s="22"/>
      <c r="Q27" s="6">
        <v>4</v>
      </c>
      <c r="R27" s="6">
        <v>774</v>
      </c>
      <c r="S27" s="7">
        <v>193.5</v>
      </c>
      <c r="T27" s="38">
        <v>7</v>
      </c>
      <c r="U27" s="8">
        <v>3</v>
      </c>
      <c r="V27" s="9">
        <v>196.5</v>
      </c>
    </row>
    <row r="28" spans="1:22" x14ac:dyDescent="0.25">
      <c r="A28" s="1" t="s">
        <v>11</v>
      </c>
      <c r="B28" s="2" t="s">
        <v>68</v>
      </c>
      <c r="C28" s="3">
        <v>45875</v>
      </c>
      <c r="D28" s="4" t="s">
        <v>42</v>
      </c>
      <c r="E28" s="24">
        <v>197</v>
      </c>
      <c r="F28" s="22">
        <v>3</v>
      </c>
      <c r="G28" s="24">
        <v>197</v>
      </c>
      <c r="H28" s="22">
        <v>4</v>
      </c>
      <c r="I28" s="5">
        <v>193</v>
      </c>
      <c r="J28" s="22"/>
      <c r="K28" s="25">
        <v>195</v>
      </c>
      <c r="L28" s="22">
        <v>2</v>
      </c>
      <c r="M28" s="25"/>
      <c r="N28" s="22"/>
      <c r="O28" s="5"/>
      <c r="P28" s="22"/>
      <c r="Q28" s="6">
        <v>4</v>
      </c>
      <c r="R28" s="6">
        <v>782</v>
      </c>
      <c r="S28" s="7">
        <v>195.5</v>
      </c>
      <c r="T28" s="38">
        <v>9</v>
      </c>
      <c r="U28" s="8">
        <v>7</v>
      </c>
      <c r="V28" s="9">
        <v>202.5</v>
      </c>
    </row>
    <row r="29" spans="1:22" x14ac:dyDescent="0.25">
      <c r="A29" s="1" t="s">
        <v>11</v>
      </c>
      <c r="B29" s="2" t="s">
        <v>68</v>
      </c>
      <c r="C29" s="3">
        <v>45882</v>
      </c>
      <c r="D29" s="4" t="s">
        <v>42</v>
      </c>
      <c r="E29" s="5">
        <v>198</v>
      </c>
      <c r="F29" s="22">
        <v>2</v>
      </c>
      <c r="G29" s="24">
        <v>195.001</v>
      </c>
      <c r="H29" s="22">
        <v>3</v>
      </c>
      <c r="I29" s="58">
        <v>200</v>
      </c>
      <c r="J29" s="22">
        <v>4</v>
      </c>
      <c r="K29" s="5">
        <v>197</v>
      </c>
      <c r="L29" s="22">
        <v>1</v>
      </c>
      <c r="M29" s="5"/>
      <c r="N29" s="22"/>
      <c r="O29" s="5"/>
      <c r="P29" s="22"/>
      <c r="Q29" s="6">
        <v>4</v>
      </c>
      <c r="R29" s="6">
        <v>790.00099999999998</v>
      </c>
      <c r="S29" s="7">
        <v>197.50024999999999</v>
      </c>
      <c r="T29" s="38">
        <v>10</v>
      </c>
      <c r="U29" s="8">
        <v>13</v>
      </c>
      <c r="V29" s="9">
        <v>210.50024999999999</v>
      </c>
    </row>
    <row r="30" spans="1:22" x14ac:dyDescent="0.25">
      <c r="A30" s="1" t="s">
        <v>11</v>
      </c>
      <c r="B30" s="2" t="s">
        <v>68</v>
      </c>
      <c r="C30" s="3">
        <v>45892</v>
      </c>
      <c r="D30" s="4" t="s">
        <v>110</v>
      </c>
      <c r="E30" s="5">
        <v>192</v>
      </c>
      <c r="F30" s="22">
        <v>3</v>
      </c>
      <c r="G30" s="24">
        <v>190</v>
      </c>
      <c r="H30" s="22">
        <v>1</v>
      </c>
      <c r="I30" s="5">
        <v>186</v>
      </c>
      <c r="J30" s="22">
        <v>0</v>
      </c>
      <c r="K30" s="5">
        <v>191</v>
      </c>
      <c r="L30" s="22">
        <v>1</v>
      </c>
      <c r="M30" s="5"/>
      <c r="N30" s="22"/>
      <c r="O30" s="5"/>
      <c r="P30" s="22"/>
      <c r="Q30" s="6">
        <v>4</v>
      </c>
      <c r="R30" s="6">
        <v>759</v>
      </c>
      <c r="S30" s="7">
        <v>189.75</v>
      </c>
      <c r="T30" s="38">
        <v>5</v>
      </c>
      <c r="U30" s="8">
        <v>8</v>
      </c>
      <c r="V30" s="9">
        <v>197.75</v>
      </c>
    </row>
    <row r="31" spans="1:22" x14ac:dyDescent="0.25">
      <c r="A31" s="1" t="s">
        <v>11</v>
      </c>
      <c r="B31" s="2" t="s">
        <v>68</v>
      </c>
      <c r="C31" s="3">
        <v>45896</v>
      </c>
      <c r="D31" s="4" t="s">
        <v>76</v>
      </c>
      <c r="E31" s="5">
        <v>194</v>
      </c>
      <c r="F31" s="22">
        <v>2</v>
      </c>
      <c r="G31" s="24">
        <v>195</v>
      </c>
      <c r="H31" s="22">
        <v>4</v>
      </c>
      <c r="I31" s="5">
        <v>192</v>
      </c>
      <c r="J31" s="22">
        <v>2</v>
      </c>
      <c r="K31" s="5">
        <v>196</v>
      </c>
      <c r="L31" s="22">
        <v>3</v>
      </c>
      <c r="M31" s="5"/>
      <c r="N31" s="22"/>
      <c r="O31" s="5"/>
      <c r="P31" s="22"/>
      <c r="Q31" s="6">
        <v>4</v>
      </c>
      <c r="R31" s="6">
        <v>777</v>
      </c>
      <c r="S31" s="7">
        <v>194.25</v>
      </c>
      <c r="T31" s="38">
        <v>11</v>
      </c>
      <c r="U31" s="8">
        <v>5</v>
      </c>
      <c r="V31" s="9">
        <v>199.25</v>
      </c>
    </row>
    <row r="32" spans="1:22" x14ac:dyDescent="0.25">
      <c r="A32" s="62" t="s">
        <v>11</v>
      </c>
      <c r="B32" s="62" t="s">
        <v>68</v>
      </c>
      <c r="C32" s="63">
        <v>45903</v>
      </c>
      <c r="D32" s="62" t="s">
        <v>42</v>
      </c>
      <c r="E32" s="65">
        <v>196</v>
      </c>
      <c r="F32" s="64">
        <v>2</v>
      </c>
      <c r="G32" s="65">
        <v>199</v>
      </c>
      <c r="H32" s="64">
        <v>3</v>
      </c>
      <c r="I32" s="62">
        <v>197</v>
      </c>
      <c r="J32" s="64">
        <v>6</v>
      </c>
      <c r="K32" s="62">
        <v>196</v>
      </c>
      <c r="L32" s="64">
        <v>2</v>
      </c>
      <c r="M32" s="66"/>
      <c r="N32" s="66"/>
      <c r="O32" s="66"/>
      <c r="P32" s="66"/>
      <c r="Q32" s="62">
        <v>4</v>
      </c>
      <c r="R32" s="62">
        <v>788</v>
      </c>
      <c r="S32" s="62">
        <v>197</v>
      </c>
      <c r="T32" s="64">
        <v>13</v>
      </c>
      <c r="U32" s="62">
        <v>13</v>
      </c>
      <c r="V32" s="62">
        <v>210</v>
      </c>
    </row>
    <row r="33" spans="1:22" x14ac:dyDescent="0.25">
      <c r="A33" s="53" t="s">
        <v>11</v>
      </c>
      <c r="B33" s="2" t="s">
        <v>68</v>
      </c>
      <c r="C33" s="3">
        <v>45917</v>
      </c>
      <c r="D33" s="70" t="s">
        <v>42</v>
      </c>
      <c r="E33" s="5">
        <v>199</v>
      </c>
      <c r="F33" s="22">
        <v>4</v>
      </c>
      <c r="G33" s="24">
        <v>195</v>
      </c>
      <c r="H33" s="22">
        <v>1</v>
      </c>
      <c r="I33" s="5">
        <v>195</v>
      </c>
      <c r="J33" s="22">
        <v>3</v>
      </c>
      <c r="K33" s="5">
        <v>195</v>
      </c>
      <c r="L33" s="22">
        <v>3</v>
      </c>
      <c r="M33" s="5"/>
      <c r="N33" s="22"/>
      <c r="O33" s="5"/>
      <c r="P33" s="22"/>
      <c r="Q33" s="8">
        <v>4</v>
      </c>
      <c r="R33" s="8">
        <v>784</v>
      </c>
      <c r="S33" s="7">
        <v>196</v>
      </c>
      <c r="T33" s="38">
        <v>11</v>
      </c>
      <c r="U33" s="8">
        <v>3</v>
      </c>
      <c r="V33" s="7">
        <v>199</v>
      </c>
    </row>
    <row r="34" spans="1:22" x14ac:dyDescent="0.25">
      <c r="A34" s="53" t="s">
        <v>11</v>
      </c>
      <c r="B34" s="2" t="s">
        <v>68</v>
      </c>
      <c r="C34" s="3">
        <v>45920</v>
      </c>
      <c r="D34" s="70" t="s">
        <v>42</v>
      </c>
      <c r="E34" s="24">
        <v>194</v>
      </c>
      <c r="F34" s="22">
        <v>4</v>
      </c>
      <c r="G34" s="24">
        <v>193</v>
      </c>
      <c r="H34" s="22">
        <v>1</v>
      </c>
      <c r="I34" s="5">
        <v>192</v>
      </c>
      <c r="J34" s="22"/>
      <c r="K34" s="25">
        <v>193</v>
      </c>
      <c r="L34" s="22">
        <v>1</v>
      </c>
      <c r="M34" s="25"/>
      <c r="N34" s="22"/>
      <c r="O34" s="5"/>
      <c r="P34" s="22"/>
      <c r="Q34" s="8">
        <v>4</v>
      </c>
      <c r="R34" s="8">
        <v>772</v>
      </c>
      <c r="S34" s="7">
        <v>193</v>
      </c>
      <c r="T34" s="38">
        <v>6</v>
      </c>
      <c r="U34" s="8">
        <v>3</v>
      </c>
      <c r="V34" s="7">
        <v>196</v>
      </c>
    </row>
    <row r="35" spans="1:22" x14ac:dyDescent="0.25">
      <c r="A35" s="1" t="s">
        <v>11</v>
      </c>
      <c r="B35" s="2" t="s">
        <v>68</v>
      </c>
      <c r="C35" s="3">
        <v>45924</v>
      </c>
      <c r="D35" s="4" t="s">
        <v>76</v>
      </c>
      <c r="E35" s="5">
        <v>185</v>
      </c>
      <c r="F35" s="22">
        <v>2</v>
      </c>
      <c r="G35" s="24">
        <v>178</v>
      </c>
      <c r="H35" s="22">
        <v>1</v>
      </c>
      <c r="I35" s="5">
        <v>195</v>
      </c>
      <c r="J35" s="22">
        <v>1</v>
      </c>
      <c r="K35" s="5">
        <v>192</v>
      </c>
      <c r="L35" s="22">
        <v>5</v>
      </c>
      <c r="M35" s="5"/>
      <c r="N35" s="22"/>
      <c r="O35" s="5"/>
      <c r="P35" s="22"/>
      <c r="Q35" s="6">
        <v>4</v>
      </c>
      <c r="R35" s="6">
        <v>750</v>
      </c>
      <c r="S35" s="7">
        <v>187.5</v>
      </c>
      <c r="T35" s="38">
        <v>9</v>
      </c>
      <c r="U35" s="8">
        <v>5</v>
      </c>
      <c r="V35" s="9">
        <v>192.5</v>
      </c>
    </row>
    <row r="36" spans="1:22" x14ac:dyDescent="0.25">
      <c r="A36" s="1" t="s">
        <v>11</v>
      </c>
      <c r="B36" s="2" t="s">
        <v>68</v>
      </c>
      <c r="C36" s="3">
        <v>45931</v>
      </c>
      <c r="D36" s="4" t="s">
        <v>42</v>
      </c>
      <c r="E36" s="5">
        <v>194</v>
      </c>
      <c r="F36" s="22">
        <v>1</v>
      </c>
      <c r="G36" s="24">
        <v>193</v>
      </c>
      <c r="H36" s="22">
        <v>3</v>
      </c>
      <c r="I36" s="5">
        <v>190</v>
      </c>
      <c r="J36" s="22">
        <v>1</v>
      </c>
      <c r="K36" s="5">
        <v>197</v>
      </c>
      <c r="L36" s="22">
        <v>4</v>
      </c>
      <c r="M36" s="5"/>
      <c r="N36" s="22"/>
      <c r="O36" s="5"/>
      <c r="P36" s="22"/>
      <c r="Q36" s="6">
        <v>4</v>
      </c>
      <c r="R36" s="6">
        <v>774</v>
      </c>
      <c r="S36" s="7">
        <v>193.5</v>
      </c>
      <c r="T36" s="38">
        <v>9</v>
      </c>
      <c r="U36" s="8">
        <v>8</v>
      </c>
      <c r="V36" s="9">
        <v>201.5</v>
      </c>
    </row>
    <row r="37" spans="1:22" x14ac:dyDescent="0.25">
      <c r="A37" s="53" t="s">
        <v>11</v>
      </c>
      <c r="B37" s="2" t="s">
        <v>68</v>
      </c>
      <c r="C37" s="3">
        <v>45927</v>
      </c>
      <c r="D37" s="70" t="s">
        <v>110</v>
      </c>
      <c r="E37" s="5">
        <v>195</v>
      </c>
      <c r="F37" s="22">
        <v>4</v>
      </c>
      <c r="G37" s="24">
        <v>195</v>
      </c>
      <c r="H37" s="22">
        <v>2</v>
      </c>
      <c r="I37" s="5">
        <v>197.001</v>
      </c>
      <c r="J37" s="22">
        <v>2</v>
      </c>
      <c r="K37" s="5">
        <v>199</v>
      </c>
      <c r="L37" s="22">
        <v>4</v>
      </c>
      <c r="M37" s="5"/>
      <c r="N37" s="22"/>
      <c r="O37" s="5"/>
      <c r="P37" s="22"/>
      <c r="Q37" s="8">
        <v>4</v>
      </c>
      <c r="R37" s="8">
        <v>786.00099999999998</v>
      </c>
      <c r="S37" s="7">
        <v>196.50024999999999</v>
      </c>
      <c r="T37" s="38">
        <v>12</v>
      </c>
      <c r="U37" s="8">
        <v>9</v>
      </c>
      <c r="V37" s="7">
        <f>+S37+U37</f>
        <v>205.50024999999999</v>
      </c>
    </row>
    <row r="38" spans="1:22" x14ac:dyDescent="0.25">
      <c r="A38" s="53" t="s">
        <v>11</v>
      </c>
      <c r="B38" s="2" t="s">
        <v>68</v>
      </c>
      <c r="C38" s="3">
        <v>45935</v>
      </c>
      <c r="D38" s="70" t="s">
        <v>76</v>
      </c>
      <c r="E38" s="5">
        <v>194</v>
      </c>
      <c r="F38" s="22">
        <v>1</v>
      </c>
      <c r="G38" s="24">
        <v>186</v>
      </c>
      <c r="H38" s="22">
        <v>3</v>
      </c>
      <c r="I38" s="5">
        <v>194</v>
      </c>
      <c r="J38" s="22">
        <v>2</v>
      </c>
      <c r="K38" s="5">
        <v>187</v>
      </c>
      <c r="L38" s="22">
        <v>2</v>
      </c>
      <c r="M38" s="5"/>
      <c r="N38" s="22"/>
      <c r="O38" s="5"/>
      <c r="P38" s="22"/>
      <c r="Q38" s="8">
        <v>4</v>
      </c>
      <c r="R38" s="8">
        <v>761</v>
      </c>
      <c r="S38" s="7">
        <v>190.25</v>
      </c>
      <c r="T38" s="38">
        <v>8</v>
      </c>
      <c r="U38" s="8">
        <v>2</v>
      </c>
      <c r="V38" s="7">
        <f>+S38+U38</f>
        <v>192.25</v>
      </c>
    </row>
    <row r="39" spans="1:22" x14ac:dyDescent="0.25">
      <c r="A39" s="53" t="s">
        <v>11</v>
      </c>
      <c r="B39" s="2" t="s">
        <v>68</v>
      </c>
      <c r="C39" s="3">
        <v>45955</v>
      </c>
      <c r="D39" s="70" t="s">
        <v>110</v>
      </c>
      <c r="E39" s="5">
        <v>190</v>
      </c>
      <c r="F39" s="22">
        <v>1</v>
      </c>
      <c r="G39" s="24">
        <v>173</v>
      </c>
      <c r="H39" s="22">
        <v>0</v>
      </c>
      <c r="I39" s="5">
        <v>193</v>
      </c>
      <c r="J39" s="22">
        <v>3</v>
      </c>
      <c r="K39" s="5">
        <v>195</v>
      </c>
      <c r="L39" s="22">
        <v>2</v>
      </c>
      <c r="M39" s="5">
        <v>193</v>
      </c>
      <c r="N39" s="22">
        <v>2</v>
      </c>
      <c r="O39" s="5">
        <v>191</v>
      </c>
      <c r="P39" s="22">
        <v>3</v>
      </c>
      <c r="Q39" s="8">
        <v>6</v>
      </c>
      <c r="R39" s="8">
        <v>1135</v>
      </c>
      <c r="S39" s="7">
        <v>189.16666666666666</v>
      </c>
      <c r="T39" s="38">
        <v>11</v>
      </c>
      <c r="U39" s="8">
        <v>4</v>
      </c>
      <c r="V39" s="7">
        <v>193.16666666666666</v>
      </c>
    </row>
    <row r="41" spans="1:22" x14ac:dyDescent="0.25">
      <c r="Q41" s="34">
        <f>SUM(Q2:Q40)</f>
        <v>156</v>
      </c>
      <c r="R41" s="34">
        <f>SUM(R2:R40)</f>
        <v>30240.006000000001</v>
      </c>
      <c r="S41" s="35">
        <f>SUM(R41/Q41)</f>
        <v>193.84619230769232</v>
      </c>
      <c r="T41" s="34">
        <f>SUM(T2:T40)</f>
        <v>357</v>
      </c>
      <c r="U41" s="34">
        <f>SUM(U2:U40)</f>
        <v>309</v>
      </c>
      <c r="V41" s="36">
        <f>SUM(S41+U41)</f>
        <v>502.84619230769232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3"/>
    <protectedRange sqref="D2" name="Range1_1_2"/>
    <protectedRange algorithmName="SHA-512" hashValue="ON39YdpmFHfN9f47KpiRvqrKx0V9+erV1CNkpWzYhW/Qyc6aT8rEyCrvauWSYGZK2ia3o7vd3akF07acHAFpOA==" saltValue="yVW9XmDwTqEnmpSGai0KYg==" spinCount="100000" sqref="B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1_1"/>
    <protectedRange algorithmName="SHA-512" hashValue="ON39YdpmFHfN9f47KpiRvqrKx0V9+erV1CNkpWzYhW/Qyc6aT8rEyCrvauWSYGZK2ia3o7vd3akF07acHAFpOA==" saltValue="yVW9XmDwTqEnmpSGai0KYg==" spinCount="100000" sqref="B20:C20" name="Range1_13"/>
    <protectedRange algorithmName="SHA-512" hashValue="ON39YdpmFHfN9f47KpiRvqrKx0V9+erV1CNkpWzYhW/Qyc6aT8rEyCrvauWSYGZK2ia3o7vd3akF07acHAFpOA==" saltValue="yVW9XmDwTqEnmpSGai0KYg==" spinCount="100000" sqref="D20" name="Range1_1_11"/>
    <protectedRange algorithmName="SHA-512" hashValue="ON39YdpmFHfN9f47KpiRvqrKx0V9+erV1CNkpWzYhW/Qyc6aT8rEyCrvauWSYGZK2ia3o7vd3akF07acHAFpOA==" saltValue="yVW9XmDwTqEnmpSGai0KYg==" spinCount="100000" sqref="T20" name="Range1_3_5_13"/>
    <protectedRange algorithmName="SHA-512" hashValue="ON39YdpmFHfN9f47KpiRvqrKx0V9+erV1CNkpWzYhW/Qyc6aT8rEyCrvauWSYGZK2ia3o7vd3akF07acHAFpOA==" saltValue="yVW9XmDwTqEnmpSGai0KYg==" spinCount="100000" sqref="B25:C25" name="Range1_18"/>
    <protectedRange algorithmName="SHA-512" hashValue="ON39YdpmFHfN9f47KpiRvqrKx0V9+erV1CNkpWzYhW/Qyc6aT8rEyCrvauWSYGZK2ia3o7vd3akF07acHAFpOA==" saltValue="yVW9XmDwTqEnmpSGai0KYg==" spinCount="100000" sqref="D25" name="Range1_1_12"/>
    <protectedRange algorithmName="SHA-512" hashValue="ON39YdpmFHfN9f47KpiRvqrKx0V9+erV1CNkpWzYhW/Qyc6aT8rEyCrvauWSYGZK2ia3o7vd3akF07acHAFpOA==" saltValue="yVW9XmDwTqEnmpSGai0KYg==" spinCount="100000" sqref="E25 G25:O25" name="Range1_33_1_3"/>
    <protectedRange algorithmName="SHA-512" hashValue="ON39YdpmFHfN9f47KpiRvqrKx0V9+erV1CNkpWzYhW/Qyc6aT8rEyCrvauWSYGZK2ia3o7vd3akF07acHAFpOA==" saltValue="yVW9XmDwTqEnmpSGai0KYg==" spinCount="100000" sqref="T25" name="Range1_3_5_12"/>
    <protectedRange algorithmName="SHA-512" hashValue="ON39YdpmFHfN9f47KpiRvqrKx0V9+erV1CNkpWzYhW/Qyc6aT8rEyCrvauWSYGZK2ia3o7vd3akF07acHAFpOA==" saltValue="yVW9XmDwTqEnmpSGai0KYg==" spinCount="100000" sqref="B29:C29" name="Range1_9"/>
    <protectedRange algorithmName="SHA-512" hashValue="ON39YdpmFHfN9f47KpiRvqrKx0V9+erV1CNkpWzYhW/Qyc6aT8rEyCrvauWSYGZK2ia3o7vd3akF07acHAFpOA==" saltValue="yVW9XmDwTqEnmpSGai0KYg==" spinCount="100000" sqref="D29" name="Range1_1_9"/>
    <protectedRange algorithmName="SHA-512" hashValue="ON39YdpmFHfN9f47KpiRvqrKx0V9+erV1CNkpWzYhW/Qyc6aT8rEyCrvauWSYGZK2ia3o7vd3akF07acHAFpOA==" saltValue="yVW9XmDwTqEnmpSGai0KYg==" spinCount="100000" sqref="E29 G29:O29" name="Range1_33_1_2"/>
    <protectedRange algorithmName="SHA-512" hashValue="ON39YdpmFHfN9f47KpiRvqrKx0V9+erV1CNkpWzYhW/Qyc6aT8rEyCrvauWSYGZK2ia3o7vd3akF07acHAFpOA==" saltValue="yVW9XmDwTqEnmpSGai0KYg==" spinCount="100000" sqref="T29" name="Range1_3_5_9"/>
    <protectedRange algorithmName="SHA-512" hashValue="ON39YdpmFHfN9f47KpiRvqrKx0V9+erV1CNkpWzYhW/Qyc6aT8rEyCrvauWSYGZK2ia3o7vd3akF07acHAFpOA==" saltValue="yVW9XmDwTqEnmpSGai0KYg==" spinCount="100000" sqref="E31 H31:O31 B31:C31" name="Range1_12"/>
    <protectedRange algorithmName="SHA-512" hashValue="ON39YdpmFHfN9f47KpiRvqrKx0V9+erV1CNkpWzYhW/Qyc6aT8rEyCrvauWSYGZK2ia3o7vd3akF07acHAFpOA==" saltValue="yVW9XmDwTqEnmpSGai0KYg==" spinCount="100000" sqref="D31" name="Range1_1_12_1"/>
    <protectedRange algorithmName="SHA-512" hashValue="ON39YdpmFHfN9f47KpiRvqrKx0V9+erV1CNkpWzYhW/Qyc6aT8rEyCrvauWSYGZK2ia3o7vd3akF07acHAFpOA==" saltValue="yVW9XmDwTqEnmpSGai0KYg==" spinCount="100000" sqref="G31" name="Range1_33_1_3_1"/>
    <protectedRange algorithmName="SHA-512" hashValue="ON39YdpmFHfN9f47KpiRvqrKx0V9+erV1CNkpWzYhW/Qyc6aT8rEyCrvauWSYGZK2ia3o7vd3akF07acHAFpOA==" saltValue="yVW9XmDwTqEnmpSGai0KYg==" spinCount="100000" sqref="T31" name="Range1_3_5_12_1"/>
    <protectedRange sqref="B33:C33 E33:P33" name="Range1_14"/>
    <protectedRange sqref="D33" name="Range1_1_7"/>
    <protectedRange sqref="T33" name="Range1_3_5_7"/>
    <protectedRange algorithmName="SHA-512" hashValue="ON39YdpmFHfN9f47KpiRvqrKx0V9+erV1CNkpWzYhW/Qyc6aT8rEyCrvauWSYGZK2ia3o7vd3akF07acHAFpOA==" saltValue="yVW9XmDwTqEnmpSGai0KYg==" spinCount="100000" sqref="B34:C34" name="Range1_12_2"/>
    <protectedRange algorithmName="SHA-512" hashValue="ON39YdpmFHfN9f47KpiRvqrKx0V9+erV1CNkpWzYhW/Qyc6aT8rEyCrvauWSYGZK2ia3o7vd3akF07acHAFpOA==" saltValue="yVW9XmDwTqEnmpSGai0KYg==" spinCount="100000" sqref="D34" name="Range1_1_3_2"/>
    <protectedRange algorithmName="SHA-512" hashValue="ON39YdpmFHfN9f47KpiRvqrKx0V9+erV1CNkpWzYhW/Qyc6aT8rEyCrvauWSYGZK2ia3o7vd3akF07acHAFpOA==" saltValue="yVW9XmDwTqEnmpSGai0KYg==" spinCount="100000" sqref="T34 E34:P34" name="Range1_3_5_3_2"/>
    <protectedRange algorithmName="SHA-512" hashValue="ON39YdpmFHfN9f47KpiRvqrKx0V9+erV1CNkpWzYhW/Qyc6aT8rEyCrvauWSYGZK2ia3o7vd3akF07acHAFpOA==" saltValue="yVW9XmDwTqEnmpSGai0KYg==" spinCount="100000" sqref="B35:C36" name="Range1_11_1"/>
    <protectedRange algorithmName="SHA-512" hashValue="ON39YdpmFHfN9f47KpiRvqrKx0V9+erV1CNkpWzYhW/Qyc6aT8rEyCrvauWSYGZK2ia3o7vd3akF07acHAFpOA==" saltValue="yVW9XmDwTqEnmpSGai0KYg==" spinCount="100000" sqref="D35:D36" name="Range1_1_3_2_1"/>
    <protectedRange algorithmName="SHA-512" hashValue="ON39YdpmFHfN9f47KpiRvqrKx0V9+erV1CNkpWzYhW/Qyc6aT8rEyCrvauWSYGZK2ia3o7vd3akF07acHAFpOA==" saltValue="yVW9XmDwTqEnmpSGai0KYg==" spinCount="100000" sqref="T35:T36 E35:P36" name="Range1_3_5_3_2_1"/>
    <protectedRange algorithmName="SHA-512" hashValue="ON39YdpmFHfN9f47KpiRvqrKx0V9+erV1CNkpWzYhW/Qyc6aT8rEyCrvauWSYGZK2ia3o7vd3akF07acHAFpOA==" saltValue="yVW9XmDwTqEnmpSGai0KYg==" spinCount="100000" sqref="B37:C37" name="Range1_9_4"/>
    <protectedRange algorithmName="SHA-512" hashValue="ON39YdpmFHfN9f47KpiRvqrKx0V9+erV1CNkpWzYhW/Qyc6aT8rEyCrvauWSYGZK2ia3o7vd3akF07acHAFpOA==" saltValue="yVW9XmDwTqEnmpSGai0KYg==" spinCount="100000" sqref="D37" name="Range1_1_13_2"/>
    <protectedRange algorithmName="SHA-512" hashValue="ON39YdpmFHfN9f47KpiRvqrKx0V9+erV1CNkpWzYhW/Qyc6aT8rEyCrvauWSYGZK2ia3o7vd3akF07acHAFpOA==" saltValue="yVW9XmDwTqEnmpSGai0KYg==" spinCount="100000" sqref="E37 H37:L37 N37" name="Range1_1_2_19_1_1_2"/>
    <protectedRange algorithmName="SHA-512" hashValue="ON39YdpmFHfN9f47KpiRvqrKx0V9+erV1CNkpWzYhW/Qyc6aT8rEyCrvauWSYGZK2ia3o7vd3akF07acHAFpOA==" saltValue="yVW9XmDwTqEnmpSGai0KYg==" spinCount="100000" sqref="T37" name="Range1_3_5_9_3"/>
    <protectedRange algorithmName="SHA-512" hashValue="ON39YdpmFHfN9f47KpiRvqrKx0V9+erV1CNkpWzYhW/Qyc6aT8rEyCrvauWSYGZK2ia3o7vd3akF07acHAFpOA==" saltValue="yVW9XmDwTqEnmpSGai0KYg==" spinCount="100000" sqref="B38:C38 E38:P38" name="Range1_10_4"/>
    <protectedRange algorithmName="SHA-512" hashValue="ON39YdpmFHfN9f47KpiRvqrKx0V9+erV1CNkpWzYhW/Qyc6aT8rEyCrvauWSYGZK2ia3o7vd3akF07acHAFpOA==" saltValue="yVW9XmDwTqEnmpSGai0KYg==" spinCount="100000" sqref="D38" name="Range1_1_14_2"/>
    <protectedRange algorithmName="SHA-512" hashValue="ON39YdpmFHfN9f47KpiRvqrKx0V9+erV1CNkpWzYhW/Qyc6aT8rEyCrvauWSYGZK2ia3o7vd3akF07acHAFpOA==" saltValue="yVW9XmDwTqEnmpSGai0KYg==" spinCount="100000" sqref="T38" name="Range1_3_5_10_2"/>
    <protectedRange algorithmName="SHA-512" hashValue="ON39YdpmFHfN9f47KpiRvqrKx0V9+erV1CNkpWzYhW/Qyc6aT8rEyCrvauWSYGZK2ia3o7vd3akF07acHAFpOA==" saltValue="yVW9XmDwTqEnmpSGai0KYg==" spinCount="100000" sqref="B39:C39 E39:P39" name="Range1_16_1"/>
    <protectedRange algorithmName="SHA-512" hashValue="ON39YdpmFHfN9f47KpiRvqrKx0V9+erV1CNkpWzYhW/Qyc6aT8rEyCrvauWSYGZK2ia3o7vd3akF07acHAFpOA==" saltValue="yVW9XmDwTqEnmpSGai0KYg==" spinCount="100000" sqref="D39" name="Range1_1_10"/>
    <protectedRange algorithmName="SHA-512" hashValue="ON39YdpmFHfN9f47KpiRvqrKx0V9+erV1CNkpWzYhW/Qyc6aT8rEyCrvauWSYGZK2ia3o7vd3akF07acHAFpOA==" saltValue="yVW9XmDwTqEnmpSGai0KYg==" spinCount="100000" sqref="T39" name="Range1_3_5_11_3"/>
  </protectedRanges>
  <conditionalFormatting sqref="E33">
    <cfRule type="top10" dxfId="1423" priority="44" rank="1"/>
  </conditionalFormatting>
  <conditionalFormatting sqref="G33">
    <cfRule type="top10" dxfId="1422" priority="43" rank="1"/>
  </conditionalFormatting>
  <conditionalFormatting sqref="I33">
    <cfRule type="top10" dxfId="1421" priority="42" rank="1"/>
  </conditionalFormatting>
  <conditionalFormatting sqref="K33">
    <cfRule type="top10" dxfId="1420" priority="41" rank="1"/>
  </conditionalFormatting>
  <conditionalFormatting sqref="M33">
    <cfRule type="top10" dxfId="1419" priority="40" rank="1"/>
  </conditionalFormatting>
  <conditionalFormatting sqref="O33">
    <cfRule type="top10" dxfId="1418" priority="39" rank="1"/>
  </conditionalFormatting>
  <conditionalFormatting sqref="E33:P33">
    <cfRule type="cellIs" dxfId="1417" priority="38" operator="greaterThanOrEqual">
      <formula>200</formula>
    </cfRule>
  </conditionalFormatting>
  <conditionalFormatting sqref="M34:P34">
    <cfRule type="cellIs" dxfId="1416" priority="29" operator="greaterThanOrEqual">
      <formula>200</formula>
    </cfRule>
  </conditionalFormatting>
  <conditionalFormatting sqref="E34">
    <cfRule type="cellIs" dxfId="1415" priority="30" operator="greaterThanOrEqual">
      <formula>200</formula>
    </cfRule>
    <cfRule type="top10" dxfId="1414" priority="31" rank="1"/>
  </conditionalFormatting>
  <conditionalFormatting sqref="G34">
    <cfRule type="cellIs" dxfId="1413" priority="32" operator="greaterThanOrEqual">
      <formula>200</formula>
    </cfRule>
    <cfRule type="top10" dxfId="1412" priority="33" rank="1"/>
  </conditionalFormatting>
  <conditionalFormatting sqref="I34">
    <cfRule type="cellIs" dxfId="1411" priority="34" operator="greaterThanOrEqual">
      <formula>200</formula>
    </cfRule>
    <cfRule type="top10" dxfId="1410" priority="35" rank="1"/>
  </conditionalFormatting>
  <conditionalFormatting sqref="M34">
    <cfRule type="top10" dxfId="1409" priority="36" rank="1"/>
  </conditionalFormatting>
  <conditionalFormatting sqref="O34">
    <cfRule type="top10" dxfId="1408" priority="37" rank="1"/>
  </conditionalFormatting>
  <conditionalFormatting sqref="E35:E36">
    <cfRule type="top10" dxfId="1407" priority="28" rank="1"/>
  </conditionalFormatting>
  <conditionalFormatting sqref="G35:G36">
    <cfRule type="top10" dxfId="1406" priority="27" rank="1"/>
  </conditionalFormatting>
  <conditionalFormatting sqref="E35:P36">
    <cfRule type="cellIs" dxfId="1405" priority="26" operator="greaterThanOrEqual">
      <formula>200</formula>
    </cfRule>
  </conditionalFormatting>
  <conditionalFormatting sqref="I35:I36">
    <cfRule type="top10" dxfId="1404" priority="25" rank="1"/>
  </conditionalFormatting>
  <conditionalFormatting sqref="K35:K36">
    <cfRule type="top10" dxfId="1403" priority="24" rank="1"/>
  </conditionalFormatting>
  <conditionalFormatting sqref="M35:M36">
    <cfRule type="top10" dxfId="1402" priority="23" rank="1"/>
  </conditionalFormatting>
  <conditionalFormatting sqref="O35:O36">
    <cfRule type="top10" dxfId="1401" priority="22" rank="1"/>
  </conditionalFormatting>
  <conditionalFormatting sqref="E37:P37">
    <cfRule type="cellIs" dxfId="1400" priority="21" operator="greaterThanOrEqual">
      <formula>200</formula>
    </cfRule>
  </conditionalFormatting>
  <conditionalFormatting sqref="E38">
    <cfRule type="top10" dxfId="1399" priority="14" rank="1"/>
  </conditionalFormatting>
  <conditionalFormatting sqref="G38">
    <cfRule type="top10" dxfId="1398" priority="13" rank="1"/>
  </conditionalFormatting>
  <conditionalFormatting sqref="I38">
    <cfRule type="top10" dxfId="1397" priority="12" rank="1"/>
  </conditionalFormatting>
  <conditionalFormatting sqref="K38">
    <cfRule type="top10" dxfId="1396" priority="11" rank="1"/>
  </conditionalFormatting>
  <conditionalFormatting sqref="M38">
    <cfRule type="top10" dxfId="1395" priority="10" rank="1"/>
  </conditionalFormatting>
  <conditionalFormatting sqref="O38">
    <cfRule type="top10" dxfId="1394" priority="9" rank="1"/>
  </conditionalFormatting>
  <conditionalFormatting sqref="E38:P38">
    <cfRule type="cellIs" dxfId="1393" priority="8" operator="greaterThanOrEqual">
      <formula>200</formula>
    </cfRule>
  </conditionalFormatting>
  <conditionalFormatting sqref="E37">
    <cfRule type="top10" dxfId="1392" priority="15" rank="1"/>
  </conditionalFormatting>
  <conditionalFormatting sqref="G37">
    <cfRule type="top10" dxfId="1391" priority="16" rank="1"/>
  </conditionalFormatting>
  <conditionalFormatting sqref="I37">
    <cfRule type="top10" dxfId="1390" priority="17" rank="1"/>
  </conditionalFormatting>
  <conditionalFormatting sqref="K37">
    <cfRule type="top10" dxfId="1389" priority="18" rank="1"/>
  </conditionalFormatting>
  <conditionalFormatting sqref="M37">
    <cfRule type="top10" dxfId="1388" priority="19" rank="1"/>
  </conditionalFormatting>
  <conditionalFormatting sqref="O37">
    <cfRule type="top10" dxfId="1387" priority="20" rank="1"/>
  </conditionalFormatting>
  <conditionalFormatting sqref="E39">
    <cfRule type="top10" dxfId="1386" priority="7" rank="1"/>
  </conditionalFormatting>
  <conditionalFormatting sqref="G39">
    <cfRule type="top10" dxfId="1385" priority="6" rank="1"/>
  </conditionalFormatting>
  <conditionalFormatting sqref="I39">
    <cfRule type="top10" dxfId="1384" priority="5" rank="1"/>
  </conditionalFormatting>
  <conditionalFormatting sqref="K39">
    <cfRule type="top10" dxfId="1383" priority="4" rank="1"/>
  </conditionalFormatting>
  <conditionalFormatting sqref="M39">
    <cfRule type="top10" dxfId="1382" priority="3" rank="1"/>
  </conditionalFormatting>
  <conditionalFormatting sqref="O39">
    <cfRule type="top10" dxfId="1381" priority="2" rank="1"/>
  </conditionalFormatting>
  <conditionalFormatting sqref="E39:P39">
    <cfRule type="cellIs" dxfId="1380" priority="1" operator="greaterThanOrEqual">
      <formula>200</formula>
    </cfRule>
  </conditionalFormatting>
  <hyperlinks>
    <hyperlink ref="X1" location="'OLL 2025'!A1" display="Return to Rankings" xr:uid="{BC85AB57-C095-4381-9871-C3A4A04469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D39 B39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92DF-9F0C-4F30-815C-2D9B6A262135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223</v>
      </c>
      <c r="C2" s="3">
        <v>45912</v>
      </c>
      <c r="D2" s="70" t="s">
        <v>24</v>
      </c>
      <c r="E2" s="24">
        <v>189</v>
      </c>
      <c r="F2" s="22">
        <v>0</v>
      </c>
      <c r="G2" s="24">
        <v>194</v>
      </c>
      <c r="H2" s="22">
        <v>1</v>
      </c>
      <c r="I2" s="5">
        <v>194</v>
      </c>
      <c r="J2" s="22">
        <v>2</v>
      </c>
      <c r="K2" s="25">
        <v>194</v>
      </c>
      <c r="L2" s="22">
        <v>4</v>
      </c>
      <c r="M2" s="25"/>
      <c r="N2" s="22"/>
      <c r="O2" s="5"/>
      <c r="P2" s="22"/>
      <c r="Q2" s="8">
        <v>4</v>
      </c>
      <c r="R2" s="8">
        <v>771</v>
      </c>
      <c r="S2" s="7">
        <v>192.75</v>
      </c>
      <c r="T2" s="38">
        <v>7</v>
      </c>
      <c r="U2" s="8">
        <v>5</v>
      </c>
      <c r="V2" s="7">
        <v>197.75</v>
      </c>
    </row>
    <row r="3" spans="1:24" x14ac:dyDescent="0.25">
      <c r="A3" s="53" t="s">
        <v>11</v>
      </c>
      <c r="B3" s="2" t="s">
        <v>223</v>
      </c>
      <c r="C3" s="3">
        <v>45913</v>
      </c>
      <c r="D3" s="4" t="s">
        <v>43</v>
      </c>
      <c r="E3" s="5">
        <v>175</v>
      </c>
      <c r="F3" s="22">
        <v>1</v>
      </c>
      <c r="G3" s="24">
        <v>192</v>
      </c>
      <c r="H3" s="22">
        <v>1</v>
      </c>
      <c r="I3" s="5">
        <v>194</v>
      </c>
      <c r="J3" s="22">
        <v>2</v>
      </c>
      <c r="K3" s="5">
        <v>187</v>
      </c>
      <c r="L3" s="22">
        <v>1</v>
      </c>
      <c r="M3" s="5"/>
      <c r="N3" s="22"/>
      <c r="O3" s="5"/>
      <c r="P3" s="22"/>
      <c r="Q3" s="6">
        <v>4</v>
      </c>
      <c r="R3" s="6">
        <v>748</v>
      </c>
      <c r="S3" s="7">
        <v>187</v>
      </c>
      <c r="T3" s="38">
        <v>5</v>
      </c>
      <c r="U3" s="8">
        <v>5</v>
      </c>
      <c r="V3" s="9">
        <v>192</v>
      </c>
    </row>
    <row r="4" spans="1:24" x14ac:dyDescent="0.25">
      <c r="A4" s="53" t="s">
        <v>11</v>
      </c>
      <c r="B4" s="2" t="s">
        <v>223</v>
      </c>
      <c r="C4" s="3">
        <v>45912</v>
      </c>
      <c r="D4" s="70" t="s">
        <v>24</v>
      </c>
      <c r="E4" s="5">
        <v>184</v>
      </c>
      <c r="F4" s="22">
        <v>1</v>
      </c>
      <c r="G4" s="24">
        <v>184</v>
      </c>
      <c r="H4" s="22">
        <v>0</v>
      </c>
      <c r="I4" s="5">
        <v>169</v>
      </c>
      <c r="J4" s="22">
        <v>1</v>
      </c>
      <c r="K4" s="5">
        <v>193</v>
      </c>
      <c r="L4" s="22">
        <v>1</v>
      </c>
      <c r="M4" s="5"/>
      <c r="N4" s="22"/>
      <c r="O4" s="5"/>
      <c r="P4" s="22"/>
      <c r="Q4" s="8">
        <v>4</v>
      </c>
      <c r="R4" s="8">
        <v>730</v>
      </c>
      <c r="S4" s="7">
        <v>182.5</v>
      </c>
      <c r="T4" s="38">
        <v>3</v>
      </c>
      <c r="U4" s="8">
        <v>4</v>
      </c>
      <c r="V4" s="7">
        <v>186.5</v>
      </c>
    </row>
    <row r="5" spans="1:24" x14ac:dyDescent="0.25">
      <c r="A5" s="1" t="s">
        <v>11</v>
      </c>
      <c r="B5" s="2" t="s">
        <v>223</v>
      </c>
      <c r="C5" s="3">
        <v>45927</v>
      </c>
      <c r="D5" s="4" t="s">
        <v>24</v>
      </c>
      <c r="E5" s="24">
        <v>195</v>
      </c>
      <c r="F5" s="22">
        <v>1</v>
      </c>
      <c r="G5" s="24">
        <v>197</v>
      </c>
      <c r="H5" s="22">
        <v>1</v>
      </c>
      <c r="I5" s="5">
        <v>195</v>
      </c>
      <c r="J5" s="22">
        <v>5</v>
      </c>
      <c r="K5" s="25">
        <v>191</v>
      </c>
      <c r="L5" s="22">
        <v>1</v>
      </c>
      <c r="M5" s="25"/>
      <c r="N5" s="22"/>
      <c r="O5" s="5"/>
      <c r="P5" s="22"/>
      <c r="Q5" s="6">
        <v>4</v>
      </c>
      <c r="R5" s="6">
        <v>778</v>
      </c>
      <c r="S5" s="7">
        <v>194.5</v>
      </c>
      <c r="T5" s="38">
        <v>8</v>
      </c>
      <c r="U5" s="8">
        <v>5</v>
      </c>
      <c r="V5" s="9">
        <v>199.5</v>
      </c>
    </row>
    <row r="6" spans="1:24" x14ac:dyDescent="0.25">
      <c r="A6" s="53" t="s">
        <v>11</v>
      </c>
      <c r="B6" s="2" t="s">
        <v>223</v>
      </c>
      <c r="C6" s="3">
        <v>45940</v>
      </c>
      <c r="D6" s="70" t="s">
        <v>24</v>
      </c>
      <c r="E6" s="5">
        <v>194</v>
      </c>
      <c r="F6" s="22">
        <v>1</v>
      </c>
      <c r="G6" s="24">
        <v>193</v>
      </c>
      <c r="H6" s="22">
        <v>2</v>
      </c>
      <c r="I6" s="5">
        <v>192</v>
      </c>
      <c r="J6" s="22">
        <v>1</v>
      </c>
      <c r="K6" s="5">
        <v>194</v>
      </c>
      <c r="L6" s="22">
        <v>4</v>
      </c>
      <c r="M6" s="5"/>
      <c r="N6" s="22"/>
      <c r="O6" s="5"/>
      <c r="P6" s="22"/>
      <c r="Q6" s="8">
        <v>4</v>
      </c>
      <c r="R6" s="8">
        <v>773</v>
      </c>
      <c r="S6" s="7">
        <v>193.25</v>
      </c>
      <c r="T6" s="38">
        <v>8</v>
      </c>
      <c r="U6" s="8">
        <v>4</v>
      </c>
      <c r="V6" s="7">
        <v>197.25</v>
      </c>
    </row>
    <row r="7" spans="1:24" x14ac:dyDescent="0.25">
      <c r="A7" s="53" t="s">
        <v>11</v>
      </c>
      <c r="B7" s="2" t="s">
        <v>223</v>
      </c>
      <c r="C7" s="3">
        <v>45941</v>
      </c>
      <c r="D7" s="70" t="s">
        <v>24</v>
      </c>
      <c r="E7" s="5">
        <v>193</v>
      </c>
      <c r="F7" s="22">
        <v>1</v>
      </c>
      <c r="G7" s="24">
        <v>191</v>
      </c>
      <c r="H7" s="22">
        <v>4</v>
      </c>
      <c r="I7" s="5">
        <v>190</v>
      </c>
      <c r="J7" s="22">
        <v>1</v>
      </c>
      <c r="K7" s="5">
        <v>188</v>
      </c>
      <c r="L7" s="22">
        <v>1</v>
      </c>
      <c r="M7" s="5"/>
      <c r="N7" s="22"/>
      <c r="O7" s="5"/>
      <c r="P7" s="22"/>
      <c r="Q7" s="8">
        <v>4</v>
      </c>
      <c r="R7" s="8">
        <v>762</v>
      </c>
      <c r="S7" s="7">
        <v>190.5</v>
      </c>
      <c r="T7" s="38">
        <v>7</v>
      </c>
      <c r="U7" s="8">
        <v>4</v>
      </c>
      <c r="V7" s="7">
        <v>194.5</v>
      </c>
    </row>
    <row r="8" spans="1:24" x14ac:dyDescent="0.25">
      <c r="A8" s="53" t="s">
        <v>11</v>
      </c>
      <c r="B8" s="2" t="s">
        <v>223</v>
      </c>
      <c r="C8" s="3">
        <v>45948</v>
      </c>
      <c r="D8" s="70" t="s">
        <v>43</v>
      </c>
      <c r="E8" s="24">
        <v>184</v>
      </c>
      <c r="F8" s="22">
        <v>0</v>
      </c>
      <c r="G8" s="24">
        <v>191</v>
      </c>
      <c r="H8" s="22">
        <v>2</v>
      </c>
      <c r="I8" s="5">
        <v>189</v>
      </c>
      <c r="J8" s="22">
        <v>0</v>
      </c>
      <c r="K8" s="25">
        <v>187</v>
      </c>
      <c r="L8" s="22">
        <v>2</v>
      </c>
      <c r="M8" s="25"/>
      <c r="N8" s="22"/>
      <c r="O8" s="5"/>
      <c r="P8" s="22"/>
      <c r="Q8" s="8">
        <v>4</v>
      </c>
      <c r="R8" s="8">
        <v>751</v>
      </c>
      <c r="S8" s="7">
        <v>187.75</v>
      </c>
      <c r="T8" s="38">
        <v>4</v>
      </c>
      <c r="U8" s="8">
        <v>3</v>
      </c>
      <c r="V8" s="7">
        <v>190.75</v>
      </c>
    </row>
    <row r="10" spans="1:24" x14ac:dyDescent="0.25">
      <c r="Q10" s="34">
        <f>SUM(Q2:Q9)</f>
        <v>28</v>
      </c>
      <c r="R10" s="34">
        <f>SUM(R2:R9)</f>
        <v>5313</v>
      </c>
      <c r="S10" s="35">
        <f>SUM(R10/Q10)</f>
        <v>189.75</v>
      </c>
      <c r="T10" s="34">
        <f>SUM(T2:T9)</f>
        <v>42</v>
      </c>
      <c r="U10" s="34">
        <f>SUM(U2:U9)</f>
        <v>30</v>
      </c>
      <c r="V10" s="36">
        <f>SUM(S10+U10)</f>
        <v>219.75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3"/>
    <protectedRange algorithmName="SHA-512" hashValue="ON39YdpmFHfN9f47KpiRvqrKx0V9+erV1CNkpWzYhW/Qyc6aT8rEyCrvauWSYGZK2ia3o7vd3akF07acHAFpOA==" saltValue="yVW9XmDwTqEnmpSGai0KYg==" spinCount="100000" sqref="T2 E2:P2" name="Range1_3_5_5_3"/>
    <protectedRange algorithmName="SHA-512" hashValue="ON39YdpmFHfN9f47KpiRvqrKx0V9+erV1CNkpWzYhW/Qyc6aT8rEyCrvauWSYGZK2ia3o7vd3akF07acHAFpOA==" saltValue="yVW9XmDwTqEnmpSGai0KYg==" spinCount="100000" sqref="B3:C3" name="Range1_3_3_1"/>
    <protectedRange algorithmName="SHA-512" hashValue="ON39YdpmFHfN9f47KpiRvqrKx0V9+erV1CNkpWzYhW/Qyc6aT8rEyCrvauWSYGZK2ia3o7vd3akF07acHAFpOA==" saltValue="yVW9XmDwTqEnmpSGai0KYg==" spinCount="100000" sqref="D3" name="Range1_1_6_3_1"/>
    <protectedRange algorithmName="SHA-512" hashValue="ON39YdpmFHfN9f47KpiRvqrKx0V9+erV1CNkpWzYhW/Qyc6aT8rEyCrvauWSYGZK2ia3o7vd3akF07acHAFpOA==" saltValue="yVW9XmDwTqEnmpSGai0KYg==" spinCount="100000" sqref="E3:P3 T3" name="Range1_3_5_5_3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B6:C7" name="Range1_16_1"/>
    <protectedRange algorithmName="SHA-512" hashValue="ON39YdpmFHfN9f47KpiRvqrKx0V9+erV1CNkpWzYhW/Qyc6aT8rEyCrvauWSYGZK2ia3o7vd3akF07acHAFpOA==" saltValue="yVW9XmDwTqEnmpSGai0KYg==" spinCount="100000" sqref="D6:D7" name="Range1_1_12_2"/>
    <protectedRange algorithmName="SHA-512" hashValue="ON39YdpmFHfN9f47KpiRvqrKx0V9+erV1CNkpWzYhW/Qyc6aT8rEyCrvauWSYGZK2ia3o7vd3akF07acHAFpOA==" saltValue="yVW9XmDwTqEnmpSGai0KYg==" spinCount="100000" sqref="T6:T7" name="Range1_3_5_6_2"/>
    <protectedRange algorithmName="SHA-512" hashValue="ON39YdpmFHfN9f47KpiRvqrKx0V9+erV1CNkpWzYhW/Qyc6aT8rEyCrvauWSYGZK2ia3o7vd3akF07acHAFpOA==" saltValue="yVW9XmDwTqEnmpSGai0KYg==" spinCount="100000" sqref="B8:C8" name="Range1_9_6"/>
    <protectedRange algorithmName="SHA-512" hashValue="ON39YdpmFHfN9f47KpiRvqrKx0V9+erV1CNkpWzYhW/Qyc6aT8rEyCrvauWSYGZK2ia3o7vd3akF07acHAFpOA==" saltValue="yVW9XmDwTqEnmpSGai0KYg==" spinCount="100000" sqref="D8" name="Range1_1_14_3"/>
    <protectedRange algorithmName="SHA-512" hashValue="ON39YdpmFHfN9f47KpiRvqrKx0V9+erV1CNkpWzYhW/Qyc6aT8rEyCrvauWSYGZK2ia3o7vd3akF07acHAFpOA==" saltValue="yVW9XmDwTqEnmpSGai0KYg==" spinCount="100000" sqref="T8" name="Range1_3_5_6_5"/>
  </protectedRanges>
  <conditionalFormatting sqref="E2:P2">
    <cfRule type="cellIs" dxfId="1379" priority="42" operator="greaterThanOrEqual">
      <formula>200</formula>
    </cfRule>
  </conditionalFormatting>
  <conditionalFormatting sqref="E2">
    <cfRule type="top10" dxfId="1378" priority="36" rank="1"/>
  </conditionalFormatting>
  <conditionalFormatting sqref="G2">
    <cfRule type="top10" dxfId="1377" priority="37" rank="1"/>
  </conditionalFormatting>
  <conditionalFormatting sqref="I2">
    <cfRule type="top10" dxfId="1376" priority="38" rank="1"/>
  </conditionalFormatting>
  <conditionalFormatting sqref="K2">
    <cfRule type="top10" dxfId="1375" priority="39" rank="1"/>
  </conditionalFormatting>
  <conditionalFormatting sqref="M2">
    <cfRule type="top10" dxfId="1374" priority="40" rank="1"/>
  </conditionalFormatting>
  <conditionalFormatting sqref="O2">
    <cfRule type="top10" dxfId="1373" priority="41" rank="1"/>
  </conditionalFormatting>
  <conditionalFormatting sqref="E3:P3">
    <cfRule type="cellIs" dxfId="1372" priority="35" operator="greaterThanOrEqual">
      <formula>200</formula>
    </cfRule>
  </conditionalFormatting>
  <conditionalFormatting sqref="E3">
    <cfRule type="top10" dxfId="1371" priority="29" rank="1"/>
  </conditionalFormatting>
  <conditionalFormatting sqref="G3">
    <cfRule type="top10" dxfId="1370" priority="30" rank="1"/>
  </conditionalFormatting>
  <conditionalFormatting sqref="I3">
    <cfRule type="top10" dxfId="1369" priority="31" rank="1"/>
  </conditionalFormatting>
  <conditionalFormatting sqref="K3">
    <cfRule type="top10" dxfId="1368" priority="32" rank="1"/>
  </conditionalFormatting>
  <conditionalFormatting sqref="M3">
    <cfRule type="top10" dxfId="1367" priority="33" rank="1"/>
  </conditionalFormatting>
  <conditionalFormatting sqref="O3">
    <cfRule type="top10" dxfId="1366" priority="34" rank="1"/>
  </conditionalFormatting>
  <conditionalFormatting sqref="E4">
    <cfRule type="top10" dxfId="1365" priority="28" rank="1"/>
  </conditionalFormatting>
  <conditionalFormatting sqref="G4">
    <cfRule type="top10" dxfId="1364" priority="27" rank="1"/>
  </conditionalFormatting>
  <conditionalFormatting sqref="I4">
    <cfRule type="top10" dxfId="1363" priority="26" rank="1"/>
  </conditionalFormatting>
  <conditionalFormatting sqref="K4">
    <cfRule type="top10" dxfId="1362" priority="25" rank="1"/>
  </conditionalFormatting>
  <conditionalFormatting sqref="M4">
    <cfRule type="top10" dxfId="1361" priority="24" rank="1"/>
  </conditionalFormatting>
  <conditionalFormatting sqref="O4">
    <cfRule type="top10" dxfId="1360" priority="23" rank="1"/>
  </conditionalFormatting>
  <conditionalFormatting sqref="E4:P4">
    <cfRule type="cellIs" dxfId="1359" priority="22" operator="greaterThanOrEqual">
      <formula>200</formula>
    </cfRule>
  </conditionalFormatting>
  <conditionalFormatting sqref="E5">
    <cfRule type="top10" dxfId="1358" priority="21" rank="1"/>
  </conditionalFormatting>
  <conditionalFormatting sqref="G5">
    <cfRule type="top10" dxfId="1357" priority="20" rank="1"/>
  </conditionalFormatting>
  <conditionalFormatting sqref="E5:P5">
    <cfRule type="cellIs" dxfId="1356" priority="19" operator="greaterThanOrEqual">
      <formula>200</formula>
    </cfRule>
  </conditionalFormatting>
  <conditionalFormatting sqref="I5">
    <cfRule type="top10" dxfId="1355" priority="18" rank="1"/>
  </conditionalFormatting>
  <conditionalFormatting sqref="K5">
    <cfRule type="top10" dxfId="1354" priority="17" rank="1"/>
  </conditionalFormatting>
  <conditionalFormatting sqref="M5">
    <cfRule type="top10" dxfId="1353" priority="16" rank="1"/>
  </conditionalFormatting>
  <conditionalFormatting sqref="O5">
    <cfRule type="top10" dxfId="1352" priority="15" rank="1"/>
  </conditionalFormatting>
  <conditionalFormatting sqref="G6:G7">
    <cfRule type="top10" dxfId="1351" priority="14" rank="1"/>
  </conditionalFormatting>
  <conditionalFormatting sqref="I6:I7">
    <cfRule type="top10" dxfId="1350" priority="13" rank="1"/>
  </conditionalFormatting>
  <conditionalFormatting sqref="E6:E7">
    <cfRule type="top10" dxfId="1349" priority="12" rank="1"/>
  </conditionalFormatting>
  <conditionalFormatting sqref="M6:M7">
    <cfRule type="top10" dxfId="1348" priority="11" rank="1"/>
  </conditionalFormatting>
  <conditionalFormatting sqref="O6:O7">
    <cfRule type="top10" dxfId="1347" priority="10" rank="1"/>
  </conditionalFormatting>
  <conditionalFormatting sqref="E6:O7">
    <cfRule type="cellIs" dxfId="1346" priority="9" operator="greaterThanOrEqual">
      <formula>200</formula>
    </cfRule>
  </conditionalFormatting>
  <conditionalFormatting sqref="K6:K7">
    <cfRule type="top10" dxfId="1345" priority="8" rank="1"/>
  </conditionalFormatting>
  <conditionalFormatting sqref="E8">
    <cfRule type="top10" dxfId="1344" priority="7" rank="1"/>
  </conditionalFormatting>
  <conditionalFormatting sqref="G8">
    <cfRule type="top10" dxfId="1343" priority="6" rank="1"/>
  </conditionalFormatting>
  <conditionalFormatting sqref="I8">
    <cfRule type="top10" dxfId="1342" priority="5" rank="1"/>
  </conditionalFormatting>
  <conditionalFormatting sqref="K8">
    <cfRule type="top10" dxfId="1341" priority="4" rank="1"/>
  </conditionalFormatting>
  <conditionalFormatting sqref="M8">
    <cfRule type="top10" dxfId="1340" priority="3" rank="1"/>
  </conditionalFormatting>
  <conditionalFormatting sqref="O8">
    <cfRule type="top10" dxfId="1339" priority="2" rank="1"/>
  </conditionalFormatting>
  <conditionalFormatting sqref="E8:P8">
    <cfRule type="cellIs" dxfId="1338" priority="1" operator="greaterThanOrEqual">
      <formula>200</formula>
    </cfRule>
  </conditionalFormatting>
  <hyperlinks>
    <hyperlink ref="X1" location="'OLL 2025'!A1" display="Return to Rankings" xr:uid="{98945DCF-C79C-4DE5-9303-6FA288EE1A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3C2D-15AC-4CA8-9CAA-B273E8FA4128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126</v>
      </c>
      <c r="C2" s="3">
        <v>45802</v>
      </c>
      <c r="D2" s="4" t="s">
        <v>31</v>
      </c>
      <c r="E2" s="5">
        <v>196</v>
      </c>
      <c r="F2" s="22">
        <v>4</v>
      </c>
      <c r="G2" s="24">
        <v>190</v>
      </c>
      <c r="H2" s="22">
        <v>1</v>
      </c>
      <c r="I2" s="5">
        <v>195</v>
      </c>
      <c r="J2" s="22">
        <v>4</v>
      </c>
      <c r="K2" s="5">
        <v>183</v>
      </c>
      <c r="L2" s="22">
        <v>0</v>
      </c>
      <c r="M2" s="5">
        <v>192</v>
      </c>
      <c r="N2" s="22">
        <v>2</v>
      </c>
      <c r="O2" s="5">
        <v>182</v>
      </c>
      <c r="P2" s="22">
        <v>1</v>
      </c>
      <c r="Q2" s="6">
        <v>6</v>
      </c>
      <c r="R2" s="6">
        <v>1138</v>
      </c>
      <c r="S2" s="7">
        <v>189.66666666666666</v>
      </c>
      <c r="T2" s="23">
        <v>12</v>
      </c>
      <c r="U2" s="8">
        <v>30</v>
      </c>
      <c r="V2" s="9">
        <v>219.66666666666666</v>
      </c>
    </row>
    <row r="3" spans="1:24" x14ac:dyDescent="0.25">
      <c r="A3" s="1" t="s">
        <v>11</v>
      </c>
      <c r="B3" s="2" t="s">
        <v>126</v>
      </c>
      <c r="C3" s="3">
        <v>45895</v>
      </c>
      <c r="D3" s="4" t="s">
        <v>31</v>
      </c>
      <c r="E3" s="5">
        <v>187</v>
      </c>
      <c r="F3" s="22">
        <v>2</v>
      </c>
      <c r="G3" s="24">
        <v>191</v>
      </c>
      <c r="H3" s="22">
        <v>0</v>
      </c>
      <c r="I3" s="5">
        <v>195</v>
      </c>
      <c r="J3" s="22">
        <v>1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764</v>
      </c>
      <c r="S3" s="7">
        <v>191</v>
      </c>
      <c r="T3" s="23">
        <v>4</v>
      </c>
      <c r="U3" s="8">
        <v>11</v>
      </c>
      <c r="V3" s="9">
        <v>202</v>
      </c>
    </row>
    <row r="5" spans="1:24" x14ac:dyDescent="0.25">
      <c r="Q5" s="34">
        <f>SUM(Q2:Q4)</f>
        <v>10</v>
      </c>
      <c r="R5" s="34">
        <f>SUM(R2:R4)</f>
        <v>1902</v>
      </c>
      <c r="S5" s="35">
        <f>SUM(R5/Q5)</f>
        <v>190.2</v>
      </c>
      <c r="T5" s="34">
        <f>SUM(T2:T4)</f>
        <v>16</v>
      </c>
      <c r="U5" s="34">
        <f>SUM(U2:U4)</f>
        <v>41</v>
      </c>
      <c r="V5" s="36">
        <f>SUM(S5+U5)</f>
        <v>231.2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O3 B3:C3" name="Range1_12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OLL 2025'!A1" display="Return to Rankings" xr:uid="{FCE02034-E42B-43D5-8ED5-8E662AF9C5F4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CEE5-6EBA-4350-9DB8-5C2CFD862332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79</v>
      </c>
      <c r="C2" s="3">
        <v>45742</v>
      </c>
      <c r="D2" s="4" t="s">
        <v>45</v>
      </c>
      <c r="E2" s="5">
        <v>181</v>
      </c>
      <c r="F2" s="22"/>
      <c r="G2" s="24">
        <v>184.001</v>
      </c>
      <c r="H2" s="22">
        <v>2</v>
      </c>
      <c r="I2" s="5">
        <v>188</v>
      </c>
      <c r="J2" s="22">
        <v>1</v>
      </c>
      <c r="K2" s="5">
        <v>188</v>
      </c>
      <c r="L2" s="22">
        <v>2</v>
      </c>
      <c r="M2" s="5"/>
      <c r="N2" s="22"/>
      <c r="O2" s="5"/>
      <c r="P2" s="22"/>
      <c r="Q2" s="6">
        <v>4</v>
      </c>
      <c r="R2" s="6">
        <v>741.00099999999998</v>
      </c>
      <c r="S2" s="7">
        <v>185.25024999999999</v>
      </c>
      <c r="T2" s="38">
        <v>5</v>
      </c>
      <c r="U2" s="8">
        <v>11</v>
      </c>
      <c r="V2" s="9">
        <v>196.25024999999999</v>
      </c>
    </row>
    <row r="3" spans="1:24" x14ac:dyDescent="0.25">
      <c r="A3" s="1" t="s">
        <v>11</v>
      </c>
      <c r="B3" s="2" t="s">
        <v>79</v>
      </c>
      <c r="C3" s="3">
        <v>45773</v>
      </c>
      <c r="D3" s="4" t="s">
        <v>45</v>
      </c>
      <c r="E3" s="24">
        <v>185</v>
      </c>
      <c r="F3" s="22">
        <v>1</v>
      </c>
      <c r="G3" s="24">
        <v>187</v>
      </c>
      <c r="H3" s="22"/>
      <c r="I3" s="5">
        <v>173</v>
      </c>
      <c r="J3" s="22">
        <v>1</v>
      </c>
      <c r="K3" s="25">
        <v>187</v>
      </c>
      <c r="L3" s="22"/>
      <c r="M3" s="25">
        <v>184</v>
      </c>
      <c r="N3" s="22"/>
      <c r="O3" s="5">
        <v>183</v>
      </c>
      <c r="P3" s="22">
        <v>1</v>
      </c>
      <c r="Q3" s="6">
        <v>6</v>
      </c>
      <c r="R3" s="6">
        <v>1099</v>
      </c>
      <c r="S3" s="7">
        <v>183.16666666666666</v>
      </c>
      <c r="T3" s="38">
        <v>3</v>
      </c>
      <c r="U3" s="8">
        <v>6</v>
      </c>
      <c r="V3" s="9">
        <v>189.16666666666666</v>
      </c>
    </row>
    <row r="4" spans="1:24" x14ac:dyDescent="0.25">
      <c r="A4" s="1" t="s">
        <v>11</v>
      </c>
      <c r="B4" s="2" t="s">
        <v>79</v>
      </c>
      <c r="C4" s="3">
        <v>45791</v>
      </c>
      <c r="D4" s="4" t="s">
        <v>45</v>
      </c>
      <c r="E4" s="5">
        <v>178</v>
      </c>
      <c r="F4" s="22"/>
      <c r="G4" s="24">
        <v>180</v>
      </c>
      <c r="H4" s="22">
        <v>1</v>
      </c>
      <c r="I4" s="5">
        <v>176</v>
      </c>
      <c r="J4" s="22"/>
      <c r="K4" s="5">
        <v>189</v>
      </c>
      <c r="L4" s="22">
        <v>3</v>
      </c>
      <c r="M4" s="5"/>
      <c r="N4" s="22"/>
      <c r="O4" s="5"/>
      <c r="P4" s="22"/>
      <c r="Q4" s="6">
        <v>4</v>
      </c>
      <c r="R4" s="6">
        <v>723</v>
      </c>
      <c r="S4" s="7">
        <v>180.75</v>
      </c>
      <c r="T4" s="38">
        <v>4</v>
      </c>
      <c r="U4" s="8">
        <v>4</v>
      </c>
      <c r="V4" s="9">
        <v>184.75</v>
      </c>
    </row>
    <row r="5" spans="1:24" x14ac:dyDescent="0.25">
      <c r="A5" s="1" t="s">
        <v>11</v>
      </c>
      <c r="B5" s="2" t="s">
        <v>79</v>
      </c>
      <c r="C5" s="3">
        <v>45890</v>
      </c>
      <c r="D5" s="4" t="s">
        <v>45</v>
      </c>
      <c r="E5" s="5">
        <v>177</v>
      </c>
      <c r="F5" s="22"/>
      <c r="G5" s="24">
        <v>175</v>
      </c>
      <c r="H5" s="22"/>
      <c r="I5" s="5">
        <v>184</v>
      </c>
      <c r="J5" s="22">
        <v>1</v>
      </c>
      <c r="K5" s="5">
        <v>173</v>
      </c>
      <c r="L5" s="22"/>
      <c r="M5" s="5"/>
      <c r="N5" s="22"/>
      <c r="O5" s="5"/>
      <c r="P5" s="22"/>
      <c r="Q5" s="6">
        <v>4</v>
      </c>
      <c r="R5" s="6">
        <v>709</v>
      </c>
      <c r="S5" s="7">
        <v>177.25</v>
      </c>
      <c r="T5" s="38">
        <v>1</v>
      </c>
      <c r="U5" s="8">
        <v>4</v>
      </c>
      <c r="V5" s="9">
        <v>181.25</v>
      </c>
    </row>
    <row r="7" spans="1:24" x14ac:dyDescent="0.25">
      <c r="Q7" s="34">
        <f>SUM(Q2:Q6)</f>
        <v>18</v>
      </c>
      <c r="R7" s="34">
        <f>SUM(R2:R6)</f>
        <v>3272.0010000000002</v>
      </c>
      <c r="S7" s="35">
        <f>SUM(R7/Q7)</f>
        <v>181.77783333333335</v>
      </c>
      <c r="T7" s="34">
        <f>SUM(T2:T6)</f>
        <v>13</v>
      </c>
      <c r="U7" s="34">
        <f>SUM(U2:U6)</f>
        <v>25</v>
      </c>
      <c r="V7" s="36">
        <f>SUM(S7+U7)</f>
        <v>206.77783333333335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"/>
  </protectedRanges>
  <hyperlinks>
    <hyperlink ref="X1" location="'OLL 2025'!A1" display="Return to Rankings" xr:uid="{5971E612-952D-402C-834C-4B987362F8CD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0E21-132A-472D-A3F9-9B6DDF9996C9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34</v>
      </c>
      <c r="C2" s="3">
        <v>45696</v>
      </c>
      <c r="D2" s="4" t="s">
        <v>43</v>
      </c>
      <c r="E2" s="5">
        <v>195</v>
      </c>
      <c r="F2" s="22"/>
      <c r="G2" s="24">
        <v>191</v>
      </c>
      <c r="H2" s="22"/>
      <c r="I2" s="5">
        <v>190</v>
      </c>
      <c r="J2" s="22"/>
      <c r="K2" s="5">
        <v>193</v>
      </c>
      <c r="L2" s="22"/>
      <c r="M2" s="5"/>
      <c r="N2" s="22"/>
      <c r="O2" s="5"/>
      <c r="P2" s="22"/>
      <c r="Q2" s="6">
        <v>4</v>
      </c>
      <c r="R2" s="6">
        <v>769</v>
      </c>
      <c r="S2" s="7">
        <v>192.25</v>
      </c>
      <c r="T2" s="23">
        <v>0</v>
      </c>
      <c r="U2" s="8">
        <v>11</v>
      </c>
      <c r="V2" s="9">
        <v>203.25</v>
      </c>
    </row>
    <row r="3" spans="1:24" x14ac:dyDescent="0.25">
      <c r="A3" s="1" t="s">
        <v>11</v>
      </c>
      <c r="B3" s="2" t="s">
        <v>34</v>
      </c>
      <c r="C3" s="3">
        <v>45759</v>
      </c>
      <c r="D3" s="4" t="s">
        <v>43</v>
      </c>
      <c r="E3" s="5">
        <v>192</v>
      </c>
      <c r="F3" s="22">
        <v>1</v>
      </c>
      <c r="G3" s="24">
        <v>189</v>
      </c>
      <c r="H3" s="22">
        <v>0</v>
      </c>
      <c r="I3" s="5">
        <v>193</v>
      </c>
      <c r="J3" s="22">
        <v>2</v>
      </c>
      <c r="K3" s="5">
        <v>191</v>
      </c>
      <c r="L3" s="22">
        <v>3</v>
      </c>
      <c r="M3" s="5"/>
      <c r="N3" s="22"/>
      <c r="O3" s="5"/>
      <c r="P3" s="22"/>
      <c r="Q3" s="6">
        <v>4</v>
      </c>
      <c r="R3" s="6">
        <v>765</v>
      </c>
      <c r="S3" s="7">
        <v>191.25</v>
      </c>
      <c r="T3" s="23">
        <v>6</v>
      </c>
      <c r="U3" s="8">
        <v>6</v>
      </c>
      <c r="V3" s="9">
        <v>197.25</v>
      </c>
    </row>
    <row r="4" spans="1:24" x14ac:dyDescent="0.25">
      <c r="A4" s="1" t="s">
        <v>11</v>
      </c>
      <c r="B4" s="2" t="s">
        <v>34</v>
      </c>
      <c r="C4" s="3">
        <v>45822</v>
      </c>
      <c r="D4" s="4" t="s">
        <v>43</v>
      </c>
      <c r="E4" s="5">
        <v>194</v>
      </c>
      <c r="F4" s="22">
        <v>0</v>
      </c>
      <c r="G4" s="25">
        <v>194</v>
      </c>
      <c r="H4" s="22">
        <v>0</v>
      </c>
      <c r="I4" s="5">
        <v>192</v>
      </c>
      <c r="J4" s="22">
        <v>0</v>
      </c>
      <c r="K4" s="5">
        <v>194</v>
      </c>
      <c r="L4" s="22">
        <v>1</v>
      </c>
      <c r="M4" s="5"/>
      <c r="N4" s="22"/>
      <c r="O4" s="5"/>
      <c r="P4" s="22"/>
      <c r="Q4" s="6">
        <v>4</v>
      </c>
      <c r="R4" s="6">
        <v>774</v>
      </c>
      <c r="S4" s="7">
        <v>193.5</v>
      </c>
      <c r="T4" s="23">
        <v>1</v>
      </c>
      <c r="U4" s="8">
        <v>11</v>
      </c>
      <c r="V4" s="9">
        <v>204.5</v>
      </c>
    </row>
    <row r="5" spans="1:24" x14ac:dyDescent="0.25">
      <c r="A5" s="1" t="s">
        <v>11</v>
      </c>
      <c r="B5" s="2" t="s">
        <v>34</v>
      </c>
      <c r="C5" s="3">
        <v>45850</v>
      </c>
      <c r="D5" s="4" t="s">
        <v>43</v>
      </c>
      <c r="E5" s="5">
        <v>196</v>
      </c>
      <c r="F5" s="22">
        <v>2</v>
      </c>
      <c r="G5" s="25">
        <v>196</v>
      </c>
      <c r="H5" s="22">
        <v>4</v>
      </c>
      <c r="I5" s="5">
        <v>191</v>
      </c>
      <c r="J5" s="22">
        <v>1</v>
      </c>
      <c r="K5" s="5">
        <v>190</v>
      </c>
      <c r="L5" s="22">
        <v>2</v>
      </c>
      <c r="M5" s="5"/>
      <c r="N5" s="22"/>
      <c r="O5" s="5"/>
      <c r="P5" s="22"/>
      <c r="Q5" s="6">
        <v>4</v>
      </c>
      <c r="R5" s="6">
        <v>773</v>
      </c>
      <c r="S5" s="7">
        <v>193.25</v>
      </c>
      <c r="T5" s="23">
        <v>9</v>
      </c>
      <c r="U5" s="8">
        <v>11</v>
      </c>
      <c r="V5" s="9">
        <v>204.25</v>
      </c>
    </row>
    <row r="6" spans="1:24" x14ac:dyDescent="0.25">
      <c r="A6" s="1" t="s">
        <v>11</v>
      </c>
      <c r="B6" s="2" t="s">
        <v>34</v>
      </c>
      <c r="C6" s="3">
        <v>45878</v>
      </c>
      <c r="D6" s="4" t="s">
        <v>43</v>
      </c>
      <c r="E6" s="24">
        <v>191</v>
      </c>
      <c r="F6" s="22">
        <v>2</v>
      </c>
      <c r="G6" s="24">
        <v>196</v>
      </c>
      <c r="H6" s="22">
        <v>2</v>
      </c>
      <c r="I6" s="5">
        <v>193</v>
      </c>
      <c r="J6" s="22">
        <v>0</v>
      </c>
      <c r="K6" s="25">
        <v>193</v>
      </c>
      <c r="L6" s="22">
        <v>1</v>
      </c>
      <c r="M6" s="25"/>
      <c r="N6" s="22"/>
      <c r="O6" s="5"/>
      <c r="P6" s="22"/>
      <c r="Q6" s="6">
        <v>4</v>
      </c>
      <c r="R6" s="6">
        <v>773</v>
      </c>
      <c r="S6" s="7">
        <v>193.25</v>
      </c>
      <c r="T6" s="38">
        <v>5</v>
      </c>
      <c r="U6" s="8">
        <v>11</v>
      </c>
      <c r="V6" s="9">
        <v>204.25</v>
      </c>
    </row>
    <row r="7" spans="1:24" x14ac:dyDescent="0.25">
      <c r="A7" s="53" t="s">
        <v>11</v>
      </c>
      <c r="B7" s="2" t="s">
        <v>34</v>
      </c>
      <c r="C7" s="3">
        <v>45948</v>
      </c>
      <c r="D7" s="70" t="s">
        <v>43</v>
      </c>
      <c r="E7" s="24">
        <v>188</v>
      </c>
      <c r="F7" s="22">
        <v>0</v>
      </c>
      <c r="G7" s="24">
        <v>194</v>
      </c>
      <c r="H7" s="22">
        <v>3</v>
      </c>
      <c r="I7" s="5">
        <v>196</v>
      </c>
      <c r="J7" s="22">
        <v>3</v>
      </c>
      <c r="K7" s="25">
        <v>191</v>
      </c>
      <c r="L7" s="22">
        <v>0</v>
      </c>
      <c r="M7" s="25"/>
      <c r="N7" s="22"/>
      <c r="O7" s="5"/>
      <c r="P7" s="22"/>
      <c r="Q7" s="8">
        <v>4</v>
      </c>
      <c r="R7" s="8">
        <v>769</v>
      </c>
      <c r="S7" s="7">
        <v>192.25</v>
      </c>
      <c r="T7" s="38">
        <v>6</v>
      </c>
      <c r="U7" s="8">
        <v>9</v>
      </c>
      <c r="V7" s="7">
        <v>201.25</v>
      </c>
    </row>
    <row r="9" spans="1:24" x14ac:dyDescent="0.25">
      <c r="Q9" s="34">
        <f>SUM(Q2:Q8)</f>
        <v>24</v>
      </c>
      <c r="R9" s="34">
        <f>SUM(R2:R8)</f>
        <v>4623</v>
      </c>
      <c r="S9" s="35">
        <f>SUM(R9/Q9)</f>
        <v>192.625</v>
      </c>
      <c r="T9" s="34">
        <f>SUM(T2:T8)</f>
        <v>27</v>
      </c>
      <c r="U9" s="34">
        <f>SUM(U2:U8)</f>
        <v>59</v>
      </c>
      <c r="V9" s="36">
        <f>SUM(S9+U9)</f>
        <v>251.625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7:C7" name="Range1_9_6"/>
    <protectedRange algorithmName="SHA-512" hashValue="ON39YdpmFHfN9f47KpiRvqrKx0V9+erV1CNkpWzYhW/Qyc6aT8rEyCrvauWSYGZK2ia3o7vd3akF07acHAFpOA==" saltValue="yVW9XmDwTqEnmpSGai0KYg==" spinCount="100000" sqref="D7" name="Range1_1_14_3"/>
    <protectedRange algorithmName="SHA-512" hashValue="ON39YdpmFHfN9f47KpiRvqrKx0V9+erV1CNkpWzYhW/Qyc6aT8rEyCrvauWSYGZK2ia3o7vd3akF07acHAFpOA==" saltValue="yVW9XmDwTqEnmpSGai0KYg==" spinCount="100000" sqref="E7 G7:O7" name="Range1_33_1_1_3"/>
    <protectedRange algorithmName="SHA-512" hashValue="ON39YdpmFHfN9f47KpiRvqrKx0V9+erV1CNkpWzYhW/Qyc6aT8rEyCrvauWSYGZK2ia3o7vd3akF07acHAFpOA==" saltValue="yVW9XmDwTqEnmpSGai0KYg==" spinCount="100000" sqref="T7" name="Range1_3_5_6_5"/>
  </protectedRanges>
  <conditionalFormatting sqref="E7">
    <cfRule type="top10" dxfId="1337" priority="7" rank="1"/>
  </conditionalFormatting>
  <conditionalFormatting sqref="G7">
    <cfRule type="top10" dxfId="1336" priority="6" rank="1"/>
  </conditionalFormatting>
  <conditionalFormatting sqref="I7">
    <cfRule type="top10" dxfId="1335" priority="5" rank="1"/>
  </conditionalFormatting>
  <conditionalFormatting sqref="K7">
    <cfRule type="top10" dxfId="1334" priority="4" rank="1"/>
  </conditionalFormatting>
  <conditionalFormatting sqref="M7">
    <cfRule type="top10" dxfId="1333" priority="3" rank="1"/>
  </conditionalFormatting>
  <conditionalFormatting sqref="O7">
    <cfRule type="top10" dxfId="1332" priority="2" rank="1"/>
  </conditionalFormatting>
  <conditionalFormatting sqref="E7:P7">
    <cfRule type="cellIs" dxfId="1331" priority="1" operator="greaterThanOrEqual">
      <formula>200</formula>
    </cfRule>
  </conditionalFormatting>
  <hyperlinks>
    <hyperlink ref="X1" location="'OLL 2025'!A1" display="Return to Rankings" xr:uid="{D0E1DA1E-8976-4FD5-A9F9-40B8A41151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D7 B7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F983-8656-4EBF-BE38-7D906F6EA781}">
  <dimension ref="A1:X18"/>
  <sheetViews>
    <sheetView workbookViewId="0">
      <selection activeCell="A16" sqref="A16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54</v>
      </c>
      <c r="C2" s="3">
        <v>45717</v>
      </c>
      <c r="D2" s="4" t="s">
        <v>57</v>
      </c>
      <c r="E2" s="5">
        <v>187</v>
      </c>
      <c r="F2" s="22">
        <v>0</v>
      </c>
      <c r="G2" s="24">
        <v>189</v>
      </c>
      <c r="H2" s="22">
        <v>3</v>
      </c>
      <c r="I2" s="5">
        <v>186</v>
      </c>
      <c r="J2" s="22">
        <v>1</v>
      </c>
      <c r="K2" s="5">
        <v>185</v>
      </c>
      <c r="L2" s="22">
        <v>1</v>
      </c>
      <c r="M2" s="5"/>
      <c r="N2" s="22"/>
      <c r="O2" s="5"/>
      <c r="P2" s="22"/>
      <c r="Q2" s="6">
        <v>4</v>
      </c>
      <c r="R2" s="6">
        <v>747</v>
      </c>
      <c r="S2" s="7">
        <v>186.75</v>
      </c>
      <c r="T2" s="38">
        <v>5</v>
      </c>
      <c r="U2" s="8">
        <v>9</v>
      </c>
      <c r="V2" s="9">
        <v>195.75</v>
      </c>
    </row>
    <row r="3" spans="1:24" x14ac:dyDescent="0.25">
      <c r="A3" s="1" t="s">
        <v>11</v>
      </c>
      <c r="B3" s="2" t="s">
        <v>54</v>
      </c>
      <c r="C3" s="3">
        <v>45752</v>
      </c>
      <c r="D3" s="4" t="s">
        <v>57</v>
      </c>
      <c r="E3" s="5">
        <v>191</v>
      </c>
      <c r="F3" s="22">
        <v>1</v>
      </c>
      <c r="G3" s="24">
        <v>196</v>
      </c>
      <c r="H3" s="22">
        <v>2</v>
      </c>
      <c r="I3" s="5">
        <v>193</v>
      </c>
      <c r="J3" s="22">
        <v>2</v>
      </c>
      <c r="K3" s="5">
        <v>193</v>
      </c>
      <c r="L3" s="22">
        <v>4</v>
      </c>
      <c r="M3" s="5"/>
      <c r="N3" s="22"/>
      <c r="O3" s="5"/>
      <c r="P3" s="22"/>
      <c r="Q3" s="6">
        <v>4</v>
      </c>
      <c r="R3" s="6">
        <v>773</v>
      </c>
      <c r="S3" s="7">
        <v>193.25</v>
      </c>
      <c r="T3" s="38">
        <v>9</v>
      </c>
      <c r="U3" s="8">
        <v>6</v>
      </c>
      <c r="V3" s="9">
        <v>199.25</v>
      </c>
    </row>
    <row r="4" spans="1:24" x14ac:dyDescent="0.25">
      <c r="A4" s="1" t="s">
        <v>11</v>
      </c>
      <c r="B4" s="2" t="s">
        <v>54</v>
      </c>
      <c r="C4" s="3">
        <v>45765</v>
      </c>
      <c r="D4" s="4" t="s">
        <v>57</v>
      </c>
      <c r="E4" s="24">
        <v>183</v>
      </c>
      <c r="F4" s="22">
        <v>1</v>
      </c>
      <c r="G4" s="24">
        <v>183</v>
      </c>
      <c r="H4" s="22">
        <v>3</v>
      </c>
      <c r="I4" s="5">
        <v>189</v>
      </c>
      <c r="J4" s="22">
        <v>3</v>
      </c>
      <c r="K4" s="25">
        <v>189</v>
      </c>
      <c r="L4" s="22">
        <v>4</v>
      </c>
      <c r="M4" s="25"/>
      <c r="N4" s="22"/>
      <c r="O4" s="5"/>
      <c r="P4" s="22"/>
      <c r="Q4" s="6">
        <v>4</v>
      </c>
      <c r="R4" s="6">
        <v>744</v>
      </c>
      <c r="S4" s="7">
        <v>186</v>
      </c>
      <c r="T4" s="38">
        <v>11</v>
      </c>
      <c r="U4" s="8">
        <v>13</v>
      </c>
      <c r="V4" s="9">
        <v>199</v>
      </c>
    </row>
    <row r="5" spans="1:24" x14ac:dyDescent="0.25">
      <c r="A5" s="1" t="s">
        <v>11</v>
      </c>
      <c r="B5" s="2" t="s">
        <v>54</v>
      </c>
      <c r="C5" s="3">
        <v>45780</v>
      </c>
      <c r="D5" s="4" t="s">
        <v>57</v>
      </c>
      <c r="E5" s="24">
        <v>191</v>
      </c>
      <c r="F5" s="22">
        <v>3</v>
      </c>
      <c r="G5" s="24">
        <v>188</v>
      </c>
      <c r="H5" s="22">
        <v>1</v>
      </c>
      <c r="I5" s="5">
        <v>187</v>
      </c>
      <c r="J5" s="22">
        <v>1</v>
      </c>
      <c r="K5" s="25">
        <v>197</v>
      </c>
      <c r="L5" s="22">
        <v>5</v>
      </c>
      <c r="M5" s="25"/>
      <c r="N5" s="22"/>
      <c r="O5" s="5"/>
      <c r="P5" s="22"/>
      <c r="Q5" s="6">
        <v>4</v>
      </c>
      <c r="R5" s="6">
        <v>763</v>
      </c>
      <c r="S5" s="7">
        <v>190.75</v>
      </c>
      <c r="T5" s="38">
        <v>10</v>
      </c>
      <c r="U5" s="8">
        <v>9</v>
      </c>
      <c r="V5" s="9">
        <v>199.75</v>
      </c>
    </row>
    <row r="6" spans="1:24" x14ac:dyDescent="0.25">
      <c r="A6" s="1" t="s">
        <v>11</v>
      </c>
      <c r="B6" s="2" t="s">
        <v>54</v>
      </c>
      <c r="C6" s="3">
        <v>45793</v>
      </c>
      <c r="D6" s="4" t="s">
        <v>57</v>
      </c>
      <c r="E6" s="5">
        <v>191</v>
      </c>
      <c r="F6" s="22">
        <v>2</v>
      </c>
      <c r="G6" s="24">
        <v>194</v>
      </c>
      <c r="H6" s="22">
        <v>0</v>
      </c>
      <c r="I6" s="5">
        <v>193</v>
      </c>
      <c r="J6" s="22">
        <v>1</v>
      </c>
      <c r="K6" s="5">
        <v>188</v>
      </c>
      <c r="L6" s="22">
        <v>3</v>
      </c>
      <c r="M6" s="5"/>
      <c r="N6" s="22"/>
      <c r="O6" s="5"/>
      <c r="P6" s="22"/>
      <c r="Q6" s="6">
        <v>4</v>
      </c>
      <c r="R6" s="6">
        <v>766</v>
      </c>
      <c r="S6" s="7">
        <v>191.5</v>
      </c>
      <c r="T6" s="38">
        <v>6</v>
      </c>
      <c r="U6" s="8">
        <v>5</v>
      </c>
      <c r="V6" s="9">
        <v>196.5</v>
      </c>
    </row>
    <row r="7" spans="1:24" x14ac:dyDescent="0.25">
      <c r="A7" s="1" t="s">
        <v>11</v>
      </c>
      <c r="B7" s="2" t="s">
        <v>54</v>
      </c>
      <c r="C7" s="3">
        <v>45828</v>
      </c>
      <c r="D7" s="4" t="s">
        <v>57</v>
      </c>
      <c r="E7" s="5">
        <v>195</v>
      </c>
      <c r="F7" s="22">
        <v>0</v>
      </c>
      <c r="G7" s="24">
        <v>190</v>
      </c>
      <c r="H7" s="22">
        <v>0</v>
      </c>
      <c r="I7" s="5">
        <v>197</v>
      </c>
      <c r="J7" s="22">
        <v>2</v>
      </c>
      <c r="K7" s="5">
        <v>184</v>
      </c>
      <c r="L7" s="22">
        <v>3</v>
      </c>
      <c r="M7" s="5"/>
      <c r="N7" s="22"/>
      <c r="O7" s="5"/>
      <c r="P7" s="22"/>
      <c r="Q7" s="6">
        <v>4</v>
      </c>
      <c r="R7" s="6">
        <v>766</v>
      </c>
      <c r="S7" s="7">
        <v>191.5</v>
      </c>
      <c r="T7" s="38">
        <v>5</v>
      </c>
      <c r="U7" s="8">
        <v>8</v>
      </c>
      <c r="V7" s="9">
        <v>199.5</v>
      </c>
    </row>
    <row r="8" spans="1:24" x14ac:dyDescent="0.25">
      <c r="A8" s="1" t="s">
        <v>11</v>
      </c>
      <c r="B8" s="2" t="s">
        <v>54</v>
      </c>
      <c r="C8" s="3">
        <v>45850</v>
      </c>
      <c r="D8" s="4" t="s">
        <v>57</v>
      </c>
      <c r="E8" s="24">
        <v>198</v>
      </c>
      <c r="F8" s="22">
        <v>1</v>
      </c>
      <c r="G8" s="24">
        <v>195</v>
      </c>
      <c r="H8" s="22">
        <v>0</v>
      </c>
      <c r="I8" s="5">
        <v>196</v>
      </c>
      <c r="J8" s="22">
        <v>0</v>
      </c>
      <c r="K8" s="25">
        <v>191</v>
      </c>
      <c r="L8" s="22">
        <v>1</v>
      </c>
      <c r="M8" s="25"/>
      <c r="N8" s="22"/>
      <c r="O8" s="5"/>
      <c r="P8" s="22"/>
      <c r="Q8" s="6">
        <v>4</v>
      </c>
      <c r="R8" s="6">
        <v>780</v>
      </c>
      <c r="S8" s="7">
        <v>195</v>
      </c>
      <c r="T8" s="38">
        <v>2</v>
      </c>
      <c r="U8" s="8">
        <v>6</v>
      </c>
      <c r="V8" s="9">
        <v>201</v>
      </c>
    </row>
    <row r="9" spans="1:24" x14ac:dyDescent="0.25">
      <c r="A9" s="1" t="s">
        <v>11</v>
      </c>
      <c r="B9" s="2" t="s">
        <v>54</v>
      </c>
      <c r="C9" s="3">
        <v>45856</v>
      </c>
      <c r="D9" s="4" t="s">
        <v>57</v>
      </c>
      <c r="E9" s="24">
        <v>192.001</v>
      </c>
      <c r="F9" s="22">
        <v>3</v>
      </c>
      <c r="G9" s="24">
        <v>195</v>
      </c>
      <c r="H9" s="22">
        <v>1</v>
      </c>
      <c r="I9" s="5">
        <v>193</v>
      </c>
      <c r="J9" s="22">
        <v>4</v>
      </c>
      <c r="K9" s="25">
        <v>197</v>
      </c>
      <c r="L9" s="22">
        <v>1</v>
      </c>
      <c r="M9" s="25"/>
      <c r="N9" s="22"/>
      <c r="O9" s="5"/>
      <c r="P9" s="22"/>
      <c r="Q9" s="6">
        <v>4</v>
      </c>
      <c r="R9" s="6">
        <v>777.00099999999998</v>
      </c>
      <c r="S9" s="7">
        <v>194.25024999999999</v>
      </c>
      <c r="T9" s="38">
        <v>9</v>
      </c>
      <c r="U9" s="8">
        <v>13</v>
      </c>
      <c r="V9" s="9">
        <v>207.25024999999999</v>
      </c>
    </row>
    <row r="10" spans="1:24" x14ac:dyDescent="0.25">
      <c r="A10" s="1" t="s">
        <v>11</v>
      </c>
      <c r="B10" s="2" t="s">
        <v>54</v>
      </c>
      <c r="C10" s="3">
        <v>45871</v>
      </c>
      <c r="D10" s="4" t="s">
        <v>57</v>
      </c>
      <c r="E10" s="5">
        <v>194.005</v>
      </c>
      <c r="F10" s="22">
        <v>1</v>
      </c>
      <c r="G10" s="24">
        <v>196</v>
      </c>
      <c r="H10" s="22">
        <v>3</v>
      </c>
      <c r="I10" s="5">
        <v>198</v>
      </c>
      <c r="J10" s="22">
        <v>4</v>
      </c>
      <c r="K10" s="5">
        <v>197.005</v>
      </c>
      <c r="L10" s="22">
        <v>4</v>
      </c>
      <c r="M10" s="5"/>
      <c r="N10" s="22"/>
      <c r="O10" s="5"/>
      <c r="P10" s="22"/>
      <c r="Q10" s="6">
        <v>4</v>
      </c>
      <c r="R10" s="6">
        <v>785.01</v>
      </c>
      <c r="S10" s="7">
        <v>196.2525</v>
      </c>
      <c r="T10" s="38">
        <v>12</v>
      </c>
      <c r="U10" s="8">
        <v>11</v>
      </c>
      <c r="V10" s="9">
        <v>207.2525</v>
      </c>
    </row>
    <row r="11" spans="1:24" x14ac:dyDescent="0.25">
      <c r="A11" s="1" t="s">
        <v>11</v>
      </c>
      <c r="B11" s="2" t="s">
        <v>54</v>
      </c>
      <c r="C11" s="3">
        <v>45892</v>
      </c>
      <c r="D11" s="4" t="s">
        <v>57</v>
      </c>
      <c r="E11" s="24">
        <v>195</v>
      </c>
      <c r="F11" s="22">
        <v>1</v>
      </c>
      <c r="G11" s="24">
        <v>189</v>
      </c>
      <c r="H11" s="22">
        <v>1</v>
      </c>
      <c r="I11" s="5"/>
      <c r="J11" s="22"/>
      <c r="K11" s="25"/>
      <c r="L11" s="22"/>
      <c r="M11" s="25"/>
      <c r="N11" s="22"/>
      <c r="O11" s="5"/>
      <c r="P11" s="22"/>
      <c r="Q11" s="6">
        <v>2</v>
      </c>
      <c r="R11" s="6">
        <v>384</v>
      </c>
      <c r="S11" s="7">
        <v>192</v>
      </c>
      <c r="T11" s="38">
        <v>2</v>
      </c>
      <c r="U11" s="8">
        <v>4</v>
      </c>
      <c r="V11" s="9">
        <v>196</v>
      </c>
    </row>
    <row r="12" spans="1:24" x14ac:dyDescent="0.25">
      <c r="A12" s="62" t="s">
        <v>11</v>
      </c>
      <c r="B12" s="62" t="s">
        <v>54</v>
      </c>
      <c r="C12" s="63">
        <v>45906</v>
      </c>
      <c r="D12" s="62" t="s">
        <v>57</v>
      </c>
      <c r="E12" s="62">
        <v>194</v>
      </c>
      <c r="F12" s="64">
        <v>3</v>
      </c>
      <c r="G12" s="65">
        <v>197</v>
      </c>
      <c r="H12" s="64">
        <v>4</v>
      </c>
      <c r="I12" s="62">
        <v>196</v>
      </c>
      <c r="J12" s="64">
        <v>4</v>
      </c>
      <c r="K12" s="62">
        <v>192</v>
      </c>
      <c r="L12" s="64">
        <v>1</v>
      </c>
      <c r="M12" s="66"/>
      <c r="N12" s="66"/>
      <c r="O12" s="66"/>
      <c r="P12" s="66"/>
      <c r="Q12" s="62">
        <v>4</v>
      </c>
      <c r="R12" s="62">
        <v>779</v>
      </c>
      <c r="S12" s="62">
        <v>194.75</v>
      </c>
      <c r="T12" s="64">
        <v>12</v>
      </c>
      <c r="U12" s="62">
        <v>9</v>
      </c>
      <c r="V12" s="62">
        <v>203.75</v>
      </c>
    </row>
    <row r="13" spans="1:24" x14ac:dyDescent="0.25">
      <c r="A13" s="53" t="s">
        <v>11</v>
      </c>
      <c r="B13" s="2" t="s">
        <v>54</v>
      </c>
      <c r="C13" s="3">
        <v>45919</v>
      </c>
      <c r="D13" s="70" t="s">
        <v>57</v>
      </c>
      <c r="E13" s="24">
        <v>195.001</v>
      </c>
      <c r="F13" s="22">
        <v>5</v>
      </c>
      <c r="G13" s="24">
        <v>193</v>
      </c>
      <c r="H13" s="22">
        <v>3</v>
      </c>
      <c r="I13" s="5">
        <v>191</v>
      </c>
      <c r="J13" s="22">
        <v>4</v>
      </c>
      <c r="K13" s="25">
        <v>194</v>
      </c>
      <c r="L13" s="22">
        <v>2</v>
      </c>
      <c r="M13" s="25"/>
      <c r="N13" s="22"/>
      <c r="O13" s="5"/>
      <c r="P13" s="22"/>
      <c r="Q13" s="8">
        <v>4</v>
      </c>
      <c r="R13" s="8">
        <v>773.00099999999998</v>
      </c>
      <c r="S13" s="7">
        <v>193.25024999999999</v>
      </c>
      <c r="T13" s="38">
        <v>14</v>
      </c>
      <c r="U13" s="8">
        <v>7</v>
      </c>
      <c r="V13" s="7">
        <v>200.25024999999999</v>
      </c>
    </row>
    <row r="14" spans="1:24" x14ac:dyDescent="0.25">
      <c r="A14" s="53" t="s">
        <v>11</v>
      </c>
      <c r="B14" s="2" t="s">
        <v>54</v>
      </c>
      <c r="C14" s="3">
        <v>45934</v>
      </c>
      <c r="D14" s="70" t="s">
        <v>57</v>
      </c>
      <c r="E14" s="24">
        <v>196</v>
      </c>
      <c r="F14" s="22">
        <v>2</v>
      </c>
      <c r="G14" s="24">
        <v>193</v>
      </c>
      <c r="H14" s="22">
        <v>2</v>
      </c>
      <c r="I14" s="5">
        <v>191</v>
      </c>
      <c r="J14" s="22">
        <v>1</v>
      </c>
      <c r="K14" s="25">
        <v>194</v>
      </c>
      <c r="L14" s="22">
        <v>1</v>
      </c>
      <c r="M14" s="25"/>
      <c r="N14" s="22"/>
      <c r="O14" s="5"/>
      <c r="P14" s="22"/>
      <c r="Q14" s="8">
        <v>4</v>
      </c>
      <c r="R14" s="8">
        <v>774</v>
      </c>
      <c r="S14" s="7">
        <v>193.5</v>
      </c>
      <c r="T14" s="38">
        <v>6</v>
      </c>
      <c r="U14" s="8">
        <v>11</v>
      </c>
      <c r="V14" s="7">
        <v>204.5</v>
      </c>
    </row>
    <row r="15" spans="1:24" x14ac:dyDescent="0.25">
      <c r="A15" s="53" t="s">
        <v>11</v>
      </c>
      <c r="B15" s="2" t="s">
        <v>54</v>
      </c>
      <c r="C15" s="3">
        <v>45947</v>
      </c>
      <c r="D15" s="70" t="s">
        <v>57</v>
      </c>
      <c r="E15" s="5">
        <v>193</v>
      </c>
      <c r="F15" s="22">
        <v>3</v>
      </c>
      <c r="G15" s="24">
        <v>197</v>
      </c>
      <c r="H15" s="22">
        <v>3</v>
      </c>
      <c r="I15" s="5">
        <v>198</v>
      </c>
      <c r="J15" s="22">
        <v>2</v>
      </c>
      <c r="K15" s="5">
        <v>195</v>
      </c>
      <c r="L15" s="22">
        <v>3</v>
      </c>
      <c r="M15" s="5"/>
      <c r="N15" s="22"/>
      <c r="O15" s="5"/>
      <c r="P15" s="22"/>
      <c r="Q15" s="8">
        <v>4</v>
      </c>
      <c r="R15" s="8">
        <v>783</v>
      </c>
      <c r="S15" s="7">
        <v>195.75</v>
      </c>
      <c r="T15" s="38">
        <v>11</v>
      </c>
      <c r="U15" s="8">
        <v>11</v>
      </c>
      <c r="V15" s="7">
        <v>206.75</v>
      </c>
    </row>
    <row r="16" spans="1:24" x14ac:dyDescent="0.25">
      <c r="A16" s="53" t="s">
        <v>11</v>
      </c>
      <c r="B16" s="2" t="s">
        <v>54</v>
      </c>
      <c r="C16" s="3">
        <v>45962</v>
      </c>
      <c r="D16" s="70" t="s">
        <v>57</v>
      </c>
      <c r="E16" s="5">
        <v>191</v>
      </c>
      <c r="F16" s="22">
        <v>3</v>
      </c>
      <c r="G16" s="24">
        <v>196</v>
      </c>
      <c r="H16" s="22">
        <v>1</v>
      </c>
      <c r="I16" s="5">
        <v>196</v>
      </c>
      <c r="J16" s="22">
        <v>1</v>
      </c>
      <c r="K16" s="5">
        <v>195</v>
      </c>
      <c r="L16" s="22">
        <v>1</v>
      </c>
      <c r="M16" s="5"/>
      <c r="N16" s="22"/>
      <c r="O16" s="5"/>
      <c r="P16" s="22"/>
      <c r="Q16" s="8">
        <v>4</v>
      </c>
      <c r="R16" s="8">
        <v>778</v>
      </c>
      <c r="S16" s="7">
        <v>194.5</v>
      </c>
      <c r="T16" s="38">
        <v>6</v>
      </c>
      <c r="U16" s="8">
        <v>7</v>
      </c>
      <c r="V16" s="7">
        <v>201.5</v>
      </c>
    </row>
    <row r="18" spans="17:22" x14ac:dyDescent="0.25">
      <c r="Q18" s="34">
        <f>SUM(Q2:Q17)</f>
        <v>58</v>
      </c>
      <c r="R18" s="34">
        <f>SUM(R2:R17)</f>
        <v>11172.012000000001</v>
      </c>
      <c r="S18" s="35">
        <f>SUM(R18/Q18)</f>
        <v>192.62089655172414</v>
      </c>
      <c r="T18" s="34">
        <f>SUM(T2:T17)</f>
        <v>120</v>
      </c>
      <c r="U18" s="34">
        <f>SUM(U2:U17)</f>
        <v>129</v>
      </c>
      <c r="V18" s="36">
        <f>SUM(S18+U18)</f>
        <v>321.62089655172417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9:C9" name="Range1_15_1"/>
    <protectedRange algorithmName="SHA-512" hashValue="ON39YdpmFHfN9f47KpiRvqrKx0V9+erV1CNkpWzYhW/Qyc6aT8rEyCrvauWSYGZK2ia3o7vd3akF07acHAFpOA==" saltValue="yVW9XmDwTqEnmpSGai0KYg==" spinCount="100000" sqref="D9" name="Range1_1_13_1"/>
    <protectedRange algorithmName="SHA-512" hashValue="ON39YdpmFHfN9f47KpiRvqrKx0V9+erV1CNkpWzYhW/Qyc6aT8rEyCrvauWSYGZK2ia3o7vd3akF07acHAFpOA==" saltValue="yVW9XmDwTqEnmpSGai0KYg==" spinCount="100000" sqref="E9 G9:O9" name="Range1_33_1_4_1"/>
    <protectedRange algorithmName="SHA-512" hashValue="ON39YdpmFHfN9f47KpiRvqrKx0V9+erV1CNkpWzYhW/Qyc6aT8rEyCrvauWSYGZK2ia3o7vd3akF07acHAFpOA==" saltValue="yVW9XmDwTqEnmpSGai0KYg==" spinCount="100000" sqref="T9" name="Range1_3_5_15_1"/>
    <protectedRange algorithmName="SHA-512" hashValue="ON39YdpmFHfN9f47KpiRvqrKx0V9+erV1CNkpWzYhW/Qyc6aT8rEyCrvauWSYGZK2ia3o7vd3akF07acHAFpOA==" saltValue="yVW9XmDwTqEnmpSGai0KYg==" spinCount="100000" sqref="B13:C13 E13:P13" name="Range1_2"/>
    <protectedRange algorithmName="SHA-512" hashValue="ON39YdpmFHfN9f47KpiRvqrKx0V9+erV1CNkpWzYhW/Qyc6aT8rEyCrvauWSYGZK2ia3o7vd3akF07acHAFpOA==" saltValue="yVW9XmDwTqEnmpSGai0KYg==" spinCount="100000" sqref="D13" name="Range1_1_1"/>
    <protectedRange algorithmName="SHA-512" hashValue="ON39YdpmFHfN9f47KpiRvqrKx0V9+erV1CNkpWzYhW/Qyc6aT8rEyCrvauWSYGZK2ia3o7vd3akF07acHAFpOA==" saltValue="yVW9XmDwTqEnmpSGai0KYg==" spinCount="100000" sqref="T13" name="Range1_3_5_1"/>
    <protectedRange algorithmName="SHA-512" hashValue="ON39YdpmFHfN9f47KpiRvqrKx0V9+erV1CNkpWzYhW/Qyc6aT8rEyCrvauWSYGZK2ia3o7vd3akF07acHAFpOA==" saltValue="yVW9XmDwTqEnmpSGai0KYg==" spinCount="100000" sqref="H14:P14 E14:F14 B14:C14" name="Range1_17_4"/>
    <protectedRange algorithmName="SHA-512" hashValue="ON39YdpmFHfN9f47KpiRvqrKx0V9+erV1CNkpWzYhW/Qyc6aT8rEyCrvauWSYGZK2ia3o7vd3akF07acHAFpOA==" saltValue="yVW9XmDwTqEnmpSGai0KYg==" spinCount="100000" sqref="D14" name="Range1_1_13_3"/>
    <protectedRange algorithmName="SHA-512" hashValue="ON39YdpmFHfN9f47KpiRvqrKx0V9+erV1CNkpWzYhW/Qyc6aT8rEyCrvauWSYGZK2ia3o7vd3akF07acHAFpOA==" saltValue="yVW9XmDwTqEnmpSGai0KYg==" spinCount="100000" sqref="T14" name="Range1_3_5_7_4"/>
    <protectedRange algorithmName="SHA-512" hashValue="ON39YdpmFHfN9f47KpiRvqrKx0V9+erV1CNkpWzYhW/Qyc6aT8rEyCrvauWSYGZK2ia3o7vd3akF07acHAFpOA==" saltValue="yVW9XmDwTqEnmpSGai0KYg==" spinCount="100000" sqref="B15:C15" name="Range1_9_6"/>
    <protectedRange algorithmName="SHA-512" hashValue="ON39YdpmFHfN9f47KpiRvqrKx0V9+erV1CNkpWzYhW/Qyc6aT8rEyCrvauWSYGZK2ia3o7vd3akF07acHAFpOA==" saltValue="yVW9XmDwTqEnmpSGai0KYg==" spinCount="100000" sqref="D15" name="Range1_1_14_3"/>
    <protectedRange algorithmName="SHA-512" hashValue="ON39YdpmFHfN9f47KpiRvqrKx0V9+erV1CNkpWzYhW/Qyc6aT8rEyCrvauWSYGZK2ia3o7vd3akF07acHAFpOA==" saltValue="yVW9XmDwTqEnmpSGai0KYg==" spinCount="100000" sqref="E15 H15:L15 N15" name="Range1_1_2_19_1_1_2"/>
    <protectedRange algorithmName="SHA-512" hashValue="ON39YdpmFHfN9f47KpiRvqrKx0V9+erV1CNkpWzYhW/Qyc6aT8rEyCrvauWSYGZK2ia3o7vd3akF07acHAFpOA==" saltValue="yVW9XmDwTqEnmpSGai0KYg==" spinCount="100000" sqref="T15" name="Range1_3_5_6_5"/>
    <protectedRange algorithmName="SHA-512" hashValue="ON39YdpmFHfN9f47KpiRvqrKx0V9+erV1CNkpWzYhW/Qyc6aT8rEyCrvauWSYGZK2ia3o7vd3akF07acHAFpOA==" saltValue="yVW9XmDwTqEnmpSGai0KYg==" spinCount="100000" sqref="B16:C16" name="Range1_9_3"/>
    <protectedRange algorithmName="SHA-512" hashValue="ON39YdpmFHfN9f47KpiRvqrKx0V9+erV1CNkpWzYhW/Qyc6aT8rEyCrvauWSYGZK2ia3o7vd3akF07acHAFpOA==" saltValue="yVW9XmDwTqEnmpSGai0KYg==" spinCount="100000" sqref="D16" name="Range1_1_13_1_1"/>
    <protectedRange algorithmName="SHA-512" hashValue="ON39YdpmFHfN9f47KpiRvqrKx0V9+erV1CNkpWzYhW/Qyc6aT8rEyCrvauWSYGZK2ia3o7vd3akF07acHAFpOA==" saltValue="yVW9XmDwTqEnmpSGai0KYg==" spinCount="100000" sqref="E16 G16:O16" name="Range1_33_1_1_4"/>
    <protectedRange algorithmName="SHA-512" hashValue="ON39YdpmFHfN9f47KpiRvqrKx0V9+erV1CNkpWzYhW/Qyc6aT8rEyCrvauWSYGZK2ia3o7vd3akF07acHAFpOA==" saltValue="yVW9XmDwTqEnmpSGai0KYg==" spinCount="100000" sqref="T16" name="Range1_3_5_9_2"/>
  </protectedRanges>
  <conditionalFormatting sqref="E13">
    <cfRule type="top10" dxfId="1330" priority="28" rank="1"/>
  </conditionalFormatting>
  <conditionalFormatting sqref="G13">
    <cfRule type="top10" dxfId="1329" priority="27" rank="1"/>
  </conditionalFormatting>
  <conditionalFormatting sqref="I13">
    <cfRule type="top10" dxfId="1328" priority="26" rank="1"/>
  </conditionalFormatting>
  <conditionalFormatting sqref="K13">
    <cfRule type="top10" dxfId="1327" priority="25" rank="1"/>
  </conditionalFormatting>
  <conditionalFormatting sqref="M13">
    <cfRule type="top10" dxfId="1326" priority="24" rank="1"/>
  </conditionalFormatting>
  <conditionalFormatting sqref="O13">
    <cfRule type="top10" dxfId="1325" priority="23" rank="1"/>
  </conditionalFormatting>
  <conditionalFormatting sqref="E13:P13">
    <cfRule type="cellIs" dxfId="1324" priority="22" operator="greaterThanOrEqual">
      <formula>200</formula>
    </cfRule>
  </conditionalFormatting>
  <conditionalFormatting sqref="E14">
    <cfRule type="top10" dxfId="1323" priority="21" rank="1"/>
  </conditionalFormatting>
  <conditionalFormatting sqref="G14">
    <cfRule type="top10" dxfId="1322" priority="20" rank="1"/>
  </conditionalFormatting>
  <conditionalFormatting sqref="I14">
    <cfRule type="top10" dxfId="1321" priority="19" rank="1"/>
  </conditionalFormatting>
  <conditionalFormatting sqref="K14">
    <cfRule type="top10" dxfId="1320" priority="18" rank="1"/>
  </conditionalFormatting>
  <conditionalFormatting sqref="M14">
    <cfRule type="top10" dxfId="1319" priority="17" rank="1"/>
  </conditionalFormatting>
  <conditionalFormatting sqref="O14">
    <cfRule type="top10" dxfId="1318" priority="16" rank="1"/>
  </conditionalFormatting>
  <conditionalFormatting sqref="E14:O14">
    <cfRule type="cellIs" dxfId="1317" priority="15" operator="greaterThanOrEqual">
      <formula>193</formula>
    </cfRule>
  </conditionalFormatting>
  <conditionalFormatting sqref="E15">
    <cfRule type="top10" dxfId="1316" priority="14" rank="1"/>
  </conditionalFormatting>
  <conditionalFormatting sqref="G15">
    <cfRule type="top10" dxfId="1315" priority="13" rank="1"/>
  </conditionalFormatting>
  <conditionalFormatting sqref="I15">
    <cfRule type="top10" dxfId="1314" priority="12" rank="1"/>
  </conditionalFormatting>
  <conditionalFormatting sqref="K15">
    <cfRule type="top10" dxfId="1313" priority="11" rank="1"/>
  </conditionalFormatting>
  <conditionalFormatting sqref="M15">
    <cfRule type="top10" dxfId="1312" priority="10" rank="1"/>
  </conditionalFormatting>
  <conditionalFormatting sqref="O15">
    <cfRule type="top10" dxfId="1311" priority="9" rank="1"/>
  </conditionalFormatting>
  <conditionalFormatting sqref="E15:P15">
    <cfRule type="cellIs" dxfId="1310" priority="8" operator="greaterThanOrEqual">
      <formula>200</formula>
    </cfRule>
  </conditionalFormatting>
  <conditionalFormatting sqref="E16">
    <cfRule type="top10" dxfId="1309" priority="7" rank="1"/>
  </conditionalFormatting>
  <conditionalFormatting sqref="G16">
    <cfRule type="top10" dxfId="1308" priority="6" rank="1"/>
  </conditionalFormatting>
  <conditionalFormatting sqref="I16">
    <cfRule type="top10" dxfId="1307" priority="5" rank="1"/>
  </conditionalFormatting>
  <conditionalFormatting sqref="K16">
    <cfRule type="top10" dxfId="1306" priority="4" rank="1"/>
  </conditionalFormatting>
  <conditionalFormatting sqref="M16">
    <cfRule type="top10" dxfId="1305" priority="3" rank="1"/>
  </conditionalFormatting>
  <conditionalFormatting sqref="O16">
    <cfRule type="top10" dxfId="1304" priority="2" rank="1"/>
  </conditionalFormatting>
  <conditionalFormatting sqref="E16:P16">
    <cfRule type="cellIs" dxfId="1303" priority="1" operator="greaterThanOrEqual">
      <formula>200</formula>
    </cfRule>
  </conditionalFormatting>
  <hyperlinks>
    <hyperlink ref="X1" location="'OLL 2025'!A1" display="Return to Rankings" xr:uid="{765295C4-6A56-4DFD-B11D-9359503B31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D16 B16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BA03-5BEB-4E8A-A4F6-3AC51F5C7EE2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243</v>
      </c>
      <c r="C2" s="3">
        <v>45970</v>
      </c>
      <c r="D2" s="70" t="s">
        <v>31</v>
      </c>
      <c r="E2" s="24">
        <v>184</v>
      </c>
      <c r="F2" s="22">
        <v>1</v>
      </c>
      <c r="G2" s="24">
        <v>185</v>
      </c>
      <c r="H2" s="22">
        <v>2</v>
      </c>
      <c r="I2" s="5">
        <v>188</v>
      </c>
      <c r="J2" s="22">
        <v>2</v>
      </c>
      <c r="K2" s="25">
        <v>190.001</v>
      </c>
      <c r="L2" s="22">
        <v>3</v>
      </c>
      <c r="M2" s="25"/>
      <c r="N2" s="22"/>
      <c r="O2" s="5"/>
      <c r="P2" s="22"/>
      <c r="Q2" s="8">
        <v>4</v>
      </c>
      <c r="R2" s="8">
        <v>747.00099999999998</v>
      </c>
      <c r="S2" s="7">
        <v>186.75024999999999</v>
      </c>
      <c r="T2" s="38">
        <v>8</v>
      </c>
      <c r="U2" s="8">
        <v>7</v>
      </c>
      <c r="V2" s="7">
        <v>193.75024999999999</v>
      </c>
    </row>
    <row r="4" spans="1:24" x14ac:dyDescent="0.25">
      <c r="Q4" s="34">
        <f>SUM(Q2:Q3)</f>
        <v>4</v>
      </c>
      <c r="R4" s="34">
        <f>SUM(R2:R3)</f>
        <v>747.00099999999998</v>
      </c>
      <c r="S4" s="35">
        <f>SUM(R4/Q4)</f>
        <v>186.75024999999999</v>
      </c>
      <c r="T4" s="34">
        <f>SUM(T2:T3)</f>
        <v>8</v>
      </c>
      <c r="U4" s="34">
        <f>SUM(U2:U3)</f>
        <v>7</v>
      </c>
      <c r="V4" s="36">
        <f>SUM(S4+U4)</f>
        <v>193.75024999999999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25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1_1"/>
  </protectedRanges>
  <conditionalFormatting sqref="E2">
    <cfRule type="top10" dxfId="1302" priority="7" rank="1"/>
  </conditionalFormatting>
  <conditionalFormatting sqref="G2">
    <cfRule type="top10" dxfId="1301" priority="6" rank="1"/>
  </conditionalFormatting>
  <conditionalFormatting sqref="I2">
    <cfRule type="top10" dxfId="1300" priority="5" rank="1"/>
  </conditionalFormatting>
  <conditionalFormatting sqref="K2">
    <cfRule type="top10" dxfId="1299" priority="4" rank="1"/>
  </conditionalFormatting>
  <conditionalFormatting sqref="M2">
    <cfRule type="top10" dxfId="1298" priority="3" rank="1"/>
  </conditionalFormatting>
  <conditionalFormatting sqref="O2">
    <cfRule type="top10" dxfId="1297" priority="2" rank="1"/>
  </conditionalFormatting>
  <conditionalFormatting sqref="E2:P2">
    <cfRule type="cellIs" dxfId="1296" priority="1" operator="greaterThanOrEqual">
      <formula>200</formula>
    </cfRule>
  </conditionalFormatting>
  <hyperlinks>
    <hyperlink ref="X1" location="'OLL 2025'!A1" display="Return to Rankings" xr:uid="{E9137B81-60C9-4EDB-9790-011889A33E8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D2 B2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1BEF-0E5D-4A66-A663-758EE72ACE3B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134</v>
      </c>
      <c r="C2" s="3">
        <v>45801</v>
      </c>
      <c r="D2" s="4" t="s">
        <v>110</v>
      </c>
      <c r="E2" s="24">
        <v>190</v>
      </c>
      <c r="F2" s="22">
        <v>4</v>
      </c>
      <c r="G2" s="24">
        <v>193</v>
      </c>
      <c r="H2" s="22">
        <v>2</v>
      </c>
      <c r="I2" s="5">
        <v>188</v>
      </c>
      <c r="J2" s="22">
        <v>1</v>
      </c>
      <c r="K2" s="25">
        <v>192</v>
      </c>
      <c r="L2" s="22">
        <v>2</v>
      </c>
      <c r="M2" s="25"/>
      <c r="N2" s="22"/>
      <c r="O2" s="5"/>
      <c r="P2" s="22"/>
      <c r="Q2" s="6">
        <v>4</v>
      </c>
      <c r="R2" s="6">
        <v>763</v>
      </c>
      <c r="S2" s="7">
        <v>190.75</v>
      </c>
      <c r="T2" s="38">
        <v>9</v>
      </c>
      <c r="U2" s="8">
        <v>3</v>
      </c>
      <c r="V2" s="9">
        <v>193.75</v>
      </c>
    </row>
    <row r="3" spans="1:24" x14ac:dyDescent="0.25">
      <c r="A3" s="1" t="s">
        <v>11</v>
      </c>
      <c r="B3" s="2" t="s">
        <v>134</v>
      </c>
      <c r="C3" s="3">
        <v>45833</v>
      </c>
      <c r="D3" s="4" t="s">
        <v>76</v>
      </c>
      <c r="E3" s="24">
        <v>194</v>
      </c>
      <c r="F3" s="22">
        <v>0</v>
      </c>
      <c r="G3" s="24">
        <v>197</v>
      </c>
      <c r="H3" s="22">
        <v>2</v>
      </c>
      <c r="I3" s="58">
        <v>200</v>
      </c>
      <c r="J3" s="22">
        <v>2</v>
      </c>
      <c r="K3" s="25">
        <v>196.001</v>
      </c>
      <c r="L3" s="22">
        <v>2</v>
      </c>
      <c r="M3" s="25"/>
      <c r="N3" s="22"/>
      <c r="O3" s="5"/>
      <c r="P3" s="22"/>
      <c r="Q3" s="6">
        <v>4</v>
      </c>
      <c r="R3" s="6">
        <v>787.00099999999998</v>
      </c>
      <c r="S3" s="7">
        <v>196.75024999999999</v>
      </c>
      <c r="T3" s="38">
        <v>6</v>
      </c>
      <c r="U3" s="8">
        <v>11</v>
      </c>
      <c r="V3" s="9">
        <v>207.75024999999999</v>
      </c>
    </row>
    <row r="4" spans="1:24" x14ac:dyDescent="0.25">
      <c r="A4" s="1" t="s">
        <v>11</v>
      </c>
      <c r="B4" s="2" t="s">
        <v>134</v>
      </c>
      <c r="C4" s="3">
        <v>45844</v>
      </c>
      <c r="D4" s="4" t="s">
        <v>76</v>
      </c>
      <c r="E4" s="24">
        <v>195</v>
      </c>
      <c r="F4" s="22">
        <v>1</v>
      </c>
      <c r="G4" s="24">
        <v>166</v>
      </c>
      <c r="H4" s="22">
        <v>1</v>
      </c>
      <c r="I4" s="5">
        <v>189</v>
      </c>
      <c r="J4" s="22">
        <v>2</v>
      </c>
      <c r="K4" s="25">
        <v>183</v>
      </c>
      <c r="L4" s="22">
        <v>0</v>
      </c>
      <c r="M4" s="25">
        <v>198</v>
      </c>
      <c r="N4" s="22">
        <v>4</v>
      </c>
      <c r="O4" s="5">
        <v>195</v>
      </c>
      <c r="P4" s="22">
        <v>4</v>
      </c>
      <c r="Q4" s="6">
        <v>6</v>
      </c>
      <c r="R4" s="6">
        <v>1126</v>
      </c>
      <c r="S4" s="7">
        <v>187.66666666666666</v>
      </c>
      <c r="T4" s="38">
        <v>12</v>
      </c>
      <c r="U4" s="8">
        <v>16</v>
      </c>
      <c r="V4" s="9">
        <v>203.66666666666666</v>
      </c>
    </row>
    <row r="5" spans="1:24" x14ac:dyDescent="0.25">
      <c r="A5" s="1" t="s">
        <v>11</v>
      </c>
      <c r="B5" s="2" t="s">
        <v>134</v>
      </c>
      <c r="C5" s="3">
        <v>45872</v>
      </c>
      <c r="D5" s="4" t="s">
        <v>76</v>
      </c>
      <c r="E5" s="5">
        <v>192</v>
      </c>
      <c r="F5" s="22">
        <v>3</v>
      </c>
      <c r="G5" s="24">
        <v>199</v>
      </c>
      <c r="H5" s="22">
        <v>2</v>
      </c>
      <c r="I5" s="5">
        <v>195</v>
      </c>
      <c r="J5" s="22">
        <v>4</v>
      </c>
      <c r="K5" s="5">
        <v>195</v>
      </c>
      <c r="L5" s="22">
        <v>1</v>
      </c>
      <c r="M5" s="5"/>
      <c r="N5" s="22"/>
      <c r="O5" s="5"/>
      <c r="P5" s="22"/>
      <c r="Q5" s="6">
        <v>4</v>
      </c>
      <c r="R5" s="6">
        <v>780</v>
      </c>
      <c r="S5" s="7">
        <v>195.25</v>
      </c>
      <c r="T5" s="38">
        <v>10</v>
      </c>
      <c r="U5" s="8">
        <v>7</v>
      </c>
      <c r="V5" s="9">
        <v>202.25</v>
      </c>
    </row>
    <row r="7" spans="1:24" x14ac:dyDescent="0.25">
      <c r="Q7" s="34">
        <f>SUM(Q2:Q6)</f>
        <v>18</v>
      </c>
      <c r="R7" s="34">
        <f>SUM(R2:R6)</f>
        <v>3456.0010000000002</v>
      </c>
      <c r="S7" s="35">
        <f>SUM(R7/Q7)</f>
        <v>192.00005555555558</v>
      </c>
      <c r="T7" s="34">
        <f>SUM(T2:T6)</f>
        <v>37</v>
      </c>
      <c r="U7" s="34">
        <f>SUM(U2:U6)</f>
        <v>37</v>
      </c>
      <c r="V7" s="36">
        <f>SUM(S7+U7)</f>
        <v>229.00005555555558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_2"/>
    <protectedRange sqref="D2" name="Range1_1_1"/>
    <protectedRange sqref="T2" name="Range1_3_5_1"/>
  </protectedRanges>
  <hyperlinks>
    <hyperlink ref="X1" location="'OLL 2025'!A1" display="Return to Rankings" xr:uid="{28DB5C0C-CD19-4E5B-88E1-812EB8BB3114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46F3-0457-407A-9C7F-F2717FAB9C2A}">
  <dimension ref="A1:X4"/>
  <sheetViews>
    <sheetView workbookViewId="0">
      <selection activeCell="T20" sqref="T2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181</v>
      </c>
      <c r="C2" s="3">
        <v>45858</v>
      </c>
      <c r="D2" s="4" t="s">
        <v>49</v>
      </c>
      <c r="E2" s="24">
        <v>186</v>
      </c>
      <c r="F2" s="22">
        <v>0</v>
      </c>
      <c r="G2" s="24">
        <v>181</v>
      </c>
      <c r="H2" s="22">
        <v>0</v>
      </c>
      <c r="I2" s="5">
        <v>181</v>
      </c>
      <c r="J2" s="22">
        <v>1</v>
      </c>
      <c r="K2" s="25">
        <v>181</v>
      </c>
      <c r="L2" s="22">
        <v>1</v>
      </c>
      <c r="M2" s="25">
        <v>182</v>
      </c>
      <c r="N2" s="22">
        <v>1</v>
      </c>
      <c r="O2" s="5"/>
      <c r="P2" s="22"/>
      <c r="Q2" s="6">
        <v>5</v>
      </c>
      <c r="R2" s="6">
        <v>911</v>
      </c>
      <c r="S2" s="7">
        <v>182.2</v>
      </c>
      <c r="T2" s="38">
        <v>3</v>
      </c>
      <c r="U2" s="8">
        <v>3</v>
      </c>
      <c r="V2" s="9">
        <v>185.2</v>
      </c>
    </row>
    <row r="4" spans="1:24" x14ac:dyDescent="0.25">
      <c r="Q4" s="34">
        <f>SUM(Q2:Q3)</f>
        <v>5</v>
      </c>
      <c r="R4" s="34">
        <f>SUM(R2:R3)</f>
        <v>911</v>
      </c>
      <c r="S4" s="35">
        <f>SUM(R4/Q4)</f>
        <v>182.2</v>
      </c>
      <c r="T4" s="34">
        <f>SUM(T2:T3)</f>
        <v>3</v>
      </c>
      <c r="U4" s="34">
        <f>SUM(U2:U3)</f>
        <v>3</v>
      </c>
      <c r="V4" s="36">
        <f>SUM(S4+U4)</f>
        <v>185.2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649D45-7781-4073-807A-5135A8E833D7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22CA-2C4B-48A9-9BB7-19F8F5195E9B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165</v>
      </c>
      <c r="C2" s="3">
        <v>45829</v>
      </c>
      <c r="D2" s="4" t="s">
        <v>171</v>
      </c>
      <c r="E2" s="5">
        <v>192</v>
      </c>
      <c r="F2" s="22">
        <v>0</v>
      </c>
      <c r="G2" s="24">
        <v>174</v>
      </c>
      <c r="H2" s="22">
        <v>0</v>
      </c>
      <c r="I2" s="5">
        <v>183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549</v>
      </c>
      <c r="S2" s="7">
        <v>183</v>
      </c>
      <c r="T2" s="38">
        <v>0</v>
      </c>
      <c r="U2" s="8">
        <v>4</v>
      </c>
      <c r="V2" s="9">
        <v>187</v>
      </c>
    </row>
    <row r="3" spans="1:24" ht="15" customHeight="1" x14ac:dyDescent="0.25">
      <c r="A3" s="1" t="s">
        <v>11</v>
      </c>
      <c r="B3" s="2" t="s">
        <v>165</v>
      </c>
      <c r="C3" s="3">
        <v>45850</v>
      </c>
      <c r="D3" s="4" t="s">
        <v>171</v>
      </c>
      <c r="E3" s="5">
        <v>172</v>
      </c>
      <c r="F3" s="22">
        <v>0</v>
      </c>
      <c r="G3" s="24">
        <v>183</v>
      </c>
      <c r="H3" s="22">
        <v>1</v>
      </c>
      <c r="I3" s="5">
        <v>179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534</v>
      </c>
      <c r="S3" s="7">
        <v>178</v>
      </c>
      <c r="T3" s="38">
        <v>1</v>
      </c>
      <c r="U3" s="8">
        <v>9</v>
      </c>
      <c r="V3" s="9">
        <v>187</v>
      </c>
    </row>
    <row r="4" spans="1:24" x14ac:dyDescent="0.25">
      <c r="A4" s="1" t="s">
        <v>11</v>
      </c>
      <c r="B4" s="2" t="s">
        <v>165</v>
      </c>
      <c r="C4" s="3">
        <v>45885</v>
      </c>
      <c r="D4" s="4" t="s">
        <v>171</v>
      </c>
      <c r="E4" s="24">
        <v>191</v>
      </c>
      <c r="F4" s="22">
        <v>2</v>
      </c>
      <c r="G4" s="24">
        <v>185</v>
      </c>
      <c r="H4" s="22">
        <v>1</v>
      </c>
      <c r="I4" s="5">
        <v>180</v>
      </c>
      <c r="J4" s="22">
        <v>0</v>
      </c>
      <c r="K4" s="25">
        <v>186</v>
      </c>
      <c r="L4" s="22">
        <v>2</v>
      </c>
      <c r="M4" s="25">
        <v>180</v>
      </c>
      <c r="N4" s="22">
        <v>0</v>
      </c>
      <c r="O4" s="5">
        <v>186</v>
      </c>
      <c r="P4" s="22">
        <v>2</v>
      </c>
      <c r="Q4" s="6">
        <v>6</v>
      </c>
      <c r="R4" s="6">
        <v>1108</v>
      </c>
      <c r="S4" s="7">
        <v>184.66666666666666</v>
      </c>
      <c r="T4" s="38">
        <v>7</v>
      </c>
      <c r="U4" s="8">
        <v>10</v>
      </c>
      <c r="V4" s="9">
        <v>194.66666666666666</v>
      </c>
    </row>
    <row r="5" spans="1:24" x14ac:dyDescent="0.25">
      <c r="A5" s="53" t="s">
        <v>11</v>
      </c>
      <c r="B5" s="2" t="s">
        <v>165</v>
      </c>
      <c r="C5" s="3">
        <v>45920</v>
      </c>
      <c r="D5" s="70" t="s">
        <v>171</v>
      </c>
      <c r="E5" s="24">
        <v>187</v>
      </c>
      <c r="F5" s="22">
        <v>0</v>
      </c>
      <c r="G5" s="24">
        <v>187</v>
      </c>
      <c r="H5" s="22">
        <v>2</v>
      </c>
      <c r="I5" s="5">
        <v>187</v>
      </c>
      <c r="J5" s="22">
        <v>0</v>
      </c>
      <c r="K5" s="25"/>
      <c r="L5" s="22"/>
      <c r="M5" s="25"/>
      <c r="N5" s="22"/>
      <c r="O5" s="5"/>
      <c r="P5" s="22"/>
      <c r="Q5" s="8">
        <v>3</v>
      </c>
      <c r="R5" s="8">
        <v>561</v>
      </c>
      <c r="S5" s="7">
        <v>187</v>
      </c>
      <c r="T5" s="38">
        <v>2</v>
      </c>
      <c r="U5" s="8">
        <v>4</v>
      </c>
      <c r="V5" s="7">
        <v>191</v>
      </c>
    </row>
    <row r="6" spans="1:24" x14ac:dyDescent="0.25">
      <c r="A6" s="53" t="s">
        <v>11</v>
      </c>
      <c r="B6" s="2" t="s">
        <v>165</v>
      </c>
      <c r="C6" s="3">
        <v>45948</v>
      </c>
      <c r="D6" s="70" t="s">
        <v>171</v>
      </c>
      <c r="E6" s="5">
        <v>189</v>
      </c>
      <c r="F6" s="22">
        <v>1</v>
      </c>
      <c r="G6" s="24">
        <v>187</v>
      </c>
      <c r="H6" s="22">
        <v>3</v>
      </c>
      <c r="I6" s="5">
        <v>186</v>
      </c>
      <c r="J6" s="22">
        <v>0</v>
      </c>
      <c r="K6" s="5">
        <v>183</v>
      </c>
      <c r="L6" s="22">
        <v>1</v>
      </c>
      <c r="M6" s="5">
        <v>182</v>
      </c>
      <c r="N6" s="22">
        <v>1</v>
      </c>
      <c r="O6" s="5">
        <v>186</v>
      </c>
      <c r="P6" s="22">
        <v>0</v>
      </c>
      <c r="Q6" s="8">
        <v>6</v>
      </c>
      <c r="R6" s="8">
        <v>1113</v>
      </c>
      <c r="S6" s="7">
        <v>185.5</v>
      </c>
      <c r="T6" s="38">
        <v>6</v>
      </c>
      <c r="U6" s="8">
        <v>26</v>
      </c>
      <c r="V6" s="7">
        <v>211.5</v>
      </c>
    </row>
    <row r="7" spans="1:24" x14ac:dyDescent="0.25">
      <c r="A7" s="53" t="s">
        <v>11</v>
      </c>
      <c r="B7" s="2" t="s">
        <v>165</v>
      </c>
      <c r="C7" s="3">
        <v>45969</v>
      </c>
      <c r="D7" s="70" t="s">
        <v>171</v>
      </c>
      <c r="E7" s="5">
        <v>192</v>
      </c>
      <c r="F7" s="22">
        <v>1</v>
      </c>
      <c r="G7" s="24">
        <v>180</v>
      </c>
      <c r="H7" s="22">
        <v>1</v>
      </c>
      <c r="I7" s="5">
        <v>189</v>
      </c>
      <c r="J7" s="22">
        <v>1</v>
      </c>
      <c r="K7" s="5"/>
      <c r="L7" s="22"/>
      <c r="M7" s="5"/>
      <c r="N7" s="22"/>
      <c r="O7" s="5"/>
      <c r="P7" s="22"/>
      <c r="Q7" s="8">
        <v>3</v>
      </c>
      <c r="R7" s="8">
        <v>561</v>
      </c>
      <c r="S7" s="7">
        <v>187</v>
      </c>
      <c r="T7" s="38">
        <v>3</v>
      </c>
      <c r="U7" s="8">
        <v>3</v>
      </c>
      <c r="V7" s="7">
        <v>190</v>
      </c>
    </row>
    <row r="9" spans="1:24" x14ac:dyDescent="0.25">
      <c r="Q9" s="34">
        <f>SUM(Q2:Q8)</f>
        <v>24</v>
      </c>
      <c r="R9" s="34">
        <f>SUM(R2:R8)</f>
        <v>4426</v>
      </c>
      <c r="S9" s="35">
        <f>SUM(R9/Q9)</f>
        <v>184.41666666666666</v>
      </c>
      <c r="T9" s="34">
        <f>SUM(T2:T8)</f>
        <v>19</v>
      </c>
      <c r="U9" s="34">
        <f>SUM(U2:U8)</f>
        <v>56</v>
      </c>
      <c r="V9" s="36">
        <f>SUM(S9+U9)</f>
        <v>240.41666666666666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E6 N6 H6:L6 B6:C6" name="Range1_9_6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G6 O6 M6" name="Range1_33_1_1_3"/>
    <protectedRange algorithmName="SHA-512" hashValue="ON39YdpmFHfN9f47KpiRvqrKx0V9+erV1CNkpWzYhW/Qyc6aT8rEyCrvauWSYGZK2ia3o7vd3akF07acHAFpOA==" saltValue="yVW9XmDwTqEnmpSGai0KYg==" spinCount="100000" sqref="T6" name="Range1_3_5_6_5"/>
    <protectedRange algorithmName="SHA-512" hashValue="ON39YdpmFHfN9f47KpiRvqrKx0V9+erV1CNkpWzYhW/Qyc6aT8rEyCrvauWSYGZK2ia3o7vd3akF07acHAFpOA==" saltValue="yVW9XmDwTqEnmpSGai0KYg==" spinCount="100000" sqref="B7:C7 E7:P7" name="Range1_26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6"/>
  </protectedRanges>
  <conditionalFormatting sqref="E5">
    <cfRule type="top10" dxfId="1295" priority="16" rank="1"/>
  </conditionalFormatting>
  <conditionalFormatting sqref="E5:P5">
    <cfRule type="cellIs" dxfId="1294" priority="15" operator="greaterThanOrEqual">
      <formula>200</formula>
    </cfRule>
  </conditionalFormatting>
  <conditionalFormatting sqref="G5">
    <cfRule type="top10" dxfId="1293" priority="17" rank="1"/>
  </conditionalFormatting>
  <conditionalFormatting sqref="I5">
    <cfRule type="top10" dxfId="1292" priority="18" rank="1"/>
  </conditionalFormatting>
  <conditionalFormatting sqref="K5">
    <cfRule type="top10" dxfId="1291" priority="19" rank="1"/>
  </conditionalFormatting>
  <conditionalFormatting sqref="M5">
    <cfRule type="top10" dxfId="1290" priority="20" rank="1"/>
  </conditionalFormatting>
  <conditionalFormatting sqref="O5">
    <cfRule type="top10" dxfId="1289" priority="21" rank="1"/>
  </conditionalFormatting>
  <conditionalFormatting sqref="E6">
    <cfRule type="top10" dxfId="1288" priority="14" rank="1"/>
  </conditionalFormatting>
  <conditionalFormatting sqref="G6">
    <cfRule type="top10" dxfId="1287" priority="13" rank="1"/>
  </conditionalFormatting>
  <conditionalFormatting sqref="I6">
    <cfRule type="top10" dxfId="1286" priority="12" rank="1"/>
  </conditionalFormatting>
  <conditionalFormatting sqref="K6">
    <cfRule type="top10" dxfId="1285" priority="11" rank="1"/>
  </conditionalFormatting>
  <conditionalFormatting sqref="M6">
    <cfRule type="top10" dxfId="1284" priority="10" rank="1"/>
  </conditionalFormatting>
  <conditionalFormatting sqref="O6">
    <cfRule type="top10" dxfId="1283" priority="9" rank="1"/>
  </conditionalFormatting>
  <conditionalFormatting sqref="E6:P6">
    <cfRule type="cellIs" dxfId="1282" priority="8" operator="greaterThanOrEqual">
      <formula>200</formula>
    </cfRule>
  </conditionalFormatting>
  <conditionalFormatting sqref="E7">
    <cfRule type="top10" dxfId="1281" priority="7" rank="1"/>
  </conditionalFormatting>
  <conditionalFormatting sqref="G7">
    <cfRule type="top10" dxfId="1280" priority="6" rank="1"/>
  </conditionalFormatting>
  <conditionalFormatting sqref="I7">
    <cfRule type="top10" dxfId="1279" priority="5" rank="1"/>
  </conditionalFormatting>
  <conditionalFormatting sqref="K7">
    <cfRule type="top10" dxfId="1278" priority="4" rank="1"/>
  </conditionalFormatting>
  <conditionalFormatting sqref="M7">
    <cfRule type="top10" dxfId="1277" priority="3" rank="1"/>
  </conditionalFormatting>
  <conditionalFormatting sqref="O7">
    <cfRule type="top10" dxfId="1276" priority="2" rank="1"/>
  </conditionalFormatting>
  <conditionalFormatting sqref="E7:P7">
    <cfRule type="cellIs" dxfId="1275" priority="1" operator="greaterThanOrEqual">
      <formula>200</formula>
    </cfRule>
  </conditionalFormatting>
  <hyperlinks>
    <hyperlink ref="X1" location="'OLL 2025'!A1" display="Return to Rankings" xr:uid="{3A6E073D-6BAE-46AD-8DE3-C776633C022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B6 D6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D7 B7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E897-4C87-4C9D-86A3-5C173AC2D17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122</v>
      </c>
      <c r="C2" s="3">
        <v>45791</v>
      </c>
      <c r="D2" s="4" t="s">
        <v>42</v>
      </c>
      <c r="E2" s="5">
        <v>198</v>
      </c>
      <c r="F2" s="22">
        <v>2</v>
      </c>
      <c r="G2" s="24">
        <v>197</v>
      </c>
      <c r="H2" s="22">
        <v>2</v>
      </c>
      <c r="I2" s="5">
        <v>194</v>
      </c>
      <c r="J2" s="22">
        <v>1</v>
      </c>
      <c r="K2" s="58">
        <v>200</v>
      </c>
      <c r="L2" s="22">
        <v>5</v>
      </c>
      <c r="M2" s="5"/>
      <c r="N2" s="22"/>
      <c r="O2" s="5"/>
      <c r="P2" s="22"/>
      <c r="Q2" s="6">
        <v>4</v>
      </c>
      <c r="R2" s="6">
        <v>789</v>
      </c>
      <c r="S2" s="7">
        <v>197.25</v>
      </c>
      <c r="T2" s="38">
        <v>10</v>
      </c>
      <c r="U2" s="8">
        <v>9</v>
      </c>
      <c r="V2" s="9">
        <v>206.25</v>
      </c>
    </row>
    <row r="4" spans="1:24" x14ac:dyDescent="0.25">
      <c r="Q4" s="34">
        <f>SUM(Q2:Q3)</f>
        <v>4</v>
      </c>
      <c r="R4" s="34">
        <f>SUM(R2:R3)</f>
        <v>789</v>
      </c>
      <c r="S4" s="35">
        <f>SUM(R4/Q4)</f>
        <v>197.25</v>
      </c>
      <c r="T4" s="34">
        <f>SUM(T2:T3)</f>
        <v>10</v>
      </c>
      <c r="U4" s="34">
        <f>SUM(U2:U3)</f>
        <v>9</v>
      </c>
      <c r="V4" s="36">
        <f>SUM(S4+U4)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C9D647D-8C82-43B6-898F-0B74425EDE82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E699-7F67-4851-9C93-185FCA975CA9}">
  <dimension ref="A1:X8"/>
  <sheetViews>
    <sheetView workbookViewId="0">
      <selection activeCell="Q9" sqref="Q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43" t="s">
        <v>59</v>
      </c>
      <c r="C2" s="44">
        <v>45724</v>
      </c>
      <c r="D2" s="45" t="s">
        <v>44</v>
      </c>
      <c r="E2" s="24">
        <v>178</v>
      </c>
      <c r="F2" s="47">
        <v>1</v>
      </c>
      <c r="G2" s="24">
        <v>175</v>
      </c>
      <c r="H2" s="47">
        <v>0</v>
      </c>
      <c r="I2" s="46">
        <v>177</v>
      </c>
      <c r="J2" s="47">
        <v>3</v>
      </c>
      <c r="K2" s="24">
        <v>182</v>
      </c>
      <c r="L2" s="47">
        <v>4</v>
      </c>
      <c r="M2" s="24"/>
      <c r="N2" s="47"/>
      <c r="O2" s="46"/>
      <c r="P2" s="47"/>
      <c r="Q2" s="48">
        <v>4</v>
      </c>
      <c r="R2" s="48">
        <v>712</v>
      </c>
      <c r="S2" s="49">
        <v>178</v>
      </c>
      <c r="T2" s="23">
        <v>8</v>
      </c>
      <c r="U2" s="50">
        <v>3</v>
      </c>
      <c r="V2" s="51">
        <v>181</v>
      </c>
    </row>
    <row r="3" spans="1:24" ht="15" customHeight="1" x14ac:dyDescent="0.25">
      <c r="A3" s="1" t="s">
        <v>11</v>
      </c>
      <c r="B3" s="2" t="s">
        <v>59</v>
      </c>
      <c r="C3" s="3">
        <v>45773</v>
      </c>
      <c r="D3" s="4" t="s">
        <v>44</v>
      </c>
      <c r="E3" s="24">
        <v>180</v>
      </c>
      <c r="F3" s="22">
        <v>2</v>
      </c>
      <c r="G3" s="24">
        <v>165</v>
      </c>
      <c r="H3" s="22">
        <v>0</v>
      </c>
      <c r="I3" s="5">
        <v>166</v>
      </c>
      <c r="J3" s="22">
        <v>1</v>
      </c>
      <c r="K3" s="25">
        <v>155</v>
      </c>
      <c r="L3" s="22">
        <v>0</v>
      </c>
      <c r="M3" s="25"/>
      <c r="N3" s="22"/>
      <c r="O3" s="5"/>
      <c r="P3" s="22"/>
      <c r="Q3" s="6">
        <v>4</v>
      </c>
      <c r="R3" s="6">
        <v>666</v>
      </c>
      <c r="S3" s="7">
        <v>166.5</v>
      </c>
      <c r="T3" s="38">
        <v>3</v>
      </c>
      <c r="U3" s="8">
        <v>3</v>
      </c>
      <c r="V3" s="9">
        <v>169.5</v>
      </c>
    </row>
    <row r="4" spans="1:24" ht="15" customHeight="1" x14ac:dyDescent="0.25">
      <c r="A4" s="1" t="s">
        <v>11</v>
      </c>
      <c r="B4" s="2" t="s">
        <v>59</v>
      </c>
      <c r="C4" s="3">
        <v>45783</v>
      </c>
      <c r="D4" s="4" t="s">
        <v>44</v>
      </c>
      <c r="E4" s="5">
        <v>172</v>
      </c>
      <c r="F4" s="22">
        <v>0</v>
      </c>
      <c r="G4" s="24">
        <v>186</v>
      </c>
      <c r="H4" s="22">
        <v>0</v>
      </c>
      <c r="I4" s="5">
        <v>186</v>
      </c>
      <c r="J4" s="22">
        <v>1</v>
      </c>
      <c r="K4" s="5">
        <v>179</v>
      </c>
      <c r="L4" s="22">
        <v>3</v>
      </c>
      <c r="M4" s="5"/>
      <c r="N4" s="22"/>
      <c r="O4" s="5"/>
      <c r="P4" s="22"/>
      <c r="Q4" s="6">
        <v>4</v>
      </c>
      <c r="R4" s="6">
        <v>723</v>
      </c>
      <c r="S4" s="7">
        <v>180.75</v>
      </c>
      <c r="T4" s="38">
        <v>4</v>
      </c>
      <c r="U4" s="8">
        <v>4</v>
      </c>
      <c r="V4" s="9">
        <v>184.75</v>
      </c>
    </row>
    <row r="5" spans="1:24" ht="15" customHeight="1" x14ac:dyDescent="0.25">
      <c r="A5" s="1" t="s">
        <v>11</v>
      </c>
      <c r="B5" s="2" t="s">
        <v>59</v>
      </c>
      <c r="C5" s="3">
        <v>45787</v>
      </c>
      <c r="D5" s="4" t="s">
        <v>44</v>
      </c>
      <c r="E5" s="24">
        <v>178</v>
      </c>
      <c r="F5" s="22">
        <v>1</v>
      </c>
      <c r="G5" s="24">
        <v>172</v>
      </c>
      <c r="H5" s="22">
        <v>0</v>
      </c>
      <c r="I5" s="5">
        <v>188</v>
      </c>
      <c r="J5" s="22">
        <v>1</v>
      </c>
      <c r="K5" s="25">
        <v>177</v>
      </c>
      <c r="L5" s="22">
        <v>0</v>
      </c>
      <c r="M5" s="25"/>
      <c r="N5" s="22"/>
      <c r="O5" s="5"/>
      <c r="P5" s="22"/>
      <c r="Q5" s="6">
        <v>4</v>
      </c>
      <c r="R5" s="6">
        <v>715</v>
      </c>
      <c r="S5" s="7">
        <v>178.75</v>
      </c>
      <c r="T5" s="38">
        <v>2</v>
      </c>
      <c r="U5" s="8">
        <v>3</v>
      </c>
      <c r="V5" s="9">
        <v>181.75</v>
      </c>
    </row>
    <row r="6" spans="1:24" ht="15" customHeight="1" x14ac:dyDescent="0.25">
      <c r="A6" s="1" t="s">
        <v>11</v>
      </c>
      <c r="B6" s="2" t="s">
        <v>59</v>
      </c>
      <c r="C6" s="3">
        <v>45801</v>
      </c>
      <c r="D6" s="4" t="s">
        <v>44</v>
      </c>
      <c r="E6" s="5">
        <v>160</v>
      </c>
      <c r="F6" s="22">
        <v>1</v>
      </c>
      <c r="G6" s="24">
        <v>158</v>
      </c>
      <c r="H6" s="22">
        <v>0</v>
      </c>
      <c r="I6" s="5">
        <v>164</v>
      </c>
      <c r="J6" s="22">
        <v>0</v>
      </c>
      <c r="K6" s="5">
        <v>163</v>
      </c>
      <c r="L6" s="22">
        <v>0</v>
      </c>
      <c r="M6" s="5"/>
      <c r="N6" s="22"/>
      <c r="O6" s="5"/>
      <c r="P6" s="22"/>
      <c r="Q6" s="6">
        <v>4</v>
      </c>
      <c r="R6" s="6">
        <v>645</v>
      </c>
      <c r="S6" s="7">
        <v>161.25</v>
      </c>
      <c r="T6" s="38">
        <v>1</v>
      </c>
      <c r="U6" s="8">
        <v>2</v>
      </c>
      <c r="V6" s="9">
        <v>163.25</v>
      </c>
    </row>
    <row r="8" spans="1:24" x14ac:dyDescent="0.25">
      <c r="Q8" s="34">
        <f>SUM(Q2:Q7)</f>
        <v>20</v>
      </c>
      <c r="R8" s="34">
        <f>SUM(R2:R7)</f>
        <v>3461</v>
      </c>
      <c r="S8" s="35">
        <f>SUM(R8/Q8)</f>
        <v>173.05</v>
      </c>
      <c r="T8" s="34">
        <f>SUM(T2:T7)</f>
        <v>18</v>
      </c>
      <c r="U8" s="34">
        <f>SUM(U2:U7)</f>
        <v>15</v>
      </c>
      <c r="V8" s="36">
        <f>SUM(S8+U8)</f>
        <v>188.05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1804E47-0582-44A6-A80F-CFDA87DFC656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BBE3-4ED2-41B6-9EFA-C11392F1412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146</v>
      </c>
      <c r="C2" s="3">
        <v>45815</v>
      </c>
      <c r="D2" s="4" t="s">
        <v>65</v>
      </c>
      <c r="E2" s="5">
        <v>171</v>
      </c>
      <c r="F2" s="22">
        <v>0</v>
      </c>
      <c r="G2" s="24">
        <v>181</v>
      </c>
      <c r="H2" s="22">
        <v>0</v>
      </c>
      <c r="I2" s="5">
        <v>164</v>
      </c>
      <c r="J2" s="22">
        <v>0</v>
      </c>
      <c r="K2" s="5">
        <v>176</v>
      </c>
      <c r="L2" s="22">
        <v>3</v>
      </c>
      <c r="M2" s="5">
        <v>179</v>
      </c>
      <c r="N2" s="22">
        <v>1</v>
      </c>
      <c r="O2" s="5">
        <v>172</v>
      </c>
      <c r="P2" s="22">
        <v>0</v>
      </c>
      <c r="Q2" s="6">
        <v>6</v>
      </c>
      <c r="R2" s="6">
        <v>1043</v>
      </c>
      <c r="S2" s="7">
        <v>173.83333333333334</v>
      </c>
      <c r="T2" s="38">
        <v>4</v>
      </c>
      <c r="U2" s="8">
        <v>4</v>
      </c>
      <c r="V2" s="9">
        <v>177.83333333333334</v>
      </c>
    </row>
    <row r="4" spans="1:24" x14ac:dyDescent="0.25">
      <c r="Q4" s="34">
        <f>SUM(Q2:Q3)</f>
        <v>6</v>
      </c>
      <c r="R4" s="34">
        <f>SUM(R2:R3)</f>
        <v>1043</v>
      </c>
      <c r="S4" s="35">
        <f>SUM(R4/Q4)</f>
        <v>173.83333333333334</v>
      </c>
      <c r="T4" s="34">
        <f>SUM(T2:T3)</f>
        <v>4</v>
      </c>
      <c r="U4" s="34">
        <f>SUM(U2:U3)</f>
        <v>4</v>
      </c>
      <c r="V4" s="36">
        <f>SUM(S4+U4)</f>
        <v>177.83333333333334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8D5B70EE-F2AD-4806-8815-AFD1B3A3EB7D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537B-1BC0-4F3F-98DE-26B83F54E51C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135</v>
      </c>
      <c r="C2" s="3">
        <v>45801</v>
      </c>
      <c r="D2" s="4" t="s">
        <v>142</v>
      </c>
      <c r="E2" s="24">
        <v>186</v>
      </c>
      <c r="F2" s="22">
        <v>1</v>
      </c>
      <c r="G2" s="24">
        <v>185</v>
      </c>
      <c r="H2" s="22">
        <v>1</v>
      </c>
      <c r="I2" s="5">
        <v>186</v>
      </c>
      <c r="J2" s="22">
        <v>2</v>
      </c>
      <c r="K2" s="25">
        <v>191</v>
      </c>
      <c r="L2" s="22">
        <v>4</v>
      </c>
      <c r="M2" s="25"/>
      <c r="N2" s="22"/>
      <c r="O2" s="5"/>
      <c r="P2" s="22"/>
      <c r="Q2" s="6">
        <v>4</v>
      </c>
      <c r="R2" s="6">
        <v>748</v>
      </c>
      <c r="S2" s="7">
        <v>187</v>
      </c>
      <c r="T2" s="38">
        <v>8</v>
      </c>
      <c r="U2" s="8">
        <v>9</v>
      </c>
      <c r="V2" s="9">
        <v>196</v>
      </c>
    </row>
    <row r="3" spans="1:24" ht="15" customHeight="1" x14ac:dyDescent="0.25">
      <c r="A3" s="1" t="s">
        <v>11</v>
      </c>
      <c r="B3" s="2" t="s">
        <v>135</v>
      </c>
      <c r="C3" s="3">
        <v>45808</v>
      </c>
      <c r="D3" s="4" t="s">
        <v>141</v>
      </c>
      <c r="E3" s="24">
        <v>198</v>
      </c>
      <c r="F3" s="22">
        <v>1</v>
      </c>
      <c r="G3" s="24">
        <v>196</v>
      </c>
      <c r="H3" s="22">
        <v>0</v>
      </c>
      <c r="I3" s="5">
        <v>195</v>
      </c>
      <c r="J3" s="22">
        <v>4</v>
      </c>
      <c r="K3" s="25">
        <v>192</v>
      </c>
      <c r="L3" s="22">
        <v>1</v>
      </c>
      <c r="M3" s="25"/>
      <c r="N3" s="22"/>
      <c r="O3" s="5"/>
      <c r="P3" s="22"/>
      <c r="Q3" s="6">
        <v>4</v>
      </c>
      <c r="R3" s="6">
        <v>781</v>
      </c>
      <c r="S3" s="7">
        <v>195.25</v>
      </c>
      <c r="T3" s="38">
        <v>6</v>
      </c>
      <c r="U3" s="8">
        <v>11</v>
      </c>
      <c r="V3" s="9">
        <v>206.25</v>
      </c>
    </row>
    <row r="4" spans="1:24" x14ac:dyDescent="0.25">
      <c r="A4" s="1" t="s">
        <v>11</v>
      </c>
      <c r="B4" s="2" t="s">
        <v>135</v>
      </c>
      <c r="C4" s="3">
        <v>45829</v>
      </c>
      <c r="D4" s="4" t="s">
        <v>142</v>
      </c>
      <c r="E4" s="24">
        <v>196</v>
      </c>
      <c r="F4" s="22">
        <v>3</v>
      </c>
      <c r="G4" s="24">
        <v>197</v>
      </c>
      <c r="H4" s="22">
        <v>1</v>
      </c>
      <c r="I4" s="5">
        <v>191</v>
      </c>
      <c r="J4" s="22">
        <v>1</v>
      </c>
      <c r="K4" s="25">
        <v>194.01</v>
      </c>
      <c r="L4" s="22">
        <v>1</v>
      </c>
      <c r="M4" s="25"/>
      <c r="N4" s="22"/>
      <c r="O4" s="5"/>
      <c r="P4" s="22"/>
      <c r="Q4" s="6">
        <v>4</v>
      </c>
      <c r="R4" s="6">
        <v>778.01</v>
      </c>
      <c r="S4" s="7">
        <v>194.5025</v>
      </c>
      <c r="T4" s="38">
        <v>6</v>
      </c>
      <c r="U4" s="8">
        <v>8</v>
      </c>
      <c r="V4" s="9">
        <v>202.5025</v>
      </c>
    </row>
    <row r="5" spans="1:24" x14ac:dyDescent="0.25">
      <c r="A5" s="1" t="s">
        <v>11</v>
      </c>
      <c r="B5" s="2" t="s">
        <v>135</v>
      </c>
      <c r="C5" s="3">
        <v>45857</v>
      </c>
      <c r="D5" s="4" t="s">
        <v>142</v>
      </c>
      <c r="E5" s="24">
        <v>196.01</v>
      </c>
      <c r="F5" s="22">
        <v>6</v>
      </c>
      <c r="G5" s="24">
        <v>197.01</v>
      </c>
      <c r="H5" s="22">
        <v>4</v>
      </c>
      <c r="I5" s="5">
        <v>199</v>
      </c>
      <c r="J5" s="22">
        <v>4</v>
      </c>
      <c r="K5" s="25">
        <v>192</v>
      </c>
      <c r="L5" s="22">
        <v>0</v>
      </c>
      <c r="M5" s="25"/>
      <c r="N5" s="22"/>
      <c r="O5" s="5"/>
      <c r="P5" s="22"/>
      <c r="Q5" s="6">
        <v>4</v>
      </c>
      <c r="R5" s="6">
        <v>784.02</v>
      </c>
      <c r="S5" s="7">
        <v>196.005</v>
      </c>
      <c r="T5" s="38">
        <v>14</v>
      </c>
      <c r="U5" s="8">
        <v>10</v>
      </c>
      <c r="V5" s="9">
        <v>206.005</v>
      </c>
    </row>
    <row r="6" spans="1:24" x14ac:dyDescent="0.25">
      <c r="A6" s="1" t="s">
        <v>11</v>
      </c>
      <c r="B6" s="2" t="s">
        <v>135</v>
      </c>
      <c r="C6" s="3">
        <v>45864</v>
      </c>
      <c r="D6" s="4" t="s">
        <v>186</v>
      </c>
      <c r="E6" s="24">
        <v>188</v>
      </c>
      <c r="F6" s="22">
        <v>0</v>
      </c>
      <c r="G6" s="24">
        <v>193</v>
      </c>
      <c r="H6" s="22">
        <v>1</v>
      </c>
      <c r="I6" s="5">
        <v>197</v>
      </c>
      <c r="J6" s="22">
        <v>1</v>
      </c>
      <c r="K6" s="25">
        <v>194</v>
      </c>
      <c r="L6" s="22">
        <v>2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4</v>
      </c>
      <c r="U6" s="8">
        <v>5</v>
      </c>
      <c r="V6" s="9">
        <v>198</v>
      </c>
    </row>
    <row r="7" spans="1:24" x14ac:dyDescent="0.25">
      <c r="A7" s="1" t="s">
        <v>11</v>
      </c>
      <c r="B7" s="2" t="s">
        <v>135</v>
      </c>
      <c r="C7" s="3">
        <v>45885</v>
      </c>
      <c r="D7" s="4" t="s">
        <v>142</v>
      </c>
      <c r="E7" s="24">
        <v>192</v>
      </c>
      <c r="F7" s="22">
        <v>0</v>
      </c>
      <c r="G7" s="24">
        <v>197</v>
      </c>
      <c r="H7" s="22">
        <v>4</v>
      </c>
      <c r="I7" s="5">
        <v>192</v>
      </c>
      <c r="J7" s="22">
        <v>0</v>
      </c>
      <c r="K7" s="25">
        <v>193</v>
      </c>
      <c r="L7" s="22">
        <v>4</v>
      </c>
      <c r="M7" s="25">
        <v>194</v>
      </c>
      <c r="N7" s="22">
        <v>4</v>
      </c>
      <c r="O7" s="5">
        <v>191</v>
      </c>
      <c r="P7" s="22">
        <v>1</v>
      </c>
      <c r="Q7" s="6">
        <v>6</v>
      </c>
      <c r="R7" s="6">
        <v>1159</v>
      </c>
      <c r="S7" s="7">
        <v>193.16666666666666</v>
      </c>
      <c r="T7" s="38">
        <v>13</v>
      </c>
      <c r="U7" s="8">
        <v>8</v>
      </c>
      <c r="V7" s="9">
        <v>201.16666666666666</v>
      </c>
    </row>
    <row r="8" spans="1:24" x14ac:dyDescent="0.25">
      <c r="A8" s="1" t="s">
        <v>11</v>
      </c>
      <c r="B8" s="2" t="s">
        <v>135</v>
      </c>
      <c r="C8" s="3">
        <v>45899</v>
      </c>
      <c r="D8" s="4" t="s">
        <v>209</v>
      </c>
      <c r="E8" s="24">
        <v>192</v>
      </c>
      <c r="F8" s="22">
        <v>1</v>
      </c>
      <c r="G8" s="24">
        <v>191</v>
      </c>
      <c r="H8" s="22">
        <v>3</v>
      </c>
      <c r="I8" s="5">
        <v>197</v>
      </c>
      <c r="J8" s="22">
        <v>2</v>
      </c>
      <c r="K8" s="5">
        <v>189</v>
      </c>
      <c r="L8" s="22">
        <v>1</v>
      </c>
      <c r="M8" s="5">
        <v>193</v>
      </c>
      <c r="N8" s="22">
        <v>1</v>
      </c>
      <c r="O8" s="5">
        <v>191</v>
      </c>
      <c r="P8" s="22">
        <v>0</v>
      </c>
      <c r="Q8" s="6">
        <v>6</v>
      </c>
      <c r="R8" s="6">
        <v>1153</v>
      </c>
      <c r="S8" s="7">
        <v>192.16666666666666</v>
      </c>
      <c r="T8" s="38">
        <v>8</v>
      </c>
      <c r="U8" s="8">
        <v>4</v>
      </c>
      <c r="V8" s="9">
        <v>196.16666666666666</v>
      </c>
    </row>
    <row r="9" spans="1:24" x14ac:dyDescent="0.25">
      <c r="A9" s="53" t="s">
        <v>11</v>
      </c>
      <c r="B9" s="2" t="s">
        <v>135</v>
      </c>
      <c r="C9" s="3">
        <v>45920</v>
      </c>
      <c r="D9" s="70" t="s">
        <v>142</v>
      </c>
      <c r="E9" s="24">
        <v>195</v>
      </c>
      <c r="F9" s="22">
        <v>3</v>
      </c>
      <c r="G9" s="24">
        <v>194</v>
      </c>
      <c r="H9" s="22">
        <v>2</v>
      </c>
      <c r="I9" s="5">
        <v>197</v>
      </c>
      <c r="J9" s="22">
        <v>2</v>
      </c>
      <c r="K9" s="25">
        <v>191</v>
      </c>
      <c r="L9" s="22">
        <v>0</v>
      </c>
      <c r="M9" s="25">
        <v>195</v>
      </c>
      <c r="N9" s="22">
        <v>1</v>
      </c>
      <c r="O9" s="5">
        <v>193</v>
      </c>
      <c r="P9" s="22">
        <v>1</v>
      </c>
      <c r="Q9" s="8">
        <v>6</v>
      </c>
      <c r="R9" s="8">
        <v>1165</v>
      </c>
      <c r="S9" s="7">
        <v>194.16666666666666</v>
      </c>
      <c r="T9" s="38">
        <v>9</v>
      </c>
      <c r="U9" s="8">
        <v>22</v>
      </c>
      <c r="V9" s="7">
        <v>216.16666666666666</v>
      </c>
    </row>
    <row r="10" spans="1:24" x14ac:dyDescent="0.25">
      <c r="A10" s="53" t="s">
        <v>11</v>
      </c>
      <c r="B10" s="2" t="s">
        <v>135</v>
      </c>
      <c r="C10" s="3">
        <v>45935</v>
      </c>
      <c r="D10" s="70" t="s">
        <v>231</v>
      </c>
      <c r="E10" s="5">
        <v>195</v>
      </c>
      <c r="F10" s="22">
        <v>3</v>
      </c>
      <c r="G10" s="24">
        <v>199</v>
      </c>
      <c r="H10" s="22">
        <v>2</v>
      </c>
      <c r="I10" s="5">
        <v>193</v>
      </c>
      <c r="J10" s="22">
        <v>2</v>
      </c>
      <c r="K10" s="5">
        <v>194</v>
      </c>
      <c r="L10" s="22">
        <v>1</v>
      </c>
      <c r="M10" s="5"/>
      <c r="N10" s="22"/>
      <c r="O10" s="5"/>
      <c r="P10" s="22"/>
      <c r="Q10" s="8">
        <v>4</v>
      </c>
      <c r="R10" s="8">
        <v>781</v>
      </c>
      <c r="S10" s="7">
        <v>195.25</v>
      </c>
      <c r="T10" s="38">
        <v>8</v>
      </c>
      <c r="U10" s="8">
        <v>6</v>
      </c>
      <c r="V10" s="7">
        <f>+S10+U10</f>
        <v>201.25</v>
      </c>
    </row>
    <row r="12" spans="1:24" x14ac:dyDescent="0.25">
      <c r="Q12" s="34">
        <f>SUM(Q2:Q11)</f>
        <v>42</v>
      </c>
      <c r="R12" s="34">
        <f>SUM(R2:R11)</f>
        <v>8121.0300000000007</v>
      </c>
      <c r="S12" s="35">
        <f>SUM(R12/Q12)</f>
        <v>193.35785714285717</v>
      </c>
      <c r="T12" s="34">
        <f>SUM(T2:T11)</f>
        <v>76</v>
      </c>
      <c r="U12" s="34">
        <f>SUM(U2:U11)</f>
        <v>83</v>
      </c>
      <c r="V12" s="36">
        <f>SUM(S12+U12)</f>
        <v>276.35785714285714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"/>
    <protectedRange sqref="D2" name="Range1_1_1"/>
    <protectedRange sqref="E2 G2:O2" name="Range1_33_1_1"/>
    <protectedRange sqref="T2" name="Range1_3_5_1"/>
    <protectedRange sqref="C3" name="Range1_2_1"/>
    <protectedRange sqref="D3" name="Range1_1_1_1"/>
    <protectedRange sqref="E3 H3:L3 N3" name="Range1_1_2_19_1_1"/>
    <protectedRange sqref="T3" name="Range1_3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9"/>
    <protectedRange algorithmName="SHA-512" hashValue="ON39YdpmFHfN9f47KpiRvqrKx0V9+erV1CNkpWzYhW/Qyc6aT8rEyCrvauWSYGZK2ia3o7vd3akF07acHAFpOA==" saltValue="yVW9XmDwTqEnmpSGai0KYg==" spinCount="100000" sqref="E7 H7:L7 N7" name="Range1_1_2_19_1_1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H9:L9 B9:C9 E9 N9" name="Range1_13_1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O9 G9 M9" name="Range1_33_1_2"/>
    <protectedRange algorithmName="SHA-512" hashValue="ON39YdpmFHfN9f47KpiRvqrKx0V9+erV1CNkpWzYhW/Qyc6aT8rEyCrvauWSYGZK2ia3o7vd3akF07acHAFpOA==" saltValue="yVW9XmDwTqEnmpSGai0KYg==" spinCount="100000" sqref="T9" name="Range1_3_5_4_1"/>
    <protectedRange algorithmName="SHA-512" hashValue="ON39YdpmFHfN9f47KpiRvqrKx0V9+erV1CNkpWzYhW/Qyc6aT8rEyCrvauWSYGZK2ia3o7vd3akF07acHAFpOA==" saltValue="yVW9XmDwTqEnmpSGai0KYg==" spinCount="100000" sqref="E10:P10 B10:C10" name="Range1_10_4"/>
    <protectedRange algorithmName="SHA-512" hashValue="ON39YdpmFHfN9f47KpiRvqrKx0V9+erV1CNkpWzYhW/Qyc6aT8rEyCrvauWSYGZK2ia3o7vd3akF07acHAFpOA==" saltValue="yVW9XmDwTqEnmpSGai0KYg==" spinCount="100000" sqref="D10" name="Range1_1_14_2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9">
    <cfRule type="top10" dxfId="1274" priority="14" rank="1"/>
  </conditionalFormatting>
  <conditionalFormatting sqref="G9">
    <cfRule type="top10" dxfId="1273" priority="13" rank="1"/>
  </conditionalFormatting>
  <conditionalFormatting sqref="I9">
    <cfRule type="top10" dxfId="1272" priority="12" rank="1"/>
  </conditionalFormatting>
  <conditionalFormatting sqref="K9">
    <cfRule type="top10" dxfId="1271" priority="11" rank="1"/>
  </conditionalFormatting>
  <conditionalFormatting sqref="M9">
    <cfRule type="top10" dxfId="1270" priority="10" rank="1"/>
  </conditionalFormatting>
  <conditionalFormatting sqref="O9">
    <cfRule type="top10" dxfId="1269" priority="9" rank="1"/>
  </conditionalFormatting>
  <conditionalFormatting sqref="E9:P9">
    <cfRule type="cellIs" dxfId="1268" priority="8" operator="greaterThanOrEqual">
      <formula>200</formula>
    </cfRule>
  </conditionalFormatting>
  <conditionalFormatting sqref="E10">
    <cfRule type="top10" dxfId="1267" priority="7" rank="1"/>
  </conditionalFormatting>
  <conditionalFormatting sqref="G10">
    <cfRule type="top10" dxfId="1266" priority="6" rank="1"/>
  </conditionalFormatting>
  <conditionalFormatting sqref="I10">
    <cfRule type="top10" dxfId="1265" priority="5" rank="1"/>
  </conditionalFormatting>
  <conditionalFormatting sqref="K10">
    <cfRule type="top10" dxfId="1264" priority="4" rank="1"/>
  </conditionalFormatting>
  <conditionalFormatting sqref="M10">
    <cfRule type="top10" dxfId="1263" priority="3" rank="1"/>
  </conditionalFormatting>
  <conditionalFormatting sqref="O10">
    <cfRule type="top10" dxfId="1262" priority="2" rank="1"/>
  </conditionalFormatting>
  <conditionalFormatting sqref="E10:P10">
    <cfRule type="cellIs" dxfId="1261" priority="1" operator="greaterThanOrEqual">
      <formula>200</formula>
    </cfRule>
  </conditionalFormatting>
  <hyperlinks>
    <hyperlink ref="X1" location="'OLL 2025'!A1" display="Return to Rankings" xr:uid="{4D16DA89-494D-460A-95BC-7361EE613E37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91B0-D223-42D5-9009-781285406064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35</v>
      </c>
      <c r="C2" s="3">
        <v>45697</v>
      </c>
      <c r="D2" s="4" t="s">
        <v>31</v>
      </c>
      <c r="E2" s="5">
        <v>190</v>
      </c>
      <c r="F2" s="22">
        <v>1</v>
      </c>
      <c r="G2" s="24">
        <v>191</v>
      </c>
      <c r="H2" s="22">
        <v>3</v>
      </c>
      <c r="I2" s="5">
        <v>187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23">
        <v>6</v>
      </c>
      <c r="U2" s="8">
        <v>6</v>
      </c>
      <c r="V2" s="9">
        <v>195</v>
      </c>
    </row>
    <row r="3" spans="1:24" x14ac:dyDescent="0.25">
      <c r="A3" s="1" t="s">
        <v>11</v>
      </c>
      <c r="B3" s="2" t="s">
        <v>35</v>
      </c>
      <c r="C3" s="3">
        <v>45760</v>
      </c>
      <c r="D3" s="4" t="s">
        <v>31</v>
      </c>
      <c r="E3" s="5">
        <v>177</v>
      </c>
      <c r="F3" s="22">
        <v>0</v>
      </c>
      <c r="G3" s="24">
        <v>181</v>
      </c>
      <c r="H3" s="22">
        <v>1</v>
      </c>
      <c r="I3" s="5">
        <v>191</v>
      </c>
      <c r="J3" s="22">
        <v>3</v>
      </c>
      <c r="K3" s="5">
        <v>178</v>
      </c>
      <c r="L3" s="22">
        <v>4</v>
      </c>
      <c r="M3" s="5"/>
      <c r="N3" s="22"/>
      <c r="O3" s="5"/>
      <c r="P3" s="22"/>
      <c r="Q3" s="6">
        <v>4</v>
      </c>
      <c r="R3" s="6">
        <v>727</v>
      </c>
      <c r="S3" s="7">
        <v>181.75</v>
      </c>
      <c r="T3" s="23">
        <v>8</v>
      </c>
      <c r="U3" s="8">
        <v>7</v>
      </c>
      <c r="V3" s="9">
        <v>188.75</v>
      </c>
    </row>
    <row r="5" spans="1:24" x14ac:dyDescent="0.25">
      <c r="Q5" s="34">
        <f>SUM(Q2:Q4)</f>
        <v>8</v>
      </c>
      <c r="R5" s="34">
        <f>SUM(R2:R4)</f>
        <v>1483</v>
      </c>
      <c r="S5" s="35">
        <f>SUM(R5/Q5)</f>
        <v>185.375</v>
      </c>
      <c r="T5" s="34">
        <f>SUM(T2:T4)</f>
        <v>14</v>
      </c>
      <c r="U5" s="34">
        <f>SUM(U2:U4)</f>
        <v>13</v>
      </c>
      <c r="V5" s="36">
        <f>SUM(S5+U5)</f>
        <v>198.375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66DC615C-8DF2-49F7-B735-C9BE2B9CC327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3E3B-D478-43FD-B5AC-C7E09C0A7D1D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147</v>
      </c>
      <c r="C2" s="3">
        <v>45816</v>
      </c>
      <c r="D2" s="4" t="s">
        <v>31</v>
      </c>
      <c r="E2" s="5">
        <v>189</v>
      </c>
      <c r="F2" s="22">
        <v>1</v>
      </c>
      <c r="G2" s="24">
        <v>190</v>
      </c>
      <c r="H2" s="22">
        <v>2</v>
      </c>
      <c r="I2" s="5">
        <v>189</v>
      </c>
      <c r="J2" s="22">
        <v>1</v>
      </c>
      <c r="K2" s="5">
        <v>192</v>
      </c>
      <c r="L2" s="22">
        <v>3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23">
        <v>7</v>
      </c>
      <c r="U2" s="8">
        <v>9</v>
      </c>
      <c r="V2" s="9">
        <v>199</v>
      </c>
    </row>
    <row r="3" spans="1:24" x14ac:dyDescent="0.25">
      <c r="A3" s="1" t="s">
        <v>11</v>
      </c>
      <c r="B3" s="2" t="s">
        <v>147</v>
      </c>
      <c r="C3" s="3">
        <v>45879</v>
      </c>
      <c r="D3" s="4" t="s">
        <v>31</v>
      </c>
      <c r="E3" s="5">
        <v>140</v>
      </c>
      <c r="F3" s="22">
        <v>1</v>
      </c>
      <c r="G3" s="25">
        <v>177</v>
      </c>
      <c r="H3" s="22">
        <v>0</v>
      </c>
      <c r="I3" s="5">
        <v>186</v>
      </c>
      <c r="J3" s="22">
        <v>2</v>
      </c>
      <c r="K3" s="5">
        <v>185</v>
      </c>
      <c r="L3" s="22">
        <v>1</v>
      </c>
      <c r="M3" s="5"/>
      <c r="N3" s="22"/>
      <c r="O3" s="5"/>
      <c r="P3" s="22"/>
      <c r="Q3" s="6">
        <v>4</v>
      </c>
      <c r="R3" s="6">
        <v>688</v>
      </c>
      <c r="S3" s="7">
        <v>172</v>
      </c>
      <c r="T3" s="23">
        <v>4</v>
      </c>
      <c r="U3" s="8">
        <v>2</v>
      </c>
      <c r="V3" s="9">
        <v>174</v>
      </c>
    </row>
    <row r="5" spans="1:24" x14ac:dyDescent="0.25">
      <c r="Q5" s="34">
        <f>SUM(Q2:Q4)</f>
        <v>8</v>
      </c>
      <c r="R5" s="34">
        <f>SUM(R2:R4)</f>
        <v>1448</v>
      </c>
      <c r="S5" s="35">
        <f>SUM(R5/Q5)</f>
        <v>181</v>
      </c>
      <c r="T5" s="34">
        <f>SUM(T2:T4)</f>
        <v>11</v>
      </c>
      <c r="U5" s="34">
        <f>SUM(U2:U4)</f>
        <v>11</v>
      </c>
      <c r="V5" s="36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B370719-BC9F-4864-B408-11B21F5A160B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4D72-A947-4DEA-85B7-53585A437E39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62" t="s">
        <v>11</v>
      </c>
      <c r="B2" s="62" t="s">
        <v>219</v>
      </c>
      <c r="C2" s="63">
        <v>45906</v>
      </c>
      <c r="D2" s="62" t="s">
        <v>57</v>
      </c>
      <c r="E2" s="65">
        <v>178</v>
      </c>
      <c r="F2" s="64">
        <v>2</v>
      </c>
      <c r="G2" s="65">
        <v>182</v>
      </c>
      <c r="H2" s="64">
        <v>1</v>
      </c>
      <c r="I2" s="62">
        <v>181</v>
      </c>
      <c r="J2" s="64">
        <v>1</v>
      </c>
      <c r="K2" s="62">
        <v>176</v>
      </c>
      <c r="L2" s="64">
        <v>1</v>
      </c>
      <c r="M2" s="66"/>
      <c r="N2" s="66"/>
      <c r="O2" s="66"/>
      <c r="P2" s="66"/>
      <c r="Q2" s="62">
        <v>4</v>
      </c>
      <c r="R2" s="62">
        <v>717</v>
      </c>
      <c r="S2" s="62">
        <v>179.25</v>
      </c>
      <c r="T2" s="64">
        <v>5</v>
      </c>
      <c r="U2" s="62">
        <v>2</v>
      </c>
      <c r="V2" s="62">
        <v>181.25</v>
      </c>
    </row>
    <row r="3" spans="1:24" x14ac:dyDescent="0.25">
      <c r="A3" s="53" t="s">
        <v>11</v>
      </c>
      <c r="B3" s="2" t="s">
        <v>219</v>
      </c>
      <c r="C3" s="3">
        <v>45919</v>
      </c>
      <c r="D3" s="70" t="s">
        <v>57</v>
      </c>
      <c r="E3" s="24">
        <v>190</v>
      </c>
      <c r="F3" s="22">
        <v>0</v>
      </c>
      <c r="G3" s="24">
        <v>188</v>
      </c>
      <c r="H3" s="22">
        <v>0</v>
      </c>
      <c r="I3" s="5">
        <v>188</v>
      </c>
      <c r="J3" s="22">
        <v>2</v>
      </c>
      <c r="K3" s="25">
        <v>187</v>
      </c>
      <c r="L3" s="22">
        <v>2</v>
      </c>
      <c r="M3" s="25"/>
      <c r="N3" s="22"/>
      <c r="O3" s="5"/>
      <c r="P3" s="22"/>
      <c r="Q3" s="8">
        <v>4</v>
      </c>
      <c r="R3" s="8">
        <v>753</v>
      </c>
      <c r="S3" s="7">
        <v>188.25</v>
      </c>
      <c r="T3" s="38">
        <v>4</v>
      </c>
      <c r="U3" s="8">
        <v>2</v>
      </c>
      <c r="V3" s="7">
        <v>190.25</v>
      </c>
    </row>
    <row r="4" spans="1:24" x14ac:dyDescent="0.25">
      <c r="A4" s="53" t="s">
        <v>11</v>
      </c>
      <c r="B4" s="2" t="s">
        <v>219</v>
      </c>
      <c r="C4" s="3">
        <v>45934</v>
      </c>
      <c r="D4" s="70" t="s">
        <v>57</v>
      </c>
      <c r="E4" s="5">
        <v>191</v>
      </c>
      <c r="F4" s="22">
        <v>3</v>
      </c>
      <c r="G4" s="24">
        <v>191</v>
      </c>
      <c r="H4" s="22">
        <v>2</v>
      </c>
      <c r="I4" s="5">
        <v>191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8">
        <v>4</v>
      </c>
      <c r="R4" s="8">
        <v>762</v>
      </c>
      <c r="S4" s="7">
        <v>190.5</v>
      </c>
      <c r="T4" s="38">
        <v>8</v>
      </c>
      <c r="U4" s="8">
        <v>3</v>
      </c>
      <c r="V4" s="7">
        <v>193.5</v>
      </c>
    </row>
    <row r="5" spans="1:24" x14ac:dyDescent="0.25">
      <c r="A5" s="53" t="s">
        <v>11</v>
      </c>
      <c r="B5" s="2" t="s">
        <v>219</v>
      </c>
      <c r="C5" s="3">
        <v>45947</v>
      </c>
      <c r="D5" s="70" t="s">
        <v>57</v>
      </c>
      <c r="E5" s="24">
        <v>187</v>
      </c>
      <c r="F5" s="22">
        <v>1</v>
      </c>
      <c r="G5" s="24">
        <v>194</v>
      </c>
      <c r="H5" s="22">
        <v>1</v>
      </c>
      <c r="I5" s="5">
        <v>186</v>
      </c>
      <c r="J5" s="22">
        <v>0</v>
      </c>
      <c r="K5" s="25">
        <v>185</v>
      </c>
      <c r="L5" s="22">
        <v>0</v>
      </c>
      <c r="M5" s="25"/>
      <c r="N5" s="22"/>
      <c r="O5" s="5"/>
      <c r="P5" s="22"/>
      <c r="Q5" s="8">
        <v>4</v>
      </c>
      <c r="R5" s="8">
        <v>752</v>
      </c>
      <c r="S5" s="7">
        <v>188</v>
      </c>
      <c r="T5" s="38">
        <v>2</v>
      </c>
      <c r="U5" s="8">
        <v>3</v>
      </c>
      <c r="V5" s="7">
        <v>191</v>
      </c>
    </row>
    <row r="6" spans="1:24" x14ac:dyDescent="0.25">
      <c r="A6" s="53" t="s">
        <v>11</v>
      </c>
      <c r="B6" s="2" t="s">
        <v>219</v>
      </c>
      <c r="C6" s="3">
        <v>45962</v>
      </c>
      <c r="D6" s="70" t="s">
        <v>57</v>
      </c>
      <c r="E6" s="5">
        <v>193</v>
      </c>
      <c r="F6" s="22">
        <v>1</v>
      </c>
      <c r="G6" s="24">
        <v>193</v>
      </c>
      <c r="H6" s="22">
        <v>3</v>
      </c>
      <c r="I6" s="5">
        <v>194</v>
      </c>
      <c r="J6" s="22">
        <v>2</v>
      </c>
      <c r="K6" s="5">
        <v>191</v>
      </c>
      <c r="L6" s="22">
        <v>1</v>
      </c>
      <c r="M6" s="5"/>
      <c r="N6" s="22"/>
      <c r="O6" s="5"/>
      <c r="P6" s="22"/>
      <c r="Q6" s="8">
        <v>4</v>
      </c>
      <c r="R6" s="8">
        <v>771</v>
      </c>
      <c r="S6" s="7">
        <v>192.75</v>
      </c>
      <c r="T6" s="38">
        <v>7</v>
      </c>
      <c r="U6" s="8">
        <v>3</v>
      </c>
      <c r="V6" s="7">
        <v>195.75</v>
      </c>
    </row>
    <row r="8" spans="1:24" x14ac:dyDescent="0.25">
      <c r="Q8" s="34">
        <f>SUM(Q2:Q7)</f>
        <v>20</v>
      </c>
      <c r="R8" s="34">
        <f>SUM(R2:R7)</f>
        <v>3755</v>
      </c>
      <c r="S8" s="35">
        <f>SUM(R8/Q8)</f>
        <v>187.75</v>
      </c>
      <c r="T8" s="34">
        <f>SUM(T2:T7)</f>
        <v>26</v>
      </c>
      <c r="U8" s="34">
        <f>SUM(U2:U7)</f>
        <v>13</v>
      </c>
      <c r="V8" s="36">
        <f>SUM(S8+U8)</f>
        <v>200.75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L2 E2 B2:C2 N2" name="Range1_9_2"/>
    <protectedRange sqref="D2" name="Range1_1_6_1"/>
    <protectedRange sqref="T2" name="Range1_3_5_5_1"/>
    <protectedRange algorithmName="SHA-512" hashValue="ON39YdpmFHfN9f47KpiRvqrKx0V9+erV1CNkpWzYhW/Qyc6aT8rEyCrvauWSYGZK2ia3o7vd3akF07acHAFpOA==" saltValue="yVW9XmDwTqEnmpSGai0KYg==" spinCount="100000" sqref="B3:C3" name="Range1_3_2"/>
    <protectedRange algorithmName="SHA-512" hashValue="ON39YdpmFHfN9f47KpiRvqrKx0V9+erV1CNkpWzYhW/Qyc6aT8rEyCrvauWSYGZK2ia3o7vd3akF07acHAFpOA==" saltValue="yVW9XmDwTqEnmpSGai0KYg==" spinCount="100000" sqref="D3" name="Range1_1_6_1_1"/>
    <protectedRange algorithmName="SHA-512" hashValue="ON39YdpmFHfN9f47KpiRvqrKx0V9+erV1CNkpWzYhW/Qyc6aT8rEyCrvauWSYGZK2ia3o7vd3akF07acHAFpOA==" saltValue="yVW9XmDwTqEnmpSGai0KYg==" spinCount="100000" sqref="T3 E3:P3" name="Range1_3_5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4"/>
    <protectedRange algorithmName="SHA-512" hashValue="ON39YdpmFHfN9f47KpiRvqrKx0V9+erV1CNkpWzYhW/Qyc6aT8rEyCrvauWSYGZK2ia3o7vd3akF07acHAFpOA==" saltValue="yVW9XmDwTqEnmpSGai0KYg==" spinCount="100000" sqref="N5 H5:L5 B5:C5 E5" name="Range1_9_6"/>
    <protectedRange algorithmName="SHA-512" hashValue="ON39YdpmFHfN9f47KpiRvqrKx0V9+erV1CNkpWzYhW/Qyc6aT8rEyCrvauWSYGZK2ia3o7vd3akF07acHAFpOA==" saltValue="yVW9XmDwTqEnmpSGai0KYg==" spinCount="100000" sqref="D5" name="Range1_1_14_3"/>
    <protectedRange algorithmName="SHA-512" hashValue="ON39YdpmFHfN9f47KpiRvqrKx0V9+erV1CNkpWzYhW/Qyc6aT8rEyCrvauWSYGZK2ia3o7vd3akF07acHAFpOA==" saltValue="yVW9XmDwTqEnmpSGai0KYg==" spinCount="100000" sqref="T5" name="Range1_3_5_6_5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10_2"/>
  </protectedRanges>
  <conditionalFormatting sqref="E3">
    <cfRule type="top10" dxfId="1260" priority="28" rank="1"/>
  </conditionalFormatting>
  <conditionalFormatting sqref="G3">
    <cfRule type="top10" dxfId="1259" priority="27" rank="1"/>
  </conditionalFormatting>
  <conditionalFormatting sqref="E3:P3">
    <cfRule type="cellIs" dxfId="1258" priority="26" operator="greaterThanOrEqual">
      <formula>200</formula>
    </cfRule>
  </conditionalFormatting>
  <conditionalFormatting sqref="I3">
    <cfRule type="top10" dxfId="1257" priority="25" rank="1"/>
  </conditionalFormatting>
  <conditionalFormatting sqref="K3">
    <cfRule type="top10" dxfId="1256" priority="24" rank="1"/>
  </conditionalFormatting>
  <conditionalFormatting sqref="M3">
    <cfRule type="top10" dxfId="1255" priority="23" rank="1"/>
  </conditionalFormatting>
  <conditionalFormatting sqref="O3">
    <cfRule type="top10" dxfId="1254" priority="22" rank="1"/>
  </conditionalFormatting>
  <conditionalFormatting sqref="E4">
    <cfRule type="top10" dxfId="1253" priority="21" rank="1"/>
  </conditionalFormatting>
  <conditionalFormatting sqref="G4">
    <cfRule type="top10" dxfId="1252" priority="20" rank="1"/>
  </conditionalFormatting>
  <conditionalFormatting sqref="I4">
    <cfRule type="top10" dxfId="1251" priority="19" rank="1"/>
  </conditionalFormatting>
  <conditionalFormatting sqref="K4">
    <cfRule type="top10" dxfId="1250" priority="18" rank="1"/>
  </conditionalFormatting>
  <conditionalFormatting sqref="M4">
    <cfRule type="top10" dxfId="1249" priority="17" rank="1"/>
  </conditionalFormatting>
  <conditionalFormatting sqref="O4">
    <cfRule type="top10" dxfId="1248" priority="16" rank="1"/>
  </conditionalFormatting>
  <conditionalFormatting sqref="E4:P4">
    <cfRule type="cellIs" dxfId="1247" priority="15" operator="greaterThanOrEqual">
      <formula>200</formula>
    </cfRule>
  </conditionalFormatting>
  <conditionalFormatting sqref="E5">
    <cfRule type="top10" dxfId="1246" priority="14" rank="1"/>
  </conditionalFormatting>
  <conditionalFormatting sqref="G5">
    <cfRule type="top10" dxfId="1245" priority="13" rank="1"/>
  </conditionalFormatting>
  <conditionalFormatting sqref="I5">
    <cfRule type="top10" dxfId="1244" priority="12" rank="1"/>
  </conditionalFormatting>
  <conditionalFormatting sqref="K5">
    <cfRule type="top10" dxfId="1243" priority="11" rank="1"/>
  </conditionalFormatting>
  <conditionalFormatting sqref="M5">
    <cfRule type="top10" dxfId="1242" priority="10" rank="1"/>
  </conditionalFormatting>
  <conditionalFormatting sqref="O5">
    <cfRule type="top10" dxfId="1241" priority="9" rank="1"/>
  </conditionalFormatting>
  <conditionalFormatting sqref="E5:P5">
    <cfRule type="cellIs" dxfId="1240" priority="8" operator="greaterThanOrEqual">
      <formula>200</formula>
    </cfRule>
  </conditionalFormatting>
  <conditionalFormatting sqref="E6">
    <cfRule type="top10" dxfId="1239" priority="7" rank="1"/>
  </conditionalFormatting>
  <conditionalFormatting sqref="G6">
    <cfRule type="top10" dxfId="1238" priority="6" rank="1"/>
  </conditionalFormatting>
  <conditionalFormatting sqref="I6">
    <cfRule type="top10" dxfId="1237" priority="5" rank="1"/>
  </conditionalFormatting>
  <conditionalFormatting sqref="K6">
    <cfRule type="top10" dxfId="1236" priority="4" rank="1"/>
  </conditionalFormatting>
  <conditionalFormatting sqref="M6">
    <cfRule type="top10" dxfId="1235" priority="3" rank="1"/>
  </conditionalFormatting>
  <conditionalFormatting sqref="O6">
    <cfRule type="top10" dxfId="1234" priority="2" rank="1"/>
  </conditionalFormatting>
  <conditionalFormatting sqref="E6:P6">
    <cfRule type="cellIs" dxfId="1233" priority="1" operator="greaterThanOrEqual">
      <formula>200</formula>
    </cfRule>
  </conditionalFormatting>
  <hyperlinks>
    <hyperlink ref="X1" location="'OLL 2025'!A1" display="Return to Rankings" xr:uid="{11303507-7501-4E0E-8859-6784AE7A3EA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B5 D5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4E72-647B-4F6B-97F3-A829AF4A5E83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189</v>
      </c>
      <c r="C2" s="3">
        <v>45872</v>
      </c>
      <c r="D2" s="4" t="s">
        <v>76</v>
      </c>
      <c r="E2" s="24">
        <v>187</v>
      </c>
      <c r="F2" s="22">
        <v>2</v>
      </c>
      <c r="G2" s="24">
        <v>195</v>
      </c>
      <c r="H2" s="22">
        <v>4</v>
      </c>
      <c r="I2" s="5">
        <v>187</v>
      </c>
      <c r="J2" s="22">
        <v>1</v>
      </c>
      <c r="K2" s="24">
        <v>190</v>
      </c>
      <c r="L2" s="22">
        <v>1</v>
      </c>
      <c r="M2" s="25"/>
      <c r="N2" s="22"/>
      <c r="O2" s="5"/>
      <c r="P2" s="22"/>
      <c r="Q2" s="6">
        <v>4</v>
      </c>
      <c r="R2" s="6">
        <v>759</v>
      </c>
      <c r="S2" s="7">
        <v>189.75</v>
      </c>
      <c r="T2" s="38">
        <v>8</v>
      </c>
      <c r="U2" s="8">
        <v>2</v>
      </c>
      <c r="V2" s="9">
        <v>191.75</v>
      </c>
    </row>
    <row r="3" spans="1:24" x14ac:dyDescent="0.25">
      <c r="A3" s="1" t="s">
        <v>11</v>
      </c>
      <c r="B3" s="2" t="s">
        <v>203</v>
      </c>
      <c r="C3" s="3">
        <v>45885</v>
      </c>
      <c r="D3" s="4" t="s">
        <v>69</v>
      </c>
      <c r="E3" s="5">
        <v>194</v>
      </c>
      <c r="F3" s="22">
        <v>3</v>
      </c>
      <c r="G3" s="24">
        <v>195</v>
      </c>
      <c r="H3" s="22">
        <v>3</v>
      </c>
      <c r="I3" s="5">
        <v>190</v>
      </c>
      <c r="J3" s="22">
        <v>0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38">
        <v>7</v>
      </c>
      <c r="U3" s="8">
        <v>6</v>
      </c>
      <c r="V3" s="9">
        <v>198.5</v>
      </c>
    </row>
    <row r="4" spans="1:24" x14ac:dyDescent="0.25">
      <c r="A4" s="62" t="s">
        <v>11</v>
      </c>
      <c r="B4" s="62" t="s">
        <v>217</v>
      </c>
      <c r="C4" s="63">
        <v>45907</v>
      </c>
      <c r="D4" s="62" t="s">
        <v>42</v>
      </c>
      <c r="E4" s="65">
        <v>193</v>
      </c>
      <c r="F4" s="64">
        <v>3</v>
      </c>
      <c r="G4" s="65">
        <v>196</v>
      </c>
      <c r="H4" s="64">
        <v>4</v>
      </c>
      <c r="I4" s="62">
        <v>197</v>
      </c>
      <c r="J4" s="64">
        <v>1</v>
      </c>
      <c r="K4" s="62">
        <v>196</v>
      </c>
      <c r="L4" s="64">
        <v>4</v>
      </c>
      <c r="M4" s="62">
        <v>196</v>
      </c>
      <c r="N4" s="66"/>
      <c r="O4" s="62">
        <v>195</v>
      </c>
      <c r="P4" s="64">
        <v>4</v>
      </c>
      <c r="Q4" s="62">
        <v>6</v>
      </c>
      <c r="R4" s="62">
        <v>1173</v>
      </c>
      <c r="S4" s="62">
        <v>195.5</v>
      </c>
      <c r="T4" s="64">
        <v>16</v>
      </c>
      <c r="U4" s="62">
        <v>12</v>
      </c>
      <c r="V4" s="62">
        <v>207.5</v>
      </c>
    </row>
    <row r="5" spans="1:24" x14ac:dyDescent="0.25">
      <c r="A5" s="53" t="s">
        <v>11</v>
      </c>
      <c r="B5" s="2" t="s">
        <v>189</v>
      </c>
      <c r="C5" s="3">
        <v>45920</v>
      </c>
      <c r="D5" s="70" t="s">
        <v>69</v>
      </c>
      <c r="E5" s="24">
        <v>199</v>
      </c>
      <c r="F5" s="46">
        <v>2</v>
      </c>
      <c r="G5" s="24">
        <v>195</v>
      </c>
      <c r="H5" s="46">
        <v>2</v>
      </c>
      <c r="I5" s="46">
        <v>194</v>
      </c>
      <c r="J5" s="46">
        <v>4</v>
      </c>
      <c r="K5" s="24">
        <v>196</v>
      </c>
      <c r="L5" s="46">
        <v>2</v>
      </c>
      <c r="M5" s="25"/>
      <c r="N5" s="22"/>
      <c r="O5" s="5"/>
      <c r="P5" s="22"/>
      <c r="Q5" s="8">
        <v>4</v>
      </c>
      <c r="R5" s="8">
        <v>784</v>
      </c>
      <c r="S5" s="7">
        <v>196</v>
      </c>
      <c r="T5" s="38">
        <v>10</v>
      </c>
      <c r="U5" s="8">
        <v>6</v>
      </c>
      <c r="V5" s="7">
        <v>202</v>
      </c>
    </row>
    <row r="6" spans="1:24" x14ac:dyDescent="0.25">
      <c r="A6" s="53" t="s">
        <v>11</v>
      </c>
      <c r="B6" s="2" t="s">
        <v>189</v>
      </c>
      <c r="C6" s="3">
        <v>45935</v>
      </c>
      <c r="D6" s="70" t="s">
        <v>76</v>
      </c>
      <c r="E6" s="24">
        <v>192</v>
      </c>
      <c r="F6" s="22">
        <v>5</v>
      </c>
      <c r="G6" s="24">
        <v>191</v>
      </c>
      <c r="H6" s="22">
        <v>0</v>
      </c>
      <c r="I6" s="5">
        <v>189</v>
      </c>
      <c r="J6" s="22">
        <v>5</v>
      </c>
      <c r="K6" s="25">
        <v>193</v>
      </c>
      <c r="L6" s="22">
        <v>3</v>
      </c>
      <c r="M6" s="25"/>
      <c r="N6" s="22"/>
      <c r="O6" s="5"/>
      <c r="P6" s="22"/>
      <c r="Q6" s="8">
        <v>4</v>
      </c>
      <c r="R6" s="8">
        <v>765</v>
      </c>
      <c r="S6" s="7">
        <v>191.25</v>
      </c>
      <c r="T6" s="38">
        <v>13</v>
      </c>
      <c r="U6" s="8">
        <v>3</v>
      </c>
      <c r="V6" s="7">
        <f>+S6+U6</f>
        <v>194.25</v>
      </c>
    </row>
    <row r="7" spans="1:24" x14ac:dyDescent="0.25">
      <c r="A7" s="53" t="s">
        <v>11</v>
      </c>
      <c r="B7" s="2" t="s">
        <v>189</v>
      </c>
      <c r="C7" s="3">
        <v>45976</v>
      </c>
      <c r="D7" s="70" t="s">
        <v>69</v>
      </c>
      <c r="E7" s="5">
        <v>186</v>
      </c>
      <c r="F7" s="22">
        <v>2</v>
      </c>
      <c r="G7" s="24">
        <v>191</v>
      </c>
      <c r="H7" s="22">
        <v>2</v>
      </c>
      <c r="I7" s="5">
        <v>194</v>
      </c>
      <c r="J7" s="22">
        <v>3</v>
      </c>
      <c r="K7" s="5">
        <v>192.001</v>
      </c>
      <c r="L7" s="22">
        <v>2</v>
      </c>
      <c r="M7" s="5"/>
      <c r="N7" s="22"/>
      <c r="O7" s="5"/>
      <c r="P7" s="22"/>
      <c r="Q7" s="8">
        <v>4</v>
      </c>
      <c r="R7" s="8">
        <v>763.00099999999998</v>
      </c>
      <c r="S7" s="7">
        <v>190.75024999999999</v>
      </c>
      <c r="T7" s="38">
        <v>9</v>
      </c>
      <c r="U7" s="8">
        <v>6</v>
      </c>
      <c r="V7" s="7">
        <v>196.75024999999999</v>
      </c>
    </row>
    <row r="9" spans="1:24" x14ac:dyDescent="0.25">
      <c r="Q9" s="34">
        <f>SUM(Q2:Q8)</f>
        <v>26</v>
      </c>
      <c r="R9" s="34">
        <f>SUM(R2:R8)</f>
        <v>5014.0010000000002</v>
      </c>
      <c r="S9" s="35">
        <f>SUM(R9/Q9)</f>
        <v>192.84619230769232</v>
      </c>
      <c r="T9" s="34">
        <f>SUM(T2:T8)</f>
        <v>63</v>
      </c>
      <c r="U9" s="34">
        <f>SUM(U2:U8)</f>
        <v>35</v>
      </c>
      <c r="V9" s="36">
        <f>SUM(S9+U9)</f>
        <v>227.84619230769232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3_2_2"/>
    <protectedRange sqref="D4" name="Range1_1_4_2_1"/>
    <protectedRange sqref="E4:P4 T4" name="Range1_3_5_4_2_1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H6:P6 E6:F6 B6:C6" name="Range1_11_1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2"/>
    <protectedRange algorithmName="SHA-512" hashValue="ON39YdpmFHfN9f47KpiRvqrKx0V9+erV1CNkpWzYhW/Qyc6aT8rEyCrvauWSYGZK2ia3o7vd3akF07acHAFpOA==" saltValue="yVW9XmDwTqEnmpSGai0KYg==" spinCount="100000" sqref="E7:P7 B7:C7" name="Range1_14_3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5">
    <cfRule type="top10" dxfId="1232" priority="21" rank="1"/>
  </conditionalFormatting>
  <conditionalFormatting sqref="G5">
    <cfRule type="top10" dxfId="1231" priority="20" rank="1"/>
  </conditionalFormatting>
  <conditionalFormatting sqref="I5">
    <cfRule type="top10" dxfId="1230" priority="19" rank="1"/>
  </conditionalFormatting>
  <conditionalFormatting sqref="K5">
    <cfRule type="top10" dxfId="1229" priority="18" rank="1"/>
  </conditionalFormatting>
  <conditionalFormatting sqref="M5">
    <cfRule type="top10" dxfId="1228" priority="17" rank="1"/>
  </conditionalFormatting>
  <conditionalFormatting sqref="O5">
    <cfRule type="top10" dxfId="1227" priority="16" rank="1"/>
  </conditionalFormatting>
  <conditionalFormatting sqref="E5:P5">
    <cfRule type="cellIs" dxfId="1226" priority="15" operator="greaterThanOrEqual">
      <formula>200</formula>
    </cfRule>
  </conditionalFormatting>
  <conditionalFormatting sqref="E6">
    <cfRule type="top10" dxfId="1225" priority="14" rank="1"/>
  </conditionalFormatting>
  <conditionalFormatting sqref="G6">
    <cfRule type="top10" dxfId="1224" priority="13" rank="1"/>
  </conditionalFormatting>
  <conditionalFormatting sqref="I6">
    <cfRule type="top10" dxfId="1223" priority="12" rank="1"/>
  </conditionalFormatting>
  <conditionalFormatting sqref="K6">
    <cfRule type="top10" dxfId="1222" priority="11" rank="1"/>
  </conditionalFormatting>
  <conditionalFormatting sqref="M6">
    <cfRule type="top10" dxfId="1221" priority="10" rank="1"/>
  </conditionalFormatting>
  <conditionalFormatting sqref="O6">
    <cfRule type="top10" dxfId="1220" priority="9" rank="1"/>
  </conditionalFormatting>
  <conditionalFormatting sqref="E6:O6">
    <cfRule type="cellIs" dxfId="1219" priority="8" operator="greaterThanOrEqual">
      <formula>193</formula>
    </cfRule>
  </conditionalFormatting>
  <conditionalFormatting sqref="E7">
    <cfRule type="top10" dxfId="1218" priority="7" rank="1"/>
  </conditionalFormatting>
  <conditionalFormatting sqref="G7">
    <cfRule type="top10" dxfId="1217" priority="6" rank="1"/>
  </conditionalFormatting>
  <conditionalFormatting sqref="I7">
    <cfRule type="top10" dxfId="1216" priority="5" rank="1"/>
  </conditionalFormatting>
  <conditionalFormatting sqref="K7">
    <cfRule type="top10" dxfId="1215" priority="4" rank="1"/>
  </conditionalFormatting>
  <conditionalFormatting sqref="M7">
    <cfRule type="top10" dxfId="1214" priority="3" rank="1"/>
  </conditionalFormatting>
  <conditionalFormatting sqref="O7">
    <cfRule type="top10" dxfId="1213" priority="2" rank="1"/>
  </conditionalFormatting>
  <conditionalFormatting sqref="E7:P7">
    <cfRule type="cellIs" dxfId="1212" priority="1" operator="greaterThanOrEqual">
      <formula>200</formula>
    </cfRule>
  </conditionalFormatting>
  <hyperlinks>
    <hyperlink ref="X1" location="'OLL 2025'!A1" display="Return to Rankings" xr:uid="{1726BC87-7702-4761-8225-E2C8EF4EB0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5B310A-0C54-44A1-A0A4-22932066AB61}">
          <x14:formula1>
            <xm:f>'C:\Users\jmfg1\Downloads\[11-14 (1).xlsm]DATA'!#REF!</xm:f>
          </x14:formula1>
          <xm:sqref>D7 B7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38"/>
  <sheetViews>
    <sheetView topLeftCell="A28" workbookViewId="0">
      <selection activeCell="A36" sqref="A36:V3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26</v>
      </c>
      <c r="C2" s="3">
        <v>45660</v>
      </c>
      <c r="D2" s="4" t="s">
        <v>24</v>
      </c>
      <c r="E2" s="5">
        <v>197</v>
      </c>
      <c r="F2" s="22">
        <v>4</v>
      </c>
      <c r="G2" s="24">
        <v>198</v>
      </c>
      <c r="H2" s="22">
        <v>0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395</v>
      </c>
      <c r="S2" s="7">
        <v>197.5</v>
      </c>
      <c r="T2" s="23">
        <v>4</v>
      </c>
      <c r="U2" s="8">
        <v>9</v>
      </c>
      <c r="V2" s="9">
        <v>206.5</v>
      </c>
    </row>
    <row r="3" spans="1:24" x14ac:dyDescent="0.25">
      <c r="A3" s="1" t="s">
        <v>11</v>
      </c>
      <c r="B3" s="2" t="s">
        <v>26</v>
      </c>
      <c r="C3" s="3">
        <v>45668</v>
      </c>
      <c r="D3" s="4" t="s">
        <v>24</v>
      </c>
      <c r="E3" s="5">
        <v>192</v>
      </c>
      <c r="F3" s="22">
        <v>1</v>
      </c>
      <c r="G3" s="24">
        <v>196</v>
      </c>
      <c r="H3" s="22">
        <v>5</v>
      </c>
      <c r="I3" s="5">
        <v>191</v>
      </c>
      <c r="J3" s="22">
        <v>3</v>
      </c>
      <c r="K3" s="5">
        <v>194</v>
      </c>
      <c r="L3" s="22">
        <v>4</v>
      </c>
      <c r="M3" s="5"/>
      <c r="N3" s="22"/>
      <c r="O3" s="5"/>
      <c r="P3" s="22"/>
      <c r="Q3" s="6">
        <v>4</v>
      </c>
      <c r="R3" s="6">
        <v>773</v>
      </c>
      <c r="S3" s="7">
        <v>193.25</v>
      </c>
      <c r="T3" s="23">
        <v>13</v>
      </c>
      <c r="U3" s="8">
        <v>5</v>
      </c>
      <c r="V3" s="9">
        <v>198.25</v>
      </c>
    </row>
    <row r="4" spans="1:24" x14ac:dyDescent="0.25">
      <c r="A4" s="1" t="s">
        <v>11</v>
      </c>
      <c r="B4" s="2" t="s">
        <v>26</v>
      </c>
      <c r="C4" s="3">
        <v>45681</v>
      </c>
      <c r="D4" s="4" t="s">
        <v>24</v>
      </c>
      <c r="E4" s="5">
        <v>195</v>
      </c>
      <c r="F4" s="22">
        <v>7</v>
      </c>
      <c r="G4" s="24">
        <v>195</v>
      </c>
      <c r="H4" s="22">
        <v>6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390</v>
      </c>
      <c r="S4" s="7">
        <v>195</v>
      </c>
      <c r="T4" s="38">
        <v>13</v>
      </c>
      <c r="U4" s="8">
        <v>9</v>
      </c>
      <c r="V4" s="9">
        <v>204</v>
      </c>
    </row>
    <row r="5" spans="1:24" x14ac:dyDescent="0.25">
      <c r="A5" s="1" t="s">
        <v>11</v>
      </c>
      <c r="B5" s="2" t="s">
        <v>26</v>
      </c>
      <c r="C5" s="3">
        <v>45688</v>
      </c>
      <c r="D5" s="4" t="s">
        <v>24</v>
      </c>
      <c r="E5" s="5">
        <v>196</v>
      </c>
      <c r="F5" s="22">
        <v>1</v>
      </c>
      <c r="G5" s="24">
        <v>197</v>
      </c>
      <c r="H5" s="22"/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38">
        <v>1</v>
      </c>
      <c r="U5" s="8">
        <v>9</v>
      </c>
      <c r="V5" s="9">
        <v>205.5</v>
      </c>
    </row>
    <row r="6" spans="1:24" x14ac:dyDescent="0.25">
      <c r="A6" s="1" t="s">
        <v>11</v>
      </c>
      <c r="B6" s="2" t="s">
        <v>26</v>
      </c>
      <c r="C6" s="3">
        <v>45689</v>
      </c>
      <c r="D6" s="4" t="s">
        <v>24</v>
      </c>
      <c r="E6" s="5">
        <v>196</v>
      </c>
      <c r="F6" s="22"/>
      <c r="G6" s="24">
        <v>195</v>
      </c>
      <c r="H6" s="22">
        <v>2</v>
      </c>
      <c r="I6" s="5">
        <v>195</v>
      </c>
      <c r="J6" s="22">
        <v>1</v>
      </c>
      <c r="K6" s="5">
        <v>196</v>
      </c>
      <c r="L6" s="22">
        <v>2</v>
      </c>
      <c r="M6" s="5"/>
      <c r="N6" s="22"/>
      <c r="O6" s="5"/>
      <c r="P6" s="22"/>
      <c r="Q6" s="6">
        <v>4</v>
      </c>
      <c r="R6" s="6">
        <v>782</v>
      </c>
      <c r="S6" s="7">
        <v>195.5</v>
      </c>
      <c r="T6" s="38">
        <v>5</v>
      </c>
      <c r="U6" s="8">
        <v>13</v>
      </c>
      <c r="V6" s="9">
        <v>208.5</v>
      </c>
    </row>
    <row r="7" spans="1:24" x14ac:dyDescent="0.25">
      <c r="A7" s="1" t="s">
        <v>11</v>
      </c>
      <c r="B7" s="2" t="s">
        <v>26</v>
      </c>
      <c r="C7" s="3">
        <v>45689</v>
      </c>
      <c r="D7" s="4" t="s">
        <v>24</v>
      </c>
      <c r="E7" s="5">
        <v>196</v>
      </c>
      <c r="F7" s="22"/>
      <c r="G7" s="24">
        <v>195</v>
      </c>
      <c r="H7" s="22">
        <v>2</v>
      </c>
      <c r="I7" s="5">
        <v>195</v>
      </c>
      <c r="J7" s="22">
        <v>1</v>
      </c>
      <c r="K7" s="5">
        <v>196</v>
      </c>
      <c r="L7" s="22">
        <v>2</v>
      </c>
      <c r="M7" s="5"/>
      <c r="N7" s="22"/>
      <c r="O7" s="5"/>
      <c r="P7" s="22"/>
      <c r="Q7" s="6">
        <v>4</v>
      </c>
      <c r="R7" s="6">
        <v>782</v>
      </c>
      <c r="S7" s="7">
        <v>195.5</v>
      </c>
      <c r="T7" s="38">
        <v>5</v>
      </c>
      <c r="U7" s="8">
        <v>13</v>
      </c>
      <c r="V7" s="9">
        <v>208.5</v>
      </c>
    </row>
    <row r="8" spans="1:24" x14ac:dyDescent="0.25">
      <c r="A8" s="1" t="s">
        <v>11</v>
      </c>
      <c r="B8" s="2" t="s">
        <v>26</v>
      </c>
      <c r="C8" s="3">
        <v>45702</v>
      </c>
      <c r="D8" s="4" t="s">
        <v>24</v>
      </c>
      <c r="E8" s="5">
        <v>197</v>
      </c>
      <c r="F8" s="22">
        <v>3</v>
      </c>
      <c r="G8" s="24">
        <v>197</v>
      </c>
      <c r="H8" s="22">
        <v>5</v>
      </c>
      <c r="I8" s="5">
        <v>197</v>
      </c>
      <c r="J8" s="22">
        <v>5</v>
      </c>
      <c r="K8" s="5">
        <v>197</v>
      </c>
      <c r="L8" s="22">
        <v>5</v>
      </c>
      <c r="M8" s="5"/>
      <c r="N8" s="22"/>
      <c r="O8" s="5"/>
      <c r="P8" s="22"/>
      <c r="Q8" s="6">
        <v>4</v>
      </c>
      <c r="R8" s="6">
        <v>788</v>
      </c>
      <c r="S8" s="7">
        <v>197</v>
      </c>
      <c r="T8" s="38">
        <v>18</v>
      </c>
      <c r="U8" s="8">
        <v>13</v>
      </c>
      <c r="V8" s="9">
        <v>210</v>
      </c>
    </row>
    <row r="9" spans="1:24" x14ac:dyDescent="0.25">
      <c r="A9" s="1" t="s">
        <v>11</v>
      </c>
      <c r="B9" s="2" t="s">
        <v>26</v>
      </c>
      <c r="C9" s="3">
        <v>45709</v>
      </c>
      <c r="D9" s="4" t="s">
        <v>24</v>
      </c>
      <c r="E9" s="5">
        <v>197</v>
      </c>
      <c r="F9" s="22">
        <v>1</v>
      </c>
      <c r="G9" s="24">
        <v>197</v>
      </c>
      <c r="H9" s="22">
        <v>0</v>
      </c>
      <c r="I9" s="5">
        <v>199</v>
      </c>
      <c r="J9" s="22">
        <v>4</v>
      </c>
      <c r="K9" s="5">
        <v>198</v>
      </c>
      <c r="L9" s="22">
        <v>2</v>
      </c>
      <c r="M9" s="5"/>
      <c r="N9" s="22"/>
      <c r="O9" s="5"/>
      <c r="P9" s="22"/>
      <c r="Q9" s="6">
        <v>4</v>
      </c>
      <c r="R9" s="6">
        <v>791</v>
      </c>
      <c r="S9" s="7">
        <v>197.75</v>
      </c>
      <c r="T9" s="38">
        <v>7</v>
      </c>
      <c r="U9" s="8">
        <v>13</v>
      </c>
      <c r="V9" s="9">
        <v>210.75</v>
      </c>
    </row>
    <row r="10" spans="1:24" x14ac:dyDescent="0.25">
      <c r="A10" s="1" t="s">
        <v>11</v>
      </c>
      <c r="B10" s="2" t="s">
        <v>26</v>
      </c>
      <c r="C10" s="3">
        <v>45710</v>
      </c>
      <c r="D10" s="4" t="s">
        <v>24</v>
      </c>
      <c r="E10" s="5">
        <v>197</v>
      </c>
      <c r="F10" s="22">
        <v>1</v>
      </c>
      <c r="G10" s="24">
        <v>196</v>
      </c>
      <c r="H10" s="22">
        <v>4</v>
      </c>
      <c r="I10" s="5">
        <v>199</v>
      </c>
      <c r="J10" s="22">
        <v>2</v>
      </c>
      <c r="K10" s="5">
        <v>196</v>
      </c>
      <c r="L10" s="22">
        <v>2</v>
      </c>
      <c r="M10" s="5"/>
      <c r="N10" s="22"/>
      <c r="O10" s="5"/>
      <c r="P10" s="22"/>
      <c r="Q10" s="6">
        <v>4</v>
      </c>
      <c r="R10" s="6">
        <v>788</v>
      </c>
      <c r="S10" s="7">
        <v>197</v>
      </c>
      <c r="T10" s="38">
        <v>9</v>
      </c>
      <c r="U10" s="8">
        <v>5</v>
      </c>
      <c r="V10" s="9">
        <v>202</v>
      </c>
    </row>
    <row r="11" spans="1:24" x14ac:dyDescent="0.25">
      <c r="A11" s="1" t="s">
        <v>11</v>
      </c>
      <c r="B11" s="2" t="s">
        <v>26</v>
      </c>
      <c r="C11" s="3">
        <v>45716</v>
      </c>
      <c r="D11" s="4" t="s">
        <v>24</v>
      </c>
      <c r="E11" s="5">
        <v>196</v>
      </c>
      <c r="F11" s="22">
        <v>3</v>
      </c>
      <c r="G11" s="24">
        <v>196</v>
      </c>
      <c r="H11" s="22">
        <v>5</v>
      </c>
      <c r="I11" s="5">
        <v>194</v>
      </c>
      <c r="J11" s="22">
        <v>2</v>
      </c>
      <c r="K11" s="5">
        <v>197</v>
      </c>
      <c r="L11" s="22">
        <v>2</v>
      </c>
      <c r="M11" s="5"/>
      <c r="N11" s="22"/>
      <c r="O11" s="5"/>
      <c r="P11" s="22"/>
      <c r="Q11" s="6">
        <v>4</v>
      </c>
      <c r="R11" s="6">
        <v>783</v>
      </c>
      <c r="S11" s="7">
        <v>195.75</v>
      </c>
      <c r="T11" s="38">
        <v>12</v>
      </c>
      <c r="U11" s="8">
        <v>13</v>
      </c>
      <c r="V11" s="9">
        <v>208.75</v>
      </c>
    </row>
    <row r="12" spans="1:24" x14ac:dyDescent="0.25">
      <c r="A12" s="1" t="s">
        <v>11</v>
      </c>
      <c r="B12" s="2" t="s">
        <v>26</v>
      </c>
      <c r="C12" s="3">
        <v>45730</v>
      </c>
      <c r="D12" s="4" t="s">
        <v>24</v>
      </c>
      <c r="E12" s="5">
        <v>190</v>
      </c>
      <c r="F12" s="22">
        <v>1</v>
      </c>
      <c r="G12" s="24">
        <v>191</v>
      </c>
      <c r="H12" s="22">
        <v>0</v>
      </c>
      <c r="I12" s="5">
        <v>194</v>
      </c>
      <c r="J12" s="22">
        <v>4</v>
      </c>
      <c r="K12" s="5">
        <v>194</v>
      </c>
      <c r="L12" s="22">
        <v>3</v>
      </c>
      <c r="M12" s="5"/>
      <c r="N12" s="22"/>
      <c r="O12" s="5"/>
      <c r="P12" s="22"/>
      <c r="Q12" s="6">
        <v>4</v>
      </c>
      <c r="R12" s="6">
        <v>769</v>
      </c>
      <c r="S12" s="7">
        <v>192.25</v>
      </c>
      <c r="T12" s="38">
        <v>8</v>
      </c>
      <c r="U12" s="8">
        <v>13</v>
      </c>
      <c r="V12" s="9">
        <v>205.25</v>
      </c>
    </row>
    <row r="13" spans="1:24" x14ac:dyDescent="0.25">
      <c r="A13" s="1" t="s">
        <v>11</v>
      </c>
      <c r="B13" s="2" t="s">
        <v>26</v>
      </c>
      <c r="C13" s="3">
        <v>45738</v>
      </c>
      <c r="D13" s="4" t="s">
        <v>24</v>
      </c>
      <c r="E13" s="24">
        <v>186</v>
      </c>
      <c r="F13" s="22">
        <v>0</v>
      </c>
      <c r="G13" s="24">
        <v>190</v>
      </c>
      <c r="H13" s="22">
        <v>1</v>
      </c>
      <c r="I13" s="5">
        <v>193</v>
      </c>
      <c r="J13" s="22">
        <v>2</v>
      </c>
      <c r="K13" s="25">
        <v>189</v>
      </c>
      <c r="L13" s="22">
        <v>0</v>
      </c>
      <c r="M13" s="25"/>
      <c r="N13" s="22"/>
      <c r="O13" s="5"/>
      <c r="P13" s="22"/>
      <c r="Q13" s="6">
        <v>4</v>
      </c>
      <c r="R13" s="6">
        <v>758</v>
      </c>
      <c r="S13" s="7">
        <v>189.5</v>
      </c>
      <c r="T13" s="38">
        <v>3</v>
      </c>
      <c r="U13" s="8">
        <v>11</v>
      </c>
      <c r="V13" s="9">
        <v>200.5</v>
      </c>
    </row>
    <row r="14" spans="1:24" x14ac:dyDescent="0.25">
      <c r="A14" s="1" t="s">
        <v>11</v>
      </c>
      <c r="B14" s="2" t="s">
        <v>26</v>
      </c>
      <c r="C14" s="3">
        <v>45744</v>
      </c>
      <c r="D14" s="4" t="s">
        <v>24</v>
      </c>
      <c r="E14" s="24">
        <v>195</v>
      </c>
      <c r="F14" s="22">
        <v>2</v>
      </c>
      <c r="G14" s="24">
        <v>195</v>
      </c>
      <c r="H14" s="22">
        <v>2</v>
      </c>
      <c r="I14" s="5">
        <v>196</v>
      </c>
      <c r="J14" s="22">
        <v>2</v>
      </c>
      <c r="K14" s="25">
        <v>195</v>
      </c>
      <c r="L14" s="22">
        <v>2</v>
      </c>
      <c r="M14" s="25"/>
      <c r="N14" s="22"/>
      <c r="O14" s="5"/>
      <c r="P14" s="22"/>
      <c r="Q14" s="6">
        <v>4</v>
      </c>
      <c r="R14" s="6">
        <v>781</v>
      </c>
      <c r="S14" s="7">
        <v>195.25</v>
      </c>
      <c r="T14" s="38">
        <v>8</v>
      </c>
      <c r="U14" s="8">
        <v>13</v>
      </c>
      <c r="V14" s="9">
        <v>208.25</v>
      </c>
    </row>
    <row r="15" spans="1:24" x14ac:dyDescent="0.25">
      <c r="A15" s="1" t="s">
        <v>11</v>
      </c>
      <c r="B15" s="2" t="s">
        <v>26</v>
      </c>
      <c r="C15" s="3">
        <v>45759</v>
      </c>
      <c r="D15" s="4" t="s">
        <v>43</v>
      </c>
      <c r="E15" s="5">
        <v>188</v>
      </c>
      <c r="F15" s="22">
        <v>3</v>
      </c>
      <c r="G15" s="24">
        <v>196</v>
      </c>
      <c r="H15" s="22">
        <v>3</v>
      </c>
      <c r="I15" s="5">
        <v>196</v>
      </c>
      <c r="J15" s="22">
        <v>2</v>
      </c>
      <c r="K15" s="5">
        <v>198</v>
      </c>
      <c r="L15" s="22">
        <v>3</v>
      </c>
      <c r="M15" s="5"/>
      <c r="N15" s="22"/>
      <c r="O15" s="5"/>
      <c r="P15" s="22"/>
      <c r="Q15" s="6">
        <v>4</v>
      </c>
      <c r="R15" s="6">
        <v>778</v>
      </c>
      <c r="S15" s="7">
        <v>194.5</v>
      </c>
      <c r="T15" s="23">
        <v>11</v>
      </c>
      <c r="U15" s="8">
        <v>11</v>
      </c>
      <c r="V15" s="9">
        <v>205.5</v>
      </c>
    </row>
    <row r="16" spans="1:24" x14ac:dyDescent="0.25">
      <c r="A16" s="1" t="s">
        <v>11</v>
      </c>
      <c r="B16" s="2" t="s">
        <v>26</v>
      </c>
      <c r="C16" s="3">
        <v>45766</v>
      </c>
      <c r="D16" s="4" t="s">
        <v>24</v>
      </c>
      <c r="E16" s="24">
        <v>190</v>
      </c>
      <c r="F16" s="22">
        <v>1</v>
      </c>
      <c r="G16" s="24">
        <v>192</v>
      </c>
      <c r="H16" s="22">
        <v>2</v>
      </c>
      <c r="I16" s="5">
        <v>194</v>
      </c>
      <c r="J16" s="22">
        <v>2</v>
      </c>
      <c r="K16" s="25">
        <v>197</v>
      </c>
      <c r="L16" s="22">
        <v>5</v>
      </c>
      <c r="M16" s="25"/>
      <c r="N16" s="22"/>
      <c r="O16" s="5"/>
      <c r="P16" s="22"/>
      <c r="Q16" s="6">
        <v>4</v>
      </c>
      <c r="R16" s="6">
        <v>773</v>
      </c>
      <c r="S16" s="7">
        <v>193.25</v>
      </c>
      <c r="T16" s="38">
        <v>10</v>
      </c>
      <c r="U16" s="8">
        <v>13</v>
      </c>
      <c r="V16" s="9">
        <v>206.25</v>
      </c>
    </row>
    <row r="17" spans="1:22" x14ac:dyDescent="0.25">
      <c r="A17" s="1" t="s">
        <v>11</v>
      </c>
      <c r="B17" s="2" t="s">
        <v>26</v>
      </c>
      <c r="C17" s="3">
        <v>45772</v>
      </c>
      <c r="D17" s="4" t="s">
        <v>24</v>
      </c>
      <c r="E17" s="24">
        <v>195</v>
      </c>
      <c r="F17" s="22">
        <v>4</v>
      </c>
      <c r="G17" s="24">
        <v>196</v>
      </c>
      <c r="H17" s="22">
        <v>2</v>
      </c>
      <c r="I17" s="5">
        <v>195</v>
      </c>
      <c r="J17" s="22">
        <v>4</v>
      </c>
      <c r="K17" s="25">
        <v>198</v>
      </c>
      <c r="L17" s="22">
        <v>3</v>
      </c>
      <c r="M17" s="25"/>
      <c r="N17" s="22"/>
      <c r="O17" s="5"/>
      <c r="P17" s="22"/>
      <c r="Q17" s="6">
        <v>4</v>
      </c>
      <c r="R17" s="6">
        <v>784</v>
      </c>
      <c r="S17" s="7">
        <v>196</v>
      </c>
      <c r="T17" s="38">
        <v>13</v>
      </c>
      <c r="U17" s="8">
        <v>11</v>
      </c>
      <c r="V17" s="9">
        <v>207</v>
      </c>
    </row>
    <row r="18" spans="1:22" x14ac:dyDescent="0.25">
      <c r="A18" s="1" t="s">
        <v>11</v>
      </c>
      <c r="B18" s="2" t="s">
        <v>26</v>
      </c>
      <c r="C18" s="3">
        <v>45773</v>
      </c>
      <c r="D18" s="4" t="s">
        <v>24</v>
      </c>
      <c r="E18" s="57">
        <v>200</v>
      </c>
      <c r="F18" s="22">
        <v>1</v>
      </c>
      <c r="G18" s="24">
        <v>196</v>
      </c>
      <c r="H18" s="22">
        <v>0</v>
      </c>
      <c r="I18" s="5">
        <v>196</v>
      </c>
      <c r="J18" s="22">
        <v>2</v>
      </c>
      <c r="K18" s="25">
        <v>198</v>
      </c>
      <c r="L18" s="22">
        <v>1</v>
      </c>
      <c r="M18" s="25"/>
      <c r="N18" s="22"/>
      <c r="O18" s="5"/>
      <c r="P18" s="22"/>
      <c r="Q18" s="6">
        <v>4</v>
      </c>
      <c r="R18" s="6">
        <v>790</v>
      </c>
      <c r="S18" s="7">
        <v>197.5</v>
      </c>
      <c r="T18" s="38">
        <v>4</v>
      </c>
      <c r="U18" s="8">
        <v>13</v>
      </c>
      <c r="V18" s="9">
        <v>210.5</v>
      </c>
    </row>
    <row r="19" spans="1:22" x14ac:dyDescent="0.25">
      <c r="A19" s="1" t="s">
        <v>11</v>
      </c>
      <c r="B19" s="2" t="s">
        <v>26</v>
      </c>
      <c r="C19" s="3">
        <v>45779</v>
      </c>
      <c r="D19" s="4" t="s">
        <v>24</v>
      </c>
      <c r="E19" s="24">
        <v>196</v>
      </c>
      <c r="F19" s="22">
        <v>2</v>
      </c>
      <c r="G19" s="24">
        <v>195</v>
      </c>
      <c r="H19" s="22">
        <v>0</v>
      </c>
      <c r="I19" s="5">
        <v>195</v>
      </c>
      <c r="J19" s="22">
        <v>1</v>
      </c>
      <c r="K19" s="25">
        <v>198</v>
      </c>
      <c r="L19" s="22">
        <v>2</v>
      </c>
      <c r="M19" s="25"/>
      <c r="N19" s="22"/>
      <c r="O19" s="5"/>
      <c r="P19" s="22"/>
      <c r="Q19" s="6">
        <v>4</v>
      </c>
      <c r="R19" s="6">
        <v>784</v>
      </c>
      <c r="S19" s="7">
        <v>196</v>
      </c>
      <c r="T19" s="38">
        <v>5</v>
      </c>
      <c r="U19" s="8">
        <v>13</v>
      </c>
      <c r="V19" s="9">
        <v>209</v>
      </c>
    </row>
    <row r="20" spans="1:22" x14ac:dyDescent="0.25">
      <c r="A20" s="1" t="s">
        <v>11</v>
      </c>
      <c r="B20" s="2" t="s">
        <v>26</v>
      </c>
      <c r="C20" s="3">
        <v>45780</v>
      </c>
      <c r="D20" s="4" t="s">
        <v>90</v>
      </c>
      <c r="E20" s="5">
        <v>199.001</v>
      </c>
      <c r="F20" s="22">
        <v>3</v>
      </c>
      <c r="G20" s="24">
        <v>197</v>
      </c>
      <c r="H20" s="22">
        <v>2</v>
      </c>
      <c r="I20" s="5">
        <v>197</v>
      </c>
      <c r="J20" s="22">
        <v>2</v>
      </c>
      <c r="K20" s="5">
        <v>197</v>
      </c>
      <c r="L20" s="22">
        <v>4</v>
      </c>
      <c r="M20" s="5"/>
      <c r="N20" s="22"/>
      <c r="O20" s="5"/>
      <c r="P20" s="22"/>
      <c r="Q20" s="6">
        <v>4</v>
      </c>
      <c r="R20" s="6">
        <v>790.00099999999998</v>
      </c>
      <c r="S20" s="7">
        <v>197.50024999999999</v>
      </c>
      <c r="T20" s="38">
        <v>11</v>
      </c>
      <c r="U20" s="8">
        <v>11</v>
      </c>
      <c r="V20" s="9">
        <v>208.50024999999999</v>
      </c>
    </row>
    <row r="21" spans="1:22" x14ac:dyDescent="0.25">
      <c r="A21" s="1" t="s">
        <v>11</v>
      </c>
      <c r="B21" s="2" t="s">
        <v>26</v>
      </c>
      <c r="C21" s="3">
        <v>45801</v>
      </c>
      <c r="D21" s="4" t="s">
        <v>24</v>
      </c>
      <c r="E21" s="24">
        <v>199</v>
      </c>
      <c r="F21" s="22">
        <v>6</v>
      </c>
      <c r="G21" s="24">
        <v>196</v>
      </c>
      <c r="H21" s="22">
        <v>2</v>
      </c>
      <c r="I21" s="5">
        <v>198</v>
      </c>
      <c r="J21" s="22">
        <v>2</v>
      </c>
      <c r="K21" s="25">
        <v>194</v>
      </c>
      <c r="L21" s="22">
        <v>1</v>
      </c>
      <c r="M21" s="25"/>
      <c r="N21" s="22"/>
      <c r="O21" s="5"/>
      <c r="P21" s="22"/>
      <c r="Q21" s="6">
        <v>4</v>
      </c>
      <c r="R21" s="6">
        <v>787</v>
      </c>
      <c r="S21" s="7">
        <v>196.75</v>
      </c>
      <c r="T21" s="38">
        <v>11</v>
      </c>
      <c r="U21" s="8">
        <v>13</v>
      </c>
      <c r="V21" s="9">
        <v>209.75</v>
      </c>
    </row>
    <row r="22" spans="1:22" x14ac:dyDescent="0.25">
      <c r="A22" s="1" t="s">
        <v>11</v>
      </c>
      <c r="B22" s="2" t="s">
        <v>26</v>
      </c>
      <c r="C22" s="3">
        <v>45808</v>
      </c>
      <c r="D22" s="4" t="s">
        <v>24</v>
      </c>
      <c r="E22" s="5">
        <v>196</v>
      </c>
      <c r="F22" s="22">
        <v>4</v>
      </c>
      <c r="G22" s="24">
        <v>198</v>
      </c>
      <c r="H22" s="22">
        <v>1</v>
      </c>
      <c r="I22" s="5">
        <v>191</v>
      </c>
      <c r="J22" s="22">
        <v>1</v>
      </c>
      <c r="K22" s="5">
        <v>198</v>
      </c>
      <c r="L22" s="22">
        <v>3</v>
      </c>
      <c r="M22" s="5">
        <v>199</v>
      </c>
      <c r="N22" s="22">
        <v>4</v>
      </c>
      <c r="O22" s="5">
        <v>195</v>
      </c>
      <c r="P22" s="22">
        <v>5</v>
      </c>
      <c r="Q22" s="6">
        <v>6</v>
      </c>
      <c r="R22" s="6">
        <v>1177</v>
      </c>
      <c r="S22" s="7">
        <v>196.16666666666666</v>
      </c>
      <c r="T22" s="38">
        <v>18</v>
      </c>
      <c r="U22" s="8">
        <v>30</v>
      </c>
      <c r="V22" s="9">
        <v>226.16666666666666</v>
      </c>
    </row>
    <row r="23" spans="1:22" x14ac:dyDescent="0.25">
      <c r="A23" s="1" t="s">
        <v>11</v>
      </c>
      <c r="B23" s="2" t="s">
        <v>26</v>
      </c>
      <c r="C23" s="3">
        <v>45814</v>
      </c>
      <c r="D23" s="4" t="s">
        <v>24</v>
      </c>
      <c r="E23" s="24">
        <v>198.001</v>
      </c>
      <c r="F23" s="22">
        <v>7</v>
      </c>
      <c r="G23" s="24">
        <v>197</v>
      </c>
      <c r="H23" s="22">
        <v>5</v>
      </c>
      <c r="I23" s="5">
        <v>198</v>
      </c>
      <c r="J23" s="22">
        <v>4</v>
      </c>
      <c r="K23" s="25">
        <v>199</v>
      </c>
      <c r="L23" s="22">
        <v>5</v>
      </c>
      <c r="M23" s="25"/>
      <c r="N23" s="22"/>
      <c r="O23" s="5"/>
      <c r="P23" s="22"/>
      <c r="Q23" s="6">
        <v>4</v>
      </c>
      <c r="R23" s="6">
        <v>792.00099999999998</v>
      </c>
      <c r="S23" s="7">
        <v>198.00024999999999</v>
      </c>
      <c r="T23" s="38">
        <v>21</v>
      </c>
      <c r="U23" s="8">
        <v>13</v>
      </c>
      <c r="V23" s="9">
        <v>211.00024999999999</v>
      </c>
    </row>
    <row r="24" spans="1:22" x14ac:dyDescent="0.25">
      <c r="A24" s="1" t="s">
        <v>11</v>
      </c>
      <c r="B24" s="2" t="s">
        <v>26</v>
      </c>
      <c r="C24" s="3">
        <v>45821</v>
      </c>
      <c r="D24" s="4" t="s">
        <v>24</v>
      </c>
      <c r="E24" s="24">
        <v>196</v>
      </c>
      <c r="F24" s="22">
        <v>2</v>
      </c>
      <c r="G24" s="24">
        <v>195</v>
      </c>
      <c r="H24" s="22">
        <v>2</v>
      </c>
      <c r="I24" s="5">
        <v>197</v>
      </c>
      <c r="J24" s="22">
        <v>3</v>
      </c>
      <c r="K24" s="25">
        <v>196</v>
      </c>
      <c r="L24" s="22">
        <v>1</v>
      </c>
      <c r="M24" s="25"/>
      <c r="N24" s="22"/>
      <c r="O24" s="5"/>
      <c r="P24" s="22"/>
      <c r="Q24" s="6">
        <v>4</v>
      </c>
      <c r="R24" s="6">
        <v>784</v>
      </c>
      <c r="S24" s="7">
        <v>196</v>
      </c>
      <c r="T24" s="38">
        <v>8</v>
      </c>
      <c r="U24" s="8">
        <v>13</v>
      </c>
      <c r="V24" s="9">
        <v>209</v>
      </c>
    </row>
    <row r="25" spans="1:22" x14ac:dyDescent="0.25">
      <c r="A25" s="1" t="s">
        <v>11</v>
      </c>
      <c r="B25" s="2" t="s">
        <v>26</v>
      </c>
      <c r="C25" s="3">
        <v>45829</v>
      </c>
      <c r="D25" s="4" t="s">
        <v>24</v>
      </c>
      <c r="E25" s="24">
        <v>196</v>
      </c>
      <c r="F25" s="22">
        <v>1</v>
      </c>
      <c r="G25" s="24">
        <v>195</v>
      </c>
      <c r="H25" s="22">
        <v>3</v>
      </c>
      <c r="I25" s="5">
        <v>196</v>
      </c>
      <c r="J25" s="22">
        <v>1</v>
      </c>
      <c r="K25" s="25">
        <v>196</v>
      </c>
      <c r="L25" s="22">
        <v>6</v>
      </c>
      <c r="M25" s="25"/>
      <c r="N25" s="22"/>
      <c r="O25" s="5"/>
      <c r="P25" s="22"/>
      <c r="Q25" s="6">
        <v>4</v>
      </c>
      <c r="R25" s="6">
        <v>783</v>
      </c>
      <c r="S25" s="7">
        <v>195.75</v>
      </c>
      <c r="T25" s="38">
        <v>11</v>
      </c>
      <c r="U25" s="8">
        <v>6</v>
      </c>
      <c r="V25" s="9">
        <v>201.75</v>
      </c>
    </row>
    <row r="26" spans="1:22" x14ac:dyDescent="0.25">
      <c r="A26" s="1" t="s">
        <v>11</v>
      </c>
      <c r="B26" s="2" t="s">
        <v>26</v>
      </c>
      <c r="C26" s="3">
        <v>45835</v>
      </c>
      <c r="D26" s="4" t="s">
        <v>24</v>
      </c>
      <c r="E26" s="24">
        <v>198.001</v>
      </c>
      <c r="F26" s="22">
        <v>4</v>
      </c>
      <c r="G26" s="24">
        <v>198.001</v>
      </c>
      <c r="H26" s="22">
        <v>6</v>
      </c>
      <c r="I26" s="58">
        <v>200</v>
      </c>
      <c r="J26" s="22">
        <v>4</v>
      </c>
      <c r="K26" s="25">
        <v>199</v>
      </c>
      <c r="L26" s="22">
        <v>3</v>
      </c>
      <c r="M26" s="25"/>
      <c r="N26" s="22"/>
      <c r="O26" s="5"/>
      <c r="P26" s="22"/>
      <c r="Q26" s="6">
        <v>4</v>
      </c>
      <c r="R26" s="6">
        <v>795.00199999999995</v>
      </c>
      <c r="S26" s="7">
        <v>198.75049999999999</v>
      </c>
      <c r="T26" s="38">
        <v>17</v>
      </c>
      <c r="U26" s="8">
        <v>13</v>
      </c>
      <c r="V26" s="9">
        <v>211.75049999999999</v>
      </c>
    </row>
    <row r="27" spans="1:22" x14ac:dyDescent="0.25">
      <c r="A27" s="1" t="s">
        <v>11</v>
      </c>
      <c r="B27" s="2" t="s">
        <v>26</v>
      </c>
      <c r="C27" s="3">
        <v>45849</v>
      </c>
      <c r="D27" s="4" t="s">
        <v>24</v>
      </c>
      <c r="E27" s="24">
        <v>198.001</v>
      </c>
      <c r="F27" s="22">
        <v>4</v>
      </c>
      <c r="G27" s="24">
        <v>199</v>
      </c>
      <c r="H27" s="22">
        <v>5</v>
      </c>
      <c r="I27" s="5">
        <v>199</v>
      </c>
      <c r="J27" s="22">
        <v>3</v>
      </c>
      <c r="K27" s="25">
        <v>199</v>
      </c>
      <c r="L27" s="22">
        <v>2</v>
      </c>
      <c r="M27" s="25"/>
      <c r="N27" s="22"/>
      <c r="O27" s="5"/>
      <c r="P27" s="22"/>
      <c r="Q27" s="6">
        <v>4</v>
      </c>
      <c r="R27" s="6">
        <v>795.00099999999998</v>
      </c>
      <c r="S27" s="7">
        <v>198.75024999999999</v>
      </c>
      <c r="T27" s="38">
        <v>14</v>
      </c>
      <c r="U27" s="8">
        <v>13</v>
      </c>
      <c r="V27" s="9">
        <v>211.75024999999999</v>
      </c>
    </row>
    <row r="28" spans="1:22" x14ac:dyDescent="0.25">
      <c r="A28" s="1" t="s">
        <v>11</v>
      </c>
      <c r="B28" s="2" t="s">
        <v>26</v>
      </c>
      <c r="C28" s="3">
        <v>45856</v>
      </c>
      <c r="D28" s="4" t="s">
        <v>24</v>
      </c>
      <c r="E28" s="24">
        <v>196</v>
      </c>
      <c r="F28" s="22">
        <v>4</v>
      </c>
      <c r="G28" s="24">
        <v>199</v>
      </c>
      <c r="H28" s="22">
        <v>3</v>
      </c>
      <c r="I28" s="5">
        <v>195</v>
      </c>
      <c r="J28" s="22">
        <v>3</v>
      </c>
      <c r="K28" s="25">
        <v>199</v>
      </c>
      <c r="L28" s="22">
        <v>3</v>
      </c>
      <c r="M28" s="25"/>
      <c r="N28" s="22"/>
      <c r="O28" s="5"/>
      <c r="P28" s="22"/>
      <c r="Q28" s="6">
        <v>4</v>
      </c>
      <c r="R28" s="6">
        <v>789</v>
      </c>
      <c r="S28" s="7">
        <v>197.25</v>
      </c>
      <c r="T28" s="38">
        <v>13</v>
      </c>
      <c r="U28" s="8">
        <v>5</v>
      </c>
      <c r="V28" s="9">
        <v>202.25</v>
      </c>
    </row>
    <row r="29" spans="1:22" x14ac:dyDescent="0.25">
      <c r="A29" s="1" t="s">
        <v>11</v>
      </c>
      <c r="B29" s="2" t="s">
        <v>26</v>
      </c>
      <c r="C29" s="3">
        <v>45857</v>
      </c>
      <c r="D29" s="4" t="s">
        <v>24</v>
      </c>
      <c r="E29" s="24">
        <v>196</v>
      </c>
      <c r="F29" s="22">
        <v>3</v>
      </c>
      <c r="G29" s="24">
        <v>199</v>
      </c>
      <c r="H29" s="22">
        <v>2</v>
      </c>
      <c r="I29" s="5">
        <v>197</v>
      </c>
      <c r="J29" s="22">
        <v>2</v>
      </c>
      <c r="K29" s="25">
        <v>199</v>
      </c>
      <c r="L29" s="22">
        <v>4</v>
      </c>
      <c r="M29" s="25"/>
      <c r="N29" s="22"/>
      <c r="O29" s="5"/>
      <c r="P29" s="22"/>
      <c r="Q29" s="6">
        <v>4</v>
      </c>
      <c r="R29" s="6">
        <v>791</v>
      </c>
      <c r="S29" s="7">
        <v>197.75</v>
      </c>
      <c r="T29" s="38">
        <v>11</v>
      </c>
      <c r="U29" s="8">
        <v>13</v>
      </c>
      <c r="V29" s="9">
        <v>210.75</v>
      </c>
    </row>
    <row r="30" spans="1:22" x14ac:dyDescent="0.25">
      <c r="A30" s="1" t="s">
        <v>11</v>
      </c>
      <c r="B30" s="2" t="s">
        <v>26</v>
      </c>
      <c r="C30" s="3">
        <v>45892</v>
      </c>
      <c r="D30" s="4" t="s">
        <v>24</v>
      </c>
      <c r="E30" s="5">
        <v>199.001</v>
      </c>
      <c r="F30" s="22">
        <v>7</v>
      </c>
      <c r="G30" s="24">
        <v>198</v>
      </c>
      <c r="H30" s="22">
        <v>2</v>
      </c>
      <c r="I30" s="58">
        <v>200</v>
      </c>
      <c r="J30" s="22">
        <v>6</v>
      </c>
      <c r="K30" s="58">
        <v>200</v>
      </c>
      <c r="L30" s="22">
        <v>10</v>
      </c>
      <c r="M30" s="5">
        <v>199</v>
      </c>
      <c r="N30" s="22">
        <v>6</v>
      </c>
      <c r="O30" s="5">
        <v>199</v>
      </c>
      <c r="P30" s="22">
        <v>6</v>
      </c>
      <c r="Q30" s="6">
        <v>6</v>
      </c>
      <c r="R30" s="6">
        <v>1195.001</v>
      </c>
      <c r="S30" s="7">
        <v>199.16683333333333</v>
      </c>
      <c r="T30" s="38">
        <v>37</v>
      </c>
      <c r="U30" s="8">
        <v>34</v>
      </c>
      <c r="V30" s="9">
        <v>233.16683333333333</v>
      </c>
    </row>
    <row r="31" spans="1:22" x14ac:dyDescent="0.25">
      <c r="A31" s="53" t="s">
        <v>11</v>
      </c>
      <c r="B31" s="2" t="s">
        <v>26</v>
      </c>
      <c r="C31" s="3">
        <v>45912</v>
      </c>
      <c r="D31" s="70" t="s">
        <v>24</v>
      </c>
      <c r="E31" s="24">
        <v>199</v>
      </c>
      <c r="F31" s="22">
        <v>4</v>
      </c>
      <c r="G31" s="24">
        <v>200</v>
      </c>
      <c r="H31" s="22">
        <v>8</v>
      </c>
      <c r="I31" s="5">
        <v>200</v>
      </c>
      <c r="J31" s="22">
        <v>7</v>
      </c>
      <c r="K31" s="25">
        <v>199</v>
      </c>
      <c r="L31" s="22">
        <v>3</v>
      </c>
      <c r="M31" s="25"/>
      <c r="N31" s="22"/>
      <c r="O31" s="5"/>
      <c r="P31" s="22"/>
      <c r="Q31" s="8">
        <v>4</v>
      </c>
      <c r="R31" s="8">
        <v>798</v>
      </c>
      <c r="S31" s="7">
        <v>199.5</v>
      </c>
      <c r="T31" s="38">
        <v>22</v>
      </c>
      <c r="U31" s="8">
        <v>13</v>
      </c>
      <c r="V31" s="7">
        <v>212.5</v>
      </c>
    </row>
    <row r="32" spans="1:22" x14ac:dyDescent="0.25">
      <c r="A32" s="53" t="s">
        <v>11</v>
      </c>
      <c r="B32" s="2" t="s">
        <v>26</v>
      </c>
      <c r="C32" s="3">
        <v>45933</v>
      </c>
      <c r="D32" s="70" t="s">
        <v>24</v>
      </c>
      <c r="E32" s="24">
        <v>199</v>
      </c>
      <c r="F32" s="22">
        <v>3</v>
      </c>
      <c r="G32" s="24">
        <v>199</v>
      </c>
      <c r="H32" s="22">
        <v>4</v>
      </c>
      <c r="I32" s="5">
        <v>200</v>
      </c>
      <c r="J32" s="22">
        <v>1</v>
      </c>
      <c r="K32" s="25">
        <v>200</v>
      </c>
      <c r="L32" s="22">
        <v>4</v>
      </c>
      <c r="M32" s="25"/>
      <c r="N32" s="22"/>
      <c r="O32" s="5"/>
      <c r="P32" s="22"/>
      <c r="Q32" s="8">
        <v>4</v>
      </c>
      <c r="R32" s="8">
        <v>798</v>
      </c>
      <c r="S32" s="7">
        <v>199.5</v>
      </c>
      <c r="T32" s="38">
        <v>12</v>
      </c>
      <c r="U32" s="8">
        <v>13</v>
      </c>
      <c r="V32" s="7">
        <f>+S32+U32</f>
        <v>212.5</v>
      </c>
    </row>
    <row r="33" spans="1:22" x14ac:dyDescent="0.25">
      <c r="A33" s="53" t="s">
        <v>11</v>
      </c>
      <c r="B33" s="2" t="s">
        <v>26</v>
      </c>
      <c r="C33" s="3">
        <v>45940</v>
      </c>
      <c r="D33" s="70" t="s">
        <v>24</v>
      </c>
      <c r="E33" s="24">
        <v>200</v>
      </c>
      <c r="F33" s="22">
        <v>4</v>
      </c>
      <c r="G33" s="24">
        <v>200</v>
      </c>
      <c r="H33" s="22">
        <v>7</v>
      </c>
      <c r="I33" s="5">
        <v>199</v>
      </c>
      <c r="J33" s="22">
        <v>3</v>
      </c>
      <c r="K33" s="25">
        <v>199</v>
      </c>
      <c r="L33" s="22">
        <v>7</v>
      </c>
      <c r="M33" s="25"/>
      <c r="N33" s="22"/>
      <c r="O33" s="5"/>
      <c r="P33" s="22"/>
      <c r="Q33" s="8">
        <v>4</v>
      </c>
      <c r="R33" s="8">
        <v>798</v>
      </c>
      <c r="S33" s="7">
        <v>199.5</v>
      </c>
      <c r="T33" s="38">
        <v>21</v>
      </c>
      <c r="U33" s="8">
        <v>13</v>
      </c>
      <c r="V33" s="7">
        <v>212.5</v>
      </c>
    </row>
    <row r="34" spans="1:22" x14ac:dyDescent="0.25">
      <c r="A34" s="53" t="s">
        <v>11</v>
      </c>
      <c r="B34" s="2" t="s">
        <v>26</v>
      </c>
      <c r="C34" s="3">
        <v>45941</v>
      </c>
      <c r="D34" s="70" t="s">
        <v>24</v>
      </c>
      <c r="E34" s="24">
        <v>200</v>
      </c>
      <c r="F34" s="22">
        <v>7</v>
      </c>
      <c r="G34" s="24">
        <v>199</v>
      </c>
      <c r="H34" s="22">
        <v>8</v>
      </c>
      <c r="I34" s="5">
        <v>200</v>
      </c>
      <c r="J34" s="22">
        <v>6</v>
      </c>
      <c r="K34" s="25">
        <v>200</v>
      </c>
      <c r="L34" s="22">
        <v>4</v>
      </c>
      <c r="M34" s="25"/>
      <c r="N34" s="22"/>
      <c r="O34" s="5"/>
      <c r="P34" s="22"/>
      <c r="Q34" s="8">
        <v>4</v>
      </c>
      <c r="R34" s="8">
        <v>799</v>
      </c>
      <c r="S34" s="7">
        <v>199.75</v>
      </c>
      <c r="T34" s="38">
        <v>25</v>
      </c>
      <c r="U34" s="8">
        <v>13</v>
      </c>
      <c r="V34" s="7">
        <v>212.75</v>
      </c>
    </row>
    <row r="35" spans="1:22" x14ac:dyDescent="0.25">
      <c r="A35" s="53" t="s">
        <v>11</v>
      </c>
      <c r="B35" s="2" t="s">
        <v>26</v>
      </c>
      <c r="C35" s="3">
        <v>45947</v>
      </c>
      <c r="D35" s="70" t="s">
        <v>24</v>
      </c>
      <c r="E35" s="24">
        <v>198</v>
      </c>
      <c r="F35" s="22">
        <v>4</v>
      </c>
      <c r="G35" s="24">
        <v>200</v>
      </c>
      <c r="H35" s="22">
        <v>6</v>
      </c>
      <c r="I35" s="5">
        <v>198</v>
      </c>
      <c r="J35" s="22">
        <v>1</v>
      </c>
      <c r="K35" s="25">
        <v>200</v>
      </c>
      <c r="L35" s="22">
        <v>3</v>
      </c>
      <c r="M35" s="25"/>
      <c r="N35" s="22"/>
      <c r="O35" s="5"/>
      <c r="P35" s="22"/>
      <c r="Q35" s="8">
        <v>4</v>
      </c>
      <c r="R35" s="8">
        <v>796</v>
      </c>
      <c r="S35" s="7">
        <v>199</v>
      </c>
      <c r="T35" s="38">
        <v>14</v>
      </c>
      <c r="U35" s="8">
        <v>13</v>
      </c>
      <c r="V35" s="7">
        <v>212</v>
      </c>
    </row>
    <row r="36" spans="1:22" x14ac:dyDescent="0.25">
      <c r="A36" s="53" t="s">
        <v>11</v>
      </c>
      <c r="B36" s="2" t="s">
        <v>26</v>
      </c>
      <c r="C36" s="3">
        <v>45954</v>
      </c>
      <c r="D36" s="70" t="s">
        <v>24</v>
      </c>
      <c r="E36" s="24">
        <v>197</v>
      </c>
      <c r="F36" s="22">
        <v>2</v>
      </c>
      <c r="G36" s="24">
        <v>196</v>
      </c>
      <c r="H36" s="22">
        <v>2</v>
      </c>
      <c r="I36" s="5">
        <v>196.001</v>
      </c>
      <c r="J36" s="22">
        <v>1</v>
      </c>
      <c r="K36" s="25">
        <v>197</v>
      </c>
      <c r="L36" s="22">
        <v>1</v>
      </c>
      <c r="M36" s="25"/>
      <c r="N36" s="22"/>
      <c r="O36" s="5"/>
      <c r="P36" s="22"/>
      <c r="Q36" s="8">
        <v>4</v>
      </c>
      <c r="R36" s="8">
        <v>786.00099999999998</v>
      </c>
      <c r="S36" s="7">
        <v>196.50024999999999</v>
      </c>
      <c r="T36" s="38">
        <v>6</v>
      </c>
      <c r="U36" s="8">
        <v>13</v>
      </c>
      <c r="V36" s="7">
        <v>209.50024999999999</v>
      </c>
    </row>
    <row r="38" spans="1:22" x14ac:dyDescent="0.25">
      <c r="Q38" s="34">
        <f>SUM(Q2:Q37)</f>
        <v>138</v>
      </c>
      <c r="R38" s="34">
        <f>SUM(R2:R37)</f>
        <v>27135.007000000001</v>
      </c>
      <c r="S38" s="35">
        <f>SUM(R38/Q38)</f>
        <v>196.63048550724639</v>
      </c>
      <c r="T38" s="34">
        <f>SUM(T2:T37)</f>
        <v>421</v>
      </c>
      <c r="U38" s="34">
        <f>SUM(U2:U37)</f>
        <v>442</v>
      </c>
      <c r="V38" s="36">
        <f>SUM(S38+U38)</f>
        <v>638.63048550724636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14:C14" name="Range1_2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B22:C22" name="Range1_11"/>
    <protectedRange algorithmName="SHA-512" hashValue="ON39YdpmFHfN9f47KpiRvqrKx0V9+erV1CNkpWzYhW/Qyc6aT8rEyCrvauWSYGZK2ia3o7vd3akF07acHAFpOA==" saltValue="yVW9XmDwTqEnmpSGai0KYg==" spinCount="100000" sqref="D22" name="Range1_1_9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E25 B25:C25 H25:L25 N25" name="Range1_13"/>
    <protectedRange algorithmName="SHA-512" hashValue="ON39YdpmFHfN9f47KpiRvqrKx0V9+erV1CNkpWzYhW/Qyc6aT8rEyCrvauWSYGZK2ia3o7vd3akF07acHAFpOA==" saltValue="yVW9XmDwTqEnmpSGai0KYg==" spinCount="100000" sqref="D25" name="Range1_1_11"/>
    <protectedRange algorithmName="SHA-512" hashValue="ON39YdpmFHfN9f47KpiRvqrKx0V9+erV1CNkpWzYhW/Qyc6aT8rEyCrvauWSYGZK2ia3o7vd3akF07acHAFpOA==" saltValue="yVW9XmDwTqEnmpSGai0KYg==" spinCount="100000" sqref="G25 M25 O25" name="Range1_33_1_3"/>
    <protectedRange algorithmName="SHA-512" hashValue="ON39YdpmFHfN9f47KpiRvqrKx0V9+erV1CNkpWzYhW/Qyc6aT8rEyCrvauWSYGZK2ia3o7vd3akF07acHAFpOA==" saltValue="yVW9XmDwTqEnmpSGai0KYg==" spinCount="100000" sqref="T25" name="Range1_3_5_13"/>
    <protectedRange algorithmName="SHA-512" hashValue="ON39YdpmFHfN9f47KpiRvqrKx0V9+erV1CNkpWzYhW/Qyc6aT8rEyCrvauWSYGZK2ia3o7vd3akF07acHAFpOA==" saltValue="yVW9XmDwTqEnmpSGai0KYg==" spinCount="100000" sqref="E29 B28:C29 H29:L29 N29" name="Range1_15_1"/>
    <protectedRange algorithmName="SHA-512" hashValue="ON39YdpmFHfN9f47KpiRvqrKx0V9+erV1CNkpWzYhW/Qyc6aT8rEyCrvauWSYGZK2ia3o7vd3akF07acHAFpOA==" saltValue="yVW9XmDwTqEnmpSGai0KYg==" spinCount="100000" sqref="D28:D29" name="Range1_1_13_1"/>
    <protectedRange algorithmName="SHA-512" hashValue="ON39YdpmFHfN9f47KpiRvqrKx0V9+erV1CNkpWzYhW/Qyc6aT8rEyCrvauWSYGZK2ia3o7vd3akF07acHAFpOA==" saltValue="yVW9XmDwTqEnmpSGai0KYg==" spinCount="100000" sqref="G29 M29 O29" name="Range1_33_1_4_1"/>
    <protectedRange algorithmName="SHA-512" hashValue="ON39YdpmFHfN9f47KpiRvqrKx0V9+erV1CNkpWzYhW/Qyc6aT8rEyCrvauWSYGZK2ia3o7vd3akF07acHAFpOA==" saltValue="yVW9XmDwTqEnmpSGai0KYg==" spinCount="100000" sqref="E28 H28:L28 N28" name="Range1_1_2_19_1_3_1"/>
    <protectedRange algorithmName="SHA-512" hashValue="ON39YdpmFHfN9f47KpiRvqrKx0V9+erV1CNkpWzYhW/Qyc6aT8rEyCrvauWSYGZK2ia3o7vd3akF07acHAFpOA==" saltValue="yVW9XmDwTqEnmpSGai0KYg==" spinCount="100000" sqref="T28:T29" name="Range1_3_5_15_1"/>
    <protectedRange algorithmName="SHA-512" hashValue="ON39YdpmFHfN9f47KpiRvqrKx0V9+erV1CNkpWzYhW/Qyc6aT8rEyCrvauWSYGZK2ia3o7vd3akF07acHAFpOA==" saltValue="yVW9XmDwTqEnmpSGai0KYg==" spinCount="100000" sqref="B31:C31" name="Range1"/>
    <protectedRange algorithmName="SHA-512" hashValue="ON39YdpmFHfN9f47KpiRvqrKx0V9+erV1CNkpWzYhW/Qyc6aT8rEyCrvauWSYGZK2ia3o7vd3akF07acHAFpOA==" saltValue="yVW9XmDwTqEnmpSGai0KYg==" spinCount="100000" sqref="D31" name="Range1_1"/>
    <protectedRange algorithmName="SHA-512" hashValue="ON39YdpmFHfN9f47KpiRvqrKx0V9+erV1CNkpWzYhW/Qyc6aT8rEyCrvauWSYGZK2ia3o7vd3akF07acHAFpOA==" saltValue="yVW9XmDwTqEnmpSGai0KYg==" spinCount="100000" sqref="E31 G31:O31" name="Range1_33_1_1"/>
    <protectedRange algorithmName="SHA-512" hashValue="ON39YdpmFHfN9f47KpiRvqrKx0V9+erV1CNkpWzYhW/Qyc6aT8rEyCrvauWSYGZK2ia3o7vd3akF07acHAFpOA==" saltValue="yVW9XmDwTqEnmpSGai0KYg==" spinCount="100000" sqref="T31" name="Range1_3_5"/>
    <protectedRange algorithmName="SHA-512" hashValue="ON39YdpmFHfN9f47KpiRvqrKx0V9+erV1CNkpWzYhW/Qyc6aT8rEyCrvauWSYGZK2ia3o7vd3akF07acHAFpOA==" saltValue="yVW9XmDwTqEnmpSGai0KYg==" spinCount="100000" sqref="E32:F32 B32:C32 H32:P32" name="Range1_11_1"/>
    <protectedRange algorithmName="SHA-512" hashValue="ON39YdpmFHfN9f47KpiRvqrKx0V9+erV1CNkpWzYhW/Qyc6aT8rEyCrvauWSYGZK2ia3o7vd3akF07acHAFpOA==" saltValue="yVW9XmDwTqEnmpSGai0KYg==" spinCount="100000" sqref="D32" name="Range1_1_15_1"/>
    <protectedRange algorithmName="SHA-512" hashValue="ON39YdpmFHfN9f47KpiRvqrKx0V9+erV1CNkpWzYhW/Qyc6aT8rEyCrvauWSYGZK2ia3o7vd3akF07acHAFpOA==" saltValue="yVW9XmDwTqEnmpSGai0KYg==" spinCount="100000" sqref="T32" name="Range1_3_5_11_2"/>
    <protectedRange algorithmName="SHA-512" hashValue="ON39YdpmFHfN9f47KpiRvqrKx0V9+erV1CNkpWzYhW/Qyc6aT8rEyCrvauWSYGZK2ia3o7vd3akF07acHAFpOA==" saltValue="yVW9XmDwTqEnmpSGai0KYg==" spinCount="100000" sqref="B33:C34" name="Range1_13_1"/>
    <protectedRange algorithmName="SHA-512" hashValue="ON39YdpmFHfN9f47KpiRvqrKx0V9+erV1CNkpWzYhW/Qyc6aT8rEyCrvauWSYGZK2ia3o7vd3akF07acHAFpOA==" saltValue="yVW9XmDwTqEnmpSGai0KYg==" spinCount="100000" sqref="D33:D34" name="Range1_1_3_1"/>
    <protectedRange algorithmName="SHA-512" hashValue="ON39YdpmFHfN9f47KpiRvqrKx0V9+erV1CNkpWzYhW/Qyc6aT8rEyCrvauWSYGZK2ia3o7vd3akF07acHAFpOA==" saltValue="yVW9XmDwTqEnmpSGai0KYg==" spinCount="100000" sqref="E33 G33:O33" name="Range1_33_1_2"/>
    <protectedRange algorithmName="SHA-512" hashValue="ON39YdpmFHfN9f47KpiRvqrKx0V9+erV1CNkpWzYhW/Qyc6aT8rEyCrvauWSYGZK2ia3o7vd3akF07acHAFpOA==" saltValue="yVW9XmDwTqEnmpSGai0KYg==" spinCount="100000" sqref="E34 H34:L34 N34" name="Range1_1_2_19_1_4"/>
    <protectedRange algorithmName="SHA-512" hashValue="ON39YdpmFHfN9f47KpiRvqrKx0V9+erV1CNkpWzYhW/Qyc6aT8rEyCrvauWSYGZK2ia3o7vd3akF07acHAFpOA==" saltValue="yVW9XmDwTqEnmpSGai0KYg==" spinCount="100000" sqref="T33:T34" name="Range1_3_5_3_4"/>
    <protectedRange algorithmName="SHA-512" hashValue="ON39YdpmFHfN9f47KpiRvqrKx0V9+erV1CNkpWzYhW/Qyc6aT8rEyCrvauWSYGZK2ia3o7vd3akF07acHAFpOA==" saltValue="yVW9XmDwTqEnmpSGai0KYg==" spinCount="100000" sqref="H35:L35 B35:C35 E35 N35" name="Range1_9_6"/>
    <protectedRange algorithmName="SHA-512" hashValue="ON39YdpmFHfN9f47KpiRvqrKx0V9+erV1CNkpWzYhW/Qyc6aT8rEyCrvauWSYGZK2ia3o7vd3akF07acHAFpOA==" saltValue="yVW9XmDwTqEnmpSGai0KYg==" spinCount="100000" sqref="D35" name="Range1_1_14_3"/>
    <protectedRange algorithmName="SHA-512" hashValue="ON39YdpmFHfN9f47KpiRvqrKx0V9+erV1CNkpWzYhW/Qyc6aT8rEyCrvauWSYGZK2ia3o7vd3akF07acHAFpOA==" saltValue="yVW9XmDwTqEnmpSGai0KYg==" spinCount="100000" sqref="O35 G35 M35" name="Range1_33_1_1_3"/>
    <protectedRange algorithmName="SHA-512" hashValue="ON39YdpmFHfN9f47KpiRvqrKx0V9+erV1CNkpWzYhW/Qyc6aT8rEyCrvauWSYGZK2ia3o7vd3akF07acHAFpOA==" saltValue="yVW9XmDwTqEnmpSGai0KYg==" spinCount="100000" sqref="T35" name="Range1_3_5_6_5"/>
    <protectedRange algorithmName="SHA-512" hashValue="ON39YdpmFHfN9f47KpiRvqrKx0V9+erV1CNkpWzYhW/Qyc6aT8rEyCrvauWSYGZK2ia3o7vd3akF07acHAFpOA==" saltValue="yVW9XmDwTqEnmpSGai0KYg==" spinCount="100000" sqref="E36:P36 B36:C36" name="Range1_16_1"/>
    <protectedRange algorithmName="SHA-512" hashValue="ON39YdpmFHfN9f47KpiRvqrKx0V9+erV1CNkpWzYhW/Qyc6aT8rEyCrvauWSYGZK2ia3o7vd3akF07acHAFpOA==" saltValue="yVW9XmDwTqEnmpSGai0KYg==" spinCount="100000" sqref="D36" name="Range1_1_10"/>
    <protectedRange algorithmName="SHA-512" hashValue="ON39YdpmFHfN9f47KpiRvqrKx0V9+erV1CNkpWzYhW/Qyc6aT8rEyCrvauWSYGZK2ia3o7vd3akF07acHAFpOA==" saltValue="yVW9XmDwTqEnmpSGai0KYg==" spinCount="100000" sqref="T36" name="Range1_3_5_11_3"/>
  </protectedRanges>
  <conditionalFormatting sqref="E31">
    <cfRule type="top10" dxfId="1211" priority="35" rank="1"/>
  </conditionalFormatting>
  <conditionalFormatting sqref="G31">
    <cfRule type="top10" dxfId="1210" priority="34" rank="1"/>
  </conditionalFormatting>
  <conditionalFormatting sqref="I31">
    <cfRule type="top10" dxfId="1209" priority="33" rank="1"/>
  </conditionalFormatting>
  <conditionalFormatting sqref="K31">
    <cfRule type="top10" dxfId="1208" priority="32" rank="1"/>
  </conditionalFormatting>
  <conditionalFormatting sqref="M31">
    <cfRule type="top10" dxfId="1207" priority="31" rank="1"/>
  </conditionalFormatting>
  <conditionalFormatting sqref="O31">
    <cfRule type="top10" dxfId="1206" priority="30" rank="1"/>
  </conditionalFormatting>
  <conditionalFormatting sqref="E31:P31">
    <cfRule type="cellIs" dxfId="1205" priority="29" operator="greaterThanOrEqual">
      <formula>200</formula>
    </cfRule>
  </conditionalFormatting>
  <conditionalFormatting sqref="E32">
    <cfRule type="top10" dxfId="1204" priority="28" rank="1"/>
  </conditionalFormatting>
  <conditionalFormatting sqref="G32">
    <cfRule type="top10" dxfId="1203" priority="27" rank="1"/>
  </conditionalFormatting>
  <conditionalFormatting sqref="I32">
    <cfRule type="top10" dxfId="1202" priority="26" rank="1"/>
  </conditionalFormatting>
  <conditionalFormatting sqref="K32">
    <cfRule type="top10" dxfId="1201" priority="25" rank="1"/>
  </conditionalFormatting>
  <conditionalFormatting sqref="M32">
    <cfRule type="top10" dxfId="1200" priority="24" rank="1"/>
  </conditionalFormatting>
  <conditionalFormatting sqref="O32">
    <cfRule type="top10" dxfId="1199" priority="23" rank="1"/>
  </conditionalFormatting>
  <conditionalFormatting sqref="E32:O32">
    <cfRule type="cellIs" dxfId="1198" priority="22" operator="greaterThanOrEqual">
      <formula>193</formula>
    </cfRule>
  </conditionalFormatting>
  <conditionalFormatting sqref="E33:E34">
    <cfRule type="top10" dxfId="1197" priority="21" rank="1"/>
  </conditionalFormatting>
  <conditionalFormatting sqref="G33:G34">
    <cfRule type="top10" dxfId="1196" priority="20" rank="1"/>
  </conditionalFormatting>
  <conditionalFormatting sqref="I33:I34">
    <cfRule type="top10" dxfId="1195" priority="19" rank="1"/>
  </conditionalFormatting>
  <conditionalFormatting sqref="K33:K34">
    <cfRule type="top10" dxfId="1194" priority="18" rank="1"/>
  </conditionalFormatting>
  <conditionalFormatting sqref="M33:M34">
    <cfRule type="top10" dxfId="1193" priority="17" rank="1"/>
  </conditionalFormatting>
  <conditionalFormatting sqref="O33:O34">
    <cfRule type="top10" dxfId="1192" priority="16" rank="1"/>
  </conditionalFormatting>
  <conditionalFormatting sqref="E33:P34">
    <cfRule type="cellIs" dxfId="1191" priority="15" operator="greaterThanOrEqual">
      <formula>200</formula>
    </cfRule>
  </conditionalFormatting>
  <conditionalFormatting sqref="E35">
    <cfRule type="top10" dxfId="1190" priority="14" rank="1"/>
  </conditionalFormatting>
  <conditionalFormatting sqref="G35">
    <cfRule type="top10" dxfId="1189" priority="13" rank="1"/>
  </conditionalFormatting>
  <conditionalFormatting sqref="I35">
    <cfRule type="top10" dxfId="1188" priority="12" rank="1"/>
  </conditionalFormatting>
  <conditionalFormatting sqref="K35">
    <cfRule type="top10" dxfId="1187" priority="11" rank="1"/>
  </conditionalFormatting>
  <conditionalFormatting sqref="M35">
    <cfRule type="top10" dxfId="1186" priority="10" rank="1"/>
  </conditionalFormatting>
  <conditionalFormatting sqref="O35">
    <cfRule type="top10" dxfId="1185" priority="9" rank="1"/>
  </conditionalFormatting>
  <conditionalFormatting sqref="E35:P35">
    <cfRule type="cellIs" dxfId="1184" priority="8" operator="greaterThanOrEqual">
      <formula>200</formula>
    </cfRule>
  </conditionalFormatting>
  <conditionalFormatting sqref="E36">
    <cfRule type="top10" dxfId="1183" priority="7" rank="1"/>
  </conditionalFormatting>
  <conditionalFormatting sqref="G36">
    <cfRule type="top10" dxfId="1182" priority="6" rank="1"/>
  </conditionalFormatting>
  <conditionalFormatting sqref="I36">
    <cfRule type="top10" dxfId="1181" priority="5" rank="1"/>
  </conditionalFormatting>
  <conditionalFormatting sqref="K36">
    <cfRule type="top10" dxfId="1180" priority="4" rank="1"/>
  </conditionalFormatting>
  <conditionalFormatting sqref="M36">
    <cfRule type="top10" dxfId="1179" priority="3" rank="1"/>
  </conditionalFormatting>
  <conditionalFormatting sqref="O36">
    <cfRule type="top10" dxfId="1178" priority="2" rank="1"/>
  </conditionalFormatting>
  <conditionalFormatting sqref="E36:P36">
    <cfRule type="cellIs" dxfId="1177" priority="1" operator="greaterThanOrEqual">
      <formula>200</formula>
    </cfRule>
  </conditionalFormatting>
  <hyperlinks>
    <hyperlink ref="X1" location="'OLL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B35 D35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B36 D36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463-8947-4AF3-BD87-BA350CB7F307}"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174</v>
      </c>
      <c r="C2" s="3">
        <v>45840</v>
      </c>
      <c r="D2" s="4" t="s">
        <v>42</v>
      </c>
      <c r="E2" s="5">
        <v>196</v>
      </c>
      <c r="F2" s="22">
        <v>2</v>
      </c>
      <c r="G2" s="24">
        <v>196.001</v>
      </c>
      <c r="H2" s="22">
        <v>5</v>
      </c>
      <c r="I2" s="5">
        <v>194</v>
      </c>
      <c r="J2" s="22">
        <v>4</v>
      </c>
      <c r="K2" s="5">
        <v>197</v>
      </c>
      <c r="L2" s="22">
        <v>3</v>
      </c>
      <c r="M2" s="5"/>
      <c r="N2" s="22"/>
      <c r="O2" s="5"/>
      <c r="P2" s="22"/>
      <c r="Q2" s="6">
        <v>4</v>
      </c>
      <c r="R2" s="6">
        <v>783.00099999999998</v>
      </c>
      <c r="S2" s="7">
        <v>195.75024999999999</v>
      </c>
      <c r="T2" s="38">
        <v>14</v>
      </c>
      <c r="U2" s="8">
        <v>8</v>
      </c>
      <c r="V2" s="9">
        <v>203.75024999999999</v>
      </c>
    </row>
    <row r="3" spans="1:24" x14ac:dyDescent="0.25">
      <c r="A3" s="1" t="s">
        <v>11</v>
      </c>
      <c r="B3" s="2" t="s">
        <v>174</v>
      </c>
      <c r="C3" s="3">
        <v>45879</v>
      </c>
      <c r="D3" s="4" t="s">
        <v>42</v>
      </c>
      <c r="E3" s="58">
        <v>200</v>
      </c>
      <c r="F3" s="22">
        <v>5</v>
      </c>
      <c r="G3" s="24">
        <v>195.001</v>
      </c>
      <c r="H3" s="22">
        <v>2</v>
      </c>
      <c r="I3" s="5">
        <v>197</v>
      </c>
      <c r="J3" s="22">
        <v>1</v>
      </c>
      <c r="K3" s="5">
        <v>193</v>
      </c>
      <c r="L3" s="22">
        <v>4</v>
      </c>
      <c r="M3" s="5">
        <v>196</v>
      </c>
      <c r="N3" s="22">
        <v>4</v>
      </c>
      <c r="O3" s="5">
        <v>196</v>
      </c>
      <c r="P3" s="22">
        <v>4</v>
      </c>
      <c r="Q3" s="6">
        <v>6</v>
      </c>
      <c r="R3" s="6">
        <v>1177.001</v>
      </c>
      <c r="S3" s="7">
        <v>196.16683333333333</v>
      </c>
      <c r="T3" s="38">
        <v>20</v>
      </c>
      <c r="U3" s="8">
        <v>14</v>
      </c>
      <c r="V3" s="9">
        <v>210.16683333333333</v>
      </c>
    </row>
    <row r="5" spans="1:24" x14ac:dyDescent="0.25">
      <c r="Q5" s="34">
        <f>SUM(Q2:Q4)</f>
        <v>10</v>
      </c>
      <c r="R5" s="34">
        <f>SUM(R2:R4)</f>
        <v>1960.002</v>
      </c>
      <c r="S5" s="35">
        <f>SUM(R5/Q5)</f>
        <v>196.00020000000001</v>
      </c>
      <c r="T5" s="34">
        <f>SUM(T2:T4)</f>
        <v>34</v>
      </c>
      <c r="U5" s="34">
        <f>SUM(U2:U4)</f>
        <v>22</v>
      </c>
      <c r="V5" s="36">
        <f>SUM(S5+U5)</f>
        <v>218.00020000000001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4364ACE-2459-4C92-A37E-AC994E116688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544E-22E0-4AC0-90FA-3565E5A93B28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158</v>
      </c>
      <c r="C2" s="3">
        <v>45829</v>
      </c>
      <c r="D2" s="4" t="s">
        <v>142</v>
      </c>
      <c r="E2" s="5">
        <v>194</v>
      </c>
      <c r="F2" s="22">
        <v>1</v>
      </c>
      <c r="G2" s="24">
        <v>195</v>
      </c>
      <c r="H2" s="22">
        <v>1</v>
      </c>
      <c r="I2" s="5">
        <v>193</v>
      </c>
      <c r="J2" s="22">
        <v>2</v>
      </c>
      <c r="K2" s="5">
        <v>188</v>
      </c>
      <c r="L2" s="22">
        <v>2</v>
      </c>
      <c r="M2" s="5"/>
      <c r="N2" s="22"/>
      <c r="O2" s="5"/>
      <c r="P2" s="22"/>
      <c r="Q2" s="6">
        <v>4</v>
      </c>
      <c r="R2" s="6">
        <v>770</v>
      </c>
      <c r="S2" s="7">
        <v>192.5</v>
      </c>
      <c r="T2" s="38">
        <v>6</v>
      </c>
      <c r="U2" s="8">
        <v>3</v>
      </c>
      <c r="V2" s="9">
        <v>195.5</v>
      </c>
    </row>
    <row r="3" spans="1:24" x14ac:dyDescent="0.25">
      <c r="A3" s="1" t="s">
        <v>11</v>
      </c>
      <c r="B3" s="2" t="s">
        <v>158</v>
      </c>
      <c r="C3" s="3">
        <v>45857</v>
      </c>
      <c r="D3" s="4" t="s">
        <v>142</v>
      </c>
      <c r="E3" s="5">
        <v>192</v>
      </c>
      <c r="F3" s="22">
        <v>4</v>
      </c>
      <c r="G3" s="24">
        <v>193</v>
      </c>
      <c r="H3" s="22">
        <v>2</v>
      </c>
      <c r="I3" s="5">
        <v>196</v>
      </c>
      <c r="J3" s="22">
        <v>2</v>
      </c>
      <c r="K3" s="5">
        <v>191</v>
      </c>
      <c r="L3" s="22">
        <v>5</v>
      </c>
      <c r="M3" s="5"/>
      <c r="N3" s="22"/>
      <c r="O3" s="5"/>
      <c r="P3" s="22"/>
      <c r="Q3" s="6">
        <v>4</v>
      </c>
      <c r="R3" s="6">
        <v>772</v>
      </c>
      <c r="S3" s="7">
        <v>193</v>
      </c>
      <c r="T3" s="38">
        <v>13</v>
      </c>
      <c r="U3" s="8">
        <v>3</v>
      </c>
      <c r="V3" s="9">
        <v>196</v>
      </c>
    </row>
    <row r="4" spans="1:24" x14ac:dyDescent="0.25">
      <c r="A4" s="1" t="s">
        <v>11</v>
      </c>
      <c r="B4" s="2" t="s">
        <v>158</v>
      </c>
      <c r="C4" s="3">
        <v>45885</v>
      </c>
      <c r="D4" s="4" t="s">
        <v>142</v>
      </c>
      <c r="E4" s="5">
        <v>192</v>
      </c>
      <c r="F4" s="22">
        <v>1</v>
      </c>
      <c r="G4" s="24">
        <v>194</v>
      </c>
      <c r="H4" s="22">
        <v>1</v>
      </c>
      <c r="I4" s="5">
        <v>191</v>
      </c>
      <c r="J4" s="22">
        <v>3</v>
      </c>
      <c r="K4" s="5">
        <v>195</v>
      </c>
      <c r="L4" s="22">
        <v>3</v>
      </c>
      <c r="M4" s="5">
        <v>189</v>
      </c>
      <c r="N4" s="22">
        <v>2</v>
      </c>
      <c r="O4" s="5">
        <v>184</v>
      </c>
      <c r="P4" s="22">
        <v>3</v>
      </c>
      <c r="Q4" s="6">
        <v>6</v>
      </c>
      <c r="R4" s="6">
        <v>1145</v>
      </c>
      <c r="S4" s="7">
        <v>190.83333333333334</v>
      </c>
      <c r="T4" s="38">
        <v>13</v>
      </c>
      <c r="U4" s="8">
        <v>8</v>
      </c>
      <c r="V4" s="9">
        <v>198.83333333333334</v>
      </c>
    </row>
    <row r="5" spans="1:24" x14ac:dyDescent="0.25">
      <c r="A5" s="1" t="s">
        <v>11</v>
      </c>
      <c r="B5" s="2" t="s">
        <v>216</v>
      </c>
      <c r="C5" s="3">
        <v>45899</v>
      </c>
      <c r="D5" s="4" t="s">
        <v>209</v>
      </c>
      <c r="E5" s="24">
        <v>192</v>
      </c>
      <c r="F5" s="22">
        <v>1</v>
      </c>
      <c r="G5" s="24">
        <v>195.001</v>
      </c>
      <c r="H5" s="22">
        <v>2</v>
      </c>
      <c r="I5" s="5">
        <v>193</v>
      </c>
      <c r="J5" s="22">
        <v>1</v>
      </c>
      <c r="K5" s="5">
        <v>187</v>
      </c>
      <c r="L5" s="22">
        <v>3</v>
      </c>
      <c r="M5" s="5">
        <v>183</v>
      </c>
      <c r="N5" s="22">
        <v>2</v>
      </c>
      <c r="O5" s="5">
        <v>190</v>
      </c>
      <c r="P5" s="22">
        <v>3</v>
      </c>
      <c r="Q5" s="6">
        <v>6</v>
      </c>
      <c r="R5" s="6">
        <v>1140.001</v>
      </c>
      <c r="S5" s="7">
        <v>190.00016666666667</v>
      </c>
      <c r="T5" s="38">
        <v>12</v>
      </c>
      <c r="U5" s="8">
        <v>4</v>
      </c>
      <c r="V5" s="9">
        <v>194.00016666666667</v>
      </c>
    </row>
    <row r="7" spans="1:24" x14ac:dyDescent="0.25">
      <c r="Q7" s="34">
        <f>SUM(Q2:Q6)</f>
        <v>20</v>
      </c>
      <c r="R7" s="34">
        <f>SUM(R2:R6)</f>
        <v>3827.0010000000002</v>
      </c>
      <c r="S7" s="35">
        <f>SUM(R7/Q7)</f>
        <v>191.35005000000001</v>
      </c>
      <c r="T7" s="34">
        <f>SUM(T2:T6)</f>
        <v>44</v>
      </c>
      <c r="U7" s="34">
        <f>SUM(U2:U6)</f>
        <v>18</v>
      </c>
      <c r="V7" s="36">
        <f>SUM(S7+U7)</f>
        <v>209.35005000000001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T2" name="Range1_3_5_13"/>
    <protectedRange sqref="N5 H5:L5 E5 B5:C5" name="Range1_9_2"/>
    <protectedRange sqref="D5" name="Range1_1_6_1"/>
    <protectedRange sqref="O5 G5 M5" name="Range1_33_1_8"/>
    <protectedRange sqref="T5" name="Range1_3_5_5_1"/>
  </protectedRanges>
  <hyperlinks>
    <hyperlink ref="X1" location="'OLL 2025'!A1" display="Return to Rankings" xr:uid="{81892356-8E65-45BA-B0F8-61219C5B801C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4A97-3108-4B00-BF1D-C081B6FFDF39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143</v>
      </c>
      <c r="C2" s="3">
        <v>45808</v>
      </c>
      <c r="D2" s="4" t="s">
        <v>69</v>
      </c>
      <c r="E2" s="24">
        <v>196</v>
      </c>
      <c r="F2" s="46">
        <v>1</v>
      </c>
      <c r="G2" s="24">
        <v>194</v>
      </c>
      <c r="H2" s="46">
        <v>7</v>
      </c>
      <c r="I2" s="46">
        <v>192</v>
      </c>
      <c r="J2" s="46">
        <v>1</v>
      </c>
      <c r="K2" s="24">
        <v>196</v>
      </c>
      <c r="L2" s="46">
        <v>3</v>
      </c>
      <c r="M2" s="25"/>
      <c r="N2" s="22"/>
      <c r="O2" s="5"/>
      <c r="P2" s="22"/>
      <c r="Q2" s="6">
        <v>4</v>
      </c>
      <c r="R2" s="6">
        <v>778</v>
      </c>
      <c r="S2" s="7">
        <v>194.5</v>
      </c>
      <c r="T2" s="38">
        <v>12</v>
      </c>
      <c r="U2" s="8">
        <v>7</v>
      </c>
      <c r="V2" s="9">
        <v>200</v>
      </c>
    </row>
    <row r="3" spans="1:24" x14ac:dyDescent="0.25">
      <c r="A3" s="1" t="s">
        <v>11</v>
      </c>
      <c r="B3" s="2" t="s">
        <v>143</v>
      </c>
      <c r="C3" s="3">
        <v>45829</v>
      </c>
      <c r="D3" s="4" t="s">
        <v>69</v>
      </c>
      <c r="E3" s="5">
        <v>188</v>
      </c>
      <c r="F3" s="22">
        <v>4</v>
      </c>
      <c r="G3" s="24">
        <v>191</v>
      </c>
      <c r="H3" s="22">
        <v>1</v>
      </c>
      <c r="I3" s="5">
        <v>188</v>
      </c>
      <c r="J3" s="22">
        <v>2</v>
      </c>
      <c r="K3" s="5">
        <v>189</v>
      </c>
      <c r="L3" s="22">
        <v>0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38">
        <v>7</v>
      </c>
      <c r="U3" s="8">
        <v>2</v>
      </c>
      <c r="V3" s="9">
        <v>191</v>
      </c>
    </row>
    <row r="4" spans="1:24" x14ac:dyDescent="0.25">
      <c r="A4" s="1" t="s">
        <v>11</v>
      </c>
      <c r="B4" s="2" t="s">
        <v>143</v>
      </c>
      <c r="C4" s="3">
        <v>45844</v>
      </c>
      <c r="D4" s="4" t="s">
        <v>76</v>
      </c>
      <c r="E4" s="5">
        <v>190</v>
      </c>
      <c r="F4" s="22">
        <v>1</v>
      </c>
      <c r="G4" s="24">
        <v>192</v>
      </c>
      <c r="H4" s="22">
        <v>0</v>
      </c>
      <c r="I4" s="5">
        <v>192</v>
      </c>
      <c r="J4" s="22">
        <v>2</v>
      </c>
      <c r="K4" s="5">
        <v>194</v>
      </c>
      <c r="L4" s="22">
        <v>2</v>
      </c>
      <c r="M4" s="5">
        <v>191</v>
      </c>
      <c r="N4" s="22">
        <v>1</v>
      </c>
      <c r="O4" s="5">
        <v>188</v>
      </c>
      <c r="P4" s="22">
        <v>3</v>
      </c>
      <c r="Q4" s="6">
        <v>6</v>
      </c>
      <c r="R4" s="6">
        <v>1147</v>
      </c>
      <c r="S4" s="7">
        <v>191.16666666666666</v>
      </c>
      <c r="T4" s="38">
        <v>9</v>
      </c>
      <c r="U4" s="8">
        <v>12</v>
      </c>
      <c r="V4" s="9">
        <v>203.16666666666666</v>
      </c>
    </row>
    <row r="5" spans="1:24" x14ac:dyDescent="0.25">
      <c r="A5" s="1" t="s">
        <v>11</v>
      </c>
      <c r="B5" s="2" t="s">
        <v>143</v>
      </c>
      <c r="C5" s="3">
        <v>45857</v>
      </c>
      <c r="D5" s="4" t="s">
        <v>69</v>
      </c>
      <c r="E5" s="24">
        <v>194</v>
      </c>
      <c r="F5" s="22">
        <v>3</v>
      </c>
      <c r="G5" s="24">
        <v>190</v>
      </c>
      <c r="H5" s="22">
        <v>1</v>
      </c>
      <c r="I5" s="5">
        <v>191</v>
      </c>
      <c r="J5" s="22">
        <v>2</v>
      </c>
      <c r="K5" s="25">
        <v>185</v>
      </c>
      <c r="L5" s="22">
        <v>1</v>
      </c>
      <c r="M5" s="25">
        <v>185</v>
      </c>
      <c r="N5" s="22">
        <v>2</v>
      </c>
      <c r="O5" s="5">
        <v>187</v>
      </c>
      <c r="P5" s="22">
        <v>0</v>
      </c>
      <c r="Q5" s="6">
        <v>6</v>
      </c>
      <c r="R5" s="6">
        <v>1132</v>
      </c>
      <c r="S5" s="7">
        <v>188.66666666666666</v>
      </c>
      <c r="T5" s="38">
        <v>9</v>
      </c>
      <c r="U5" s="8">
        <v>10</v>
      </c>
      <c r="V5" s="9">
        <v>198.66666666666666</v>
      </c>
    </row>
    <row r="6" spans="1:24" x14ac:dyDescent="0.25">
      <c r="A6" s="1" t="s">
        <v>11</v>
      </c>
      <c r="B6" s="2" t="s">
        <v>143</v>
      </c>
      <c r="C6" s="3">
        <v>45864</v>
      </c>
      <c r="D6" s="4" t="s">
        <v>69</v>
      </c>
      <c r="E6" s="24">
        <v>197</v>
      </c>
      <c r="F6" s="22">
        <v>0</v>
      </c>
      <c r="G6" s="24">
        <v>196</v>
      </c>
      <c r="H6" s="22">
        <v>3</v>
      </c>
      <c r="I6" s="5">
        <v>187</v>
      </c>
      <c r="J6" s="22">
        <v>0</v>
      </c>
      <c r="K6" s="25">
        <v>193</v>
      </c>
      <c r="L6" s="22">
        <v>0</v>
      </c>
      <c r="M6" s="25"/>
      <c r="N6" s="22"/>
      <c r="O6" s="5"/>
      <c r="P6" s="22"/>
      <c r="Q6" s="6">
        <v>4</v>
      </c>
      <c r="R6" s="6">
        <v>773</v>
      </c>
      <c r="S6" s="7">
        <v>193.25</v>
      </c>
      <c r="T6" s="38">
        <v>3</v>
      </c>
      <c r="U6" s="8">
        <v>11</v>
      </c>
      <c r="V6" s="9">
        <v>204.25</v>
      </c>
    </row>
    <row r="7" spans="1:24" x14ac:dyDescent="0.25">
      <c r="A7" s="1" t="s">
        <v>11</v>
      </c>
      <c r="B7" s="2" t="s">
        <v>143</v>
      </c>
      <c r="C7" s="3">
        <v>45878</v>
      </c>
      <c r="D7" s="4" t="s">
        <v>69</v>
      </c>
      <c r="E7" s="24">
        <v>196</v>
      </c>
      <c r="F7" s="22">
        <v>4</v>
      </c>
      <c r="G7" s="24">
        <v>194</v>
      </c>
      <c r="H7" s="22">
        <v>4</v>
      </c>
      <c r="I7" s="5">
        <v>194</v>
      </c>
      <c r="J7" s="22">
        <v>4</v>
      </c>
      <c r="K7" s="25">
        <v>194</v>
      </c>
      <c r="L7" s="22">
        <v>1</v>
      </c>
      <c r="M7" s="25"/>
      <c r="N7" s="22"/>
      <c r="O7" s="5"/>
      <c r="P7" s="22"/>
      <c r="Q7" s="6">
        <v>4</v>
      </c>
      <c r="R7" s="6">
        <v>778</v>
      </c>
      <c r="S7" s="7">
        <v>194.5</v>
      </c>
      <c r="T7" s="38">
        <v>13</v>
      </c>
      <c r="U7" s="8">
        <v>7</v>
      </c>
      <c r="V7" s="9">
        <v>201.5</v>
      </c>
    </row>
    <row r="8" spans="1:24" x14ac:dyDescent="0.25">
      <c r="A8" s="1" t="s">
        <v>11</v>
      </c>
      <c r="B8" s="2" t="s">
        <v>143</v>
      </c>
      <c r="C8" s="3">
        <v>45879</v>
      </c>
      <c r="D8" s="4" t="s">
        <v>42</v>
      </c>
      <c r="E8" s="5">
        <v>192</v>
      </c>
      <c r="F8" s="22">
        <v>1</v>
      </c>
      <c r="G8" s="24">
        <v>190</v>
      </c>
      <c r="H8" s="22">
        <v>0</v>
      </c>
      <c r="I8" s="5">
        <v>192</v>
      </c>
      <c r="J8" s="22">
        <v>4</v>
      </c>
      <c r="K8" s="5">
        <v>189</v>
      </c>
      <c r="L8" s="22">
        <v>1</v>
      </c>
      <c r="M8" s="5">
        <v>188</v>
      </c>
      <c r="N8" s="22">
        <v>1</v>
      </c>
      <c r="O8" s="5">
        <v>193</v>
      </c>
      <c r="P8" s="22">
        <v>3</v>
      </c>
      <c r="Q8" s="6">
        <v>6</v>
      </c>
      <c r="R8" s="6">
        <v>1144</v>
      </c>
      <c r="S8" s="7">
        <v>190.66666666666666</v>
      </c>
      <c r="T8" s="38">
        <v>10</v>
      </c>
      <c r="U8" s="8">
        <v>4</v>
      </c>
      <c r="V8" s="9">
        <v>194.66666666666666</v>
      </c>
    </row>
    <row r="9" spans="1:24" x14ac:dyDescent="0.25">
      <c r="A9" s="1" t="s">
        <v>11</v>
      </c>
      <c r="B9" s="2" t="s">
        <v>143</v>
      </c>
      <c r="C9" s="3">
        <v>45885</v>
      </c>
      <c r="D9" s="4" t="s">
        <v>69</v>
      </c>
      <c r="E9" s="5">
        <v>191</v>
      </c>
      <c r="F9" s="22">
        <v>2</v>
      </c>
      <c r="G9" s="24">
        <v>192</v>
      </c>
      <c r="H9" s="22">
        <v>2</v>
      </c>
      <c r="I9" s="5">
        <v>192</v>
      </c>
      <c r="J9" s="22">
        <v>1</v>
      </c>
      <c r="K9" s="5">
        <v>182</v>
      </c>
      <c r="L9" s="22">
        <v>0</v>
      </c>
      <c r="M9" s="5"/>
      <c r="N9" s="22"/>
      <c r="O9" s="5"/>
      <c r="P9" s="22"/>
      <c r="Q9" s="6">
        <v>4</v>
      </c>
      <c r="R9" s="6">
        <v>757</v>
      </c>
      <c r="S9" s="7">
        <v>189.25</v>
      </c>
      <c r="T9" s="38">
        <v>5</v>
      </c>
      <c r="U9" s="8">
        <v>2</v>
      </c>
      <c r="V9" s="9">
        <v>191.25</v>
      </c>
    </row>
    <row r="10" spans="1:24" x14ac:dyDescent="0.25">
      <c r="A10" s="62" t="s">
        <v>11</v>
      </c>
      <c r="B10" s="62" t="s">
        <v>143</v>
      </c>
      <c r="C10" s="63">
        <v>45907</v>
      </c>
      <c r="D10" s="62" t="s">
        <v>42</v>
      </c>
      <c r="E10" s="62">
        <v>194</v>
      </c>
      <c r="F10" s="64">
        <v>1</v>
      </c>
      <c r="G10" s="65">
        <v>194</v>
      </c>
      <c r="H10" s="64">
        <v>3</v>
      </c>
      <c r="I10" s="62">
        <v>194</v>
      </c>
      <c r="J10" s="64">
        <v>2</v>
      </c>
      <c r="K10" s="62">
        <v>195</v>
      </c>
      <c r="L10" s="64">
        <v>2</v>
      </c>
      <c r="M10" s="62">
        <v>196</v>
      </c>
      <c r="N10" s="64">
        <v>1</v>
      </c>
      <c r="O10" s="62">
        <v>193</v>
      </c>
      <c r="P10" s="64">
        <v>4</v>
      </c>
      <c r="Q10" s="62">
        <v>6</v>
      </c>
      <c r="R10" s="62">
        <v>1166</v>
      </c>
      <c r="S10" s="62">
        <v>194.33</v>
      </c>
      <c r="T10" s="64">
        <v>13</v>
      </c>
      <c r="U10" s="62">
        <v>4</v>
      </c>
      <c r="V10" s="62">
        <v>198.33</v>
      </c>
    </row>
    <row r="11" spans="1:24" x14ac:dyDescent="0.25">
      <c r="A11" s="1" t="s">
        <v>11</v>
      </c>
      <c r="B11" s="2" t="s">
        <v>143</v>
      </c>
      <c r="C11" s="3">
        <v>45899</v>
      </c>
      <c r="D11" s="4" t="s">
        <v>209</v>
      </c>
      <c r="E11" s="5">
        <v>192</v>
      </c>
      <c r="F11" s="22">
        <v>2</v>
      </c>
      <c r="G11" s="24">
        <v>189</v>
      </c>
      <c r="H11" s="22">
        <v>2</v>
      </c>
      <c r="I11" s="5">
        <v>189</v>
      </c>
      <c r="J11" s="22">
        <v>2</v>
      </c>
      <c r="K11" s="25">
        <v>195</v>
      </c>
      <c r="L11" s="22">
        <v>2</v>
      </c>
      <c r="M11" s="25">
        <v>192</v>
      </c>
      <c r="N11" s="22">
        <v>1</v>
      </c>
      <c r="O11" s="5">
        <v>190</v>
      </c>
      <c r="P11" s="22">
        <v>1</v>
      </c>
      <c r="Q11" s="6">
        <v>6</v>
      </c>
      <c r="R11" s="6">
        <v>1147</v>
      </c>
      <c r="S11" s="7">
        <v>191.16666666666666</v>
      </c>
      <c r="T11" s="38">
        <v>10</v>
      </c>
      <c r="U11" s="8">
        <v>4</v>
      </c>
      <c r="V11" s="9">
        <v>195.16666666666666</v>
      </c>
    </row>
    <row r="12" spans="1:24" x14ac:dyDescent="0.25">
      <c r="A12" s="53" t="s">
        <v>11</v>
      </c>
      <c r="B12" s="2" t="s">
        <v>143</v>
      </c>
      <c r="C12" s="3">
        <v>45920</v>
      </c>
      <c r="D12" s="70" t="s">
        <v>69</v>
      </c>
      <c r="E12" s="24">
        <v>197</v>
      </c>
      <c r="F12" s="46">
        <v>2</v>
      </c>
      <c r="G12" s="24">
        <v>192</v>
      </c>
      <c r="H12" s="46">
        <v>0</v>
      </c>
      <c r="I12" s="46">
        <v>197</v>
      </c>
      <c r="J12" s="46">
        <v>4</v>
      </c>
      <c r="K12" s="24">
        <v>192</v>
      </c>
      <c r="L12" s="46">
        <v>1</v>
      </c>
      <c r="M12" s="25"/>
      <c r="N12" s="22"/>
      <c r="O12" s="5"/>
      <c r="P12" s="22"/>
      <c r="Q12" s="8">
        <v>4</v>
      </c>
      <c r="R12" s="8">
        <v>778</v>
      </c>
      <c r="S12" s="7">
        <v>194.5</v>
      </c>
      <c r="T12" s="38">
        <v>7</v>
      </c>
      <c r="U12" s="8">
        <v>2</v>
      </c>
      <c r="V12" s="7">
        <v>196.5</v>
      </c>
    </row>
    <row r="13" spans="1:24" x14ac:dyDescent="0.25">
      <c r="A13" s="53" t="s">
        <v>11</v>
      </c>
      <c r="B13" s="2" t="s">
        <v>143</v>
      </c>
      <c r="C13" s="3">
        <v>45935</v>
      </c>
      <c r="D13" s="70" t="s">
        <v>76</v>
      </c>
      <c r="E13" s="5">
        <v>191</v>
      </c>
      <c r="F13" s="22">
        <v>2</v>
      </c>
      <c r="G13" s="24">
        <v>197</v>
      </c>
      <c r="H13" s="22">
        <v>4</v>
      </c>
      <c r="I13" s="5">
        <v>197</v>
      </c>
      <c r="J13" s="22">
        <v>4</v>
      </c>
      <c r="K13" s="5">
        <v>196</v>
      </c>
      <c r="L13" s="22">
        <v>2</v>
      </c>
      <c r="M13" s="5"/>
      <c r="N13" s="22"/>
      <c r="O13" s="5"/>
      <c r="P13" s="22"/>
      <c r="Q13" s="8">
        <v>4</v>
      </c>
      <c r="R13" s="8">
        <v>781</v>
      </c>
      <c r="S13" s="7">
        <v>195.25</v>
      </c>
      <c r="T13" s="38">
        <v>12</v>
      </c>
      <c r="U13" s="8">
        <v>6</v>
      </c>
      <c r="V13" s="7">
        <f>+S13+U13</f>
        <v>201.25</v>
      </c>
    </row>
    <row r="14" spans="1:24" x14ac:dyDescent="0.25">
      <c r="A14" s="53" t="s">
        <v>11</v>
      </c>
      <c r="B14" s="2" t="s">
        <v>143</v>
      </c>
      <c r="C14" s="3">
        <v>45948</v>
      </c>
      <c r="D14" s="70" t="s">
        <v>69</v>
      </c>
      <c r="E14" s="24">
        <v>194</v>
      </c>
      <c r="F14" s="46">
        <v>2</v>
      </c>
      <c r="G14" s="24">
        <v>190</v>
      </c>
      <c r="H14" s="46">
        <v>0</v>
      </c>
      <c r="I14" s="46">
        <v>193.001</v>
      </c>
      <c r="J14" s="46">
        <v>2</v>
      </c>
      <c r="K14" s="24">
        <v>191</v>
      </c>
      <c r="L14" s="46">
        <v>1</v>
      </c>
      <c r="M14" s="25"/>
      <c r="N14" s="22"/>
      <c r="O14" s="5"/>
      <c r="P14" s="22"/>
      <c r="Q14" s="8">
        <v>4</v>
      </c>
      <c r="R14" s="8">
        <v>768.00099999999998</v>
      </c>
      <c r="S14" s="7">
        <v>192.00024999999999</v>
      </c>
      <c r="T14" s="38">
        <v>5</v>
      </c>
      <c r="U14" s="8">
        <v>5</v>
      </c>
      <c r="V14" s="7">
        <v>197.00024999999999</v>
      </c>
    </row>
    <row r="15" spans="1:24" x14ac:dyDescent="0.25">
      <c r="A15" s="53" t="s">
        <v>11</v>
      </c>
      <c r="B15" s="2" t="s">
        <v>143</v>
      </c>
      <c r="C15" s="3">
        <v>45955</v>
      </c>
      <c r="D15" s="70" t="s">
        <v>110</v>
      </c>
      <c r="E15" s="24">
        <v>196</v>
      </c>
      <c r="F15" s="22">
        <v>2</v>
      </c>
      <c r="G15" s="24">
        <v>198</v>
      </c>
      <c r="H15" s="22">
        <v>3</v>
      </c>
      <c r="I15" s="5">
        <v>198</v>
      </c>
      <c r="J15" s="22">
        <v>2</v>
      </c>
      <c r="K15" s="25">
        <v>196</v>
      </c>
      <c r="L15" s="22">
        <v>2</v>
      </c>
      <c r="M15" s="25">
        <v>198</v>
      </c>
      <c r="N15" s="22">
        <v>2</v>
      </c>
      <c r="O15" s="5">
        <v>196</v>
      </c>
      <c r="P15" s="22">
        <v>2</v>
      </c>
      <c r="Q15" s="8">
        <v>6</v>
      </c>
      <c r="R15" s="8">
        <v>1182</v>
      </c>
      <c r="S15" s="7">
        <v>197</v>
      </c>
      <c r="T15" s="38">
        <v>13</v>
      </c>
      <c r="U15" s="8">
        <v>30</v>
      </c>
      <c r="V15" s="7">
        <v>227</v>
      </c>
    </row>
    <row r="16" spans="1:24" x14ac:dyDescent="0.25">
      <c r="A16" s="53" t="s">
        <v>11</v>
      </c>
      <c r="B16" s="2" t="s">
        <v>143</v>
      </c>
      <c r="C16" s="3">
        <v>45963</v>
      </c>
      <c r="D16" s="70" t="s">
        <v>76</v>
      </c>
      <c r="E16" s="5">
        <v>195</v>
      </c>
      <c r="F16" s="22">
        <v>2</v>
      </c>
      <c r="G16" s="24">
        <v>194</v>
      </c>
      <c r="H16" s="22">
        <v>4</v>
      </c>
      <c r="I16" s="5">
        <v>196</v>
      </c>
      <c r="J16" s="22">
        <v>1</v>
      </c>
      <c r="K16" s="5">
        <v>193</v>
      </c>
      <c r="L16" s="22">
        <v>4</v>
      </c>
      <c r="M16" s="5"/>
      <c r="N16" s="22"/>
      <c r="O16" s="5"/>
      <c r="P16" s="22"/>
      <c r="Q16" s="8">
        <v>4</v>
      </c>
      <c r="R16" s="8">
        <v>778</v>
      </c>
      <c r="S16" s="7">
        <v>194.5</v>
      </c>
      <c r="T16" s="38">
        <v>11</v>
      </c>
      <c r="U16" s="8">
        <v>6</v>
      </c>
      <c r="V16" s="7">
        <v>200.5</v>
      </c>
    </row>
    <row r="17" spans="1:22" x14ac:dyDescent="0.25">
      <c r="A17" s="53" t="s">
        <v>11</v>
      </c>
      <c r="B17" s="2" t="s">
        <v>143</v>
      </c>
      <c r="C17" s="3">
        <v>45976</v>
      </c>
      <c r="D17" s="70" t="s">
        <v>69</v>
      </c>
      <c r="E17" s="24">
        <v>185</v>
      </c>
      <c r="F17" s="22">
        <v>0</v>
      </c>
      <c r="G17" s="24">
        <v>193</v>
      </c>
      <c r="H17" s="22">
        <v>1</v>
      </c>
      <c r="I17" s="5">
        <v>194</v>
      </c>
      <c r="J17" s="22">
        <v>3</v>
      </c>
      <c r="K17" s="25">
        <v>191</v>
      </c>
      <c r="L17" s="22">
        <v>2</v>
      </c>
      <c r="M17" s="25"/>
      <c r="N17" s="22"/>
      <c r="O17" s="5"/>
      <c r="P17" s="22"/>
      <c r="Q17" s="8">
        <v>4</v>
      </c>
      <c r="R17" s="8">
        <v>763</v>
      </c>
      <c r="S17" s="7">
        <v>190.75</v>
      </c>
      <c r="T17" s="38">
        <v>6</v>
      </c>
      <c r="U17" s="8">
        <v>5</v>
      </c>
      <c r="V17" s="7">
        <v>195.75</v>
      </c>
    </row>
    <row r="19" spans="1:22" x14ac:dyDescent="0.25">
      <c r="Q19" s="34">
        <f>SUM(Q2:Q18)</f>
        <v>76</v>
      </c>
      <c r="R19" s="34">
        <f>SUM(R2:R18)</f>
        <v>14628.001</v>
      </c>
      <c r="S19" s="35">
        <f>SUM(R19/Q19)</f>
        <v>192.47369736842106</v>
      </c>
      <c r="T19" s="34">
        <f>SUM(T2:T18)</f>
        <v>145</v>
      </c>
      <c r="U19" s="34">
        <f>SUM(U2:U18)</f>
        <v>117</v>
      </c>
      <c r="V19" s="36">
        <f>SUM(S19+U19)</f>
        <v>309.47369736842109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E3 B3:C3 H3:L3 N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G3 M3 O3" name="Range1_33_1_3"/>
    <protectedRange algorithmName="SHA-512" hashValue="ON39YdpmFHfN9f47KpiRvqrKx0V9+erV1CNkpWzYhW/Qyc6aT8rEyCrvauWSYGZK2ia3o7vd3akF07acHAFpOA==" saltValue="yVW9XmDwTqEnmpSGai0KYg==" spinCount="100000" sqref="T3" name="Range1_3_5_13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15_1"/>
    <protectedRange sqref="B10:C10 H10:L10 N10:O10 E10" name="Range1_9_2"/>
    <protectedRange sqref="D10" name="Range1_1_6_1"/>
    <protectedRange sqref="T10" name="Range1_3_5_5_1"/>
    <protectedRange sqref="E11:P11 B11:C11" name="Range1_10_2"/>
    <protectedRange sqref="D11" name="Range1_1_7_2_2"/>
    <protectedRange sqref="T11" name="Range1_3_5_6_1"/>
    <protectedRange algorithmName="SHA-512" hashValue="ON39YdpmFHfN9f47KpiRvqrKx0V9+erV1CNkpWzYhW/Qyc6aT8rEyCrvauWSYGZK2ia3o7vd3akF07acHAFpOA==" saltValue="yVW9XmDwTqEnmpSGai0KYg==" spinCount="100000" sqref="B12:C12" name="Range1_12_1"/>
    <protectedRange algorithmName="SHA-512" hashValue="ON39YdpmFHfN9f47KpiRvqrKx0V9+erV1CNkpWzYhW/Qyc6aT8rEyCrvauWSYGZK2ia3o7vd3akF07acHAFpOA==" saltValue="yVW9XmDwTqEnmpSGai0KYg==" spinCount="100000" sqref="D12" name="Range1_1_3_1"/>
    <protectedRange algorithmName="SHA-512" hashValue="ON39YdpmFHfN9f47KpiRvqrKx0V9+erV1CNkpWzYhW/Qyc6aT8rEyCrvauWSYGZK2ia3o7vd3akF07acHAFpOA==" saltValue="yVW9XmDwTqEnmpSGai0KYg==" spinCount="100000" sqref="T12 E12:P12" name="Range1_3_5_3_1"/>
    <protectedRange algorithmName="SHA-512" hashValue="ON39YdpmFHfN9f47KpiRvqrKx0V9+erV1CNkpWzYhW/Qyc6aT8rEyCrvauWSYGZK2ia3o7vd3akF07acHAFpOA==" saltValue="yVW9XmDwTqEnmpSGai0KYg==" spinCount="100000" sqref="B13:C13" name="Range1_12_2"/>
    <protectedRange algorithmName="SHA-512" hashValue="ON39YdpmFHfN9f47KpiRvqrKx0V9+erV1CNkpWzYhW/Qyc6aT8rEyCrvauWSYGZK2ia3o7vd3akF07acHAFpOA==" saltValue="yVW9XmDwTqEnmpSGai0KYg==" spinCount="100000" sqref="D13" name="Range1_1_3_4"/>
    <protectedRange algorithmName="SHA-512" hashValue="ON39YdpmFHfN9f47KpiRvqrKx0V9+erV1CNkpWzYhW/Qyc6aT8rEyCrvauWSYGZK2ia3o7vd3akF07acHAFpOA==" saltValue="yVW9XmDwTqEnmpSGai0KYg==" spinCount="100000" sqref="T13 E13:P13" name="Range1_3_5_3_4"/>
    <protectedRange algorithmName="SHA-512" hashValue="ON39YdpmFHfN9f47KpiRvqrKx0V9+erV1CNkpWzYhW/Qyc6aT8rEyCrvauWSYGZK2ia3o7vd3akF07acHAFpOA==" saltValue="yVW9XmDwTqEnmpSGai0KYg==" spinCount="100000" sqref="B14:C14 E14:P14" name="Range1_10_6"/>
    <protectedRange algorithmName="SHA-512" hashValue="ON39YdpmFHfN9f47KpiRvqrKx0V9+erV1CNkpWzYhW/Qyc6aT8rEyCrvauWSYGZK2ia3o7vd3akF07acHAFpOA==" saltValue="yVW9XmDwTqEnmpSGai0KYg==" spinCount="100000" sqref="D14" name="Range1_1_15_2"/>
    <protectedRange algorithmName="SHA-512" hashValue="ON39YdpmFHfN9f47KpiRvqrKx0V9+erV1CNkpWzYhW/Qyc6aT8rEyCrvauWSYGZK2ia3o7vd3akF07acHAFpOA==" saltValue="yVW9XmDwTqEnmpSGai0KYg==" spinCount="100000" sqref="T14" name="Range1_3_5_10_3"/>
    <protectedRange algorithmName="SHA-512" hashValue="ON39YdpmFHfN9f47KpiRvqrKx0V9+erV1CNkpWzYhW/Qyc6aT8rEyCrvauWSYGZK2ia3o7vd3akF07acHAFpOA==" saltValue="yVW9XmDwTqEnmpSGai0KYg==" spinCount="100000" sqref="B15:C15 E15:P15" name="Range1_16_1"/>
    <protectedRange algorithmName="SHA-512" hashValue="ON39YdpmFHfN9f47KpiRvqrKx0V9+erV1CNkpWzYhW/Qyc6aT8rEyCrvauWSYGZK2ia3o7vd3akF07acHAFpOA==" saltValue="yVW9XmDwTqEnmpSGai0KYg==" spinCount="100000" sqref="D15" name="Range1_1_10"/>
    <protectedRange algorithmName="SHA-512" hashValue="ON39YdpmFHfN9f47KpiRvqrKx0V9+erV1CNkpWzYhW/Qyc6aT8rEyCrvauWSYGZK2ia3o7vd3akF07acHAFpOA==" saltValue="yVW9XmDwTqEnmpSGai0KYg==" spinCount="100000" sqref="T15" name="Range1_3_5_11_3"/>
    <protectedRange algorithmName="SHA-512" hashValue="ON39YdpmFHfN9f47KpiRvqrKx0V9+erV1CNkpWzYhW/Qyc6aT8rEyCrvauWSYGZK2ia3o7vd3akF07acHAFpOA==" saltValue="yVW9XmDwTqEnmpSGai0KYg==" spinCount="100000" sqref="E16:P16 B16:C16" name="Range1_10_4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10_2"/>
    <protectedRange algorithmName="SHA-512" hashValue="ON39YdpmFHfN9f47KpiRvqrKx0V9+erV1CNkpWzYhW/Qyc6aT8rEyCrvauWSYGZK2ia3o7vd3akF07acHAFpOA==" saltValue="yVW9XmDwTqEnmpSGai0KYg==" spinCount="100000" sqref="E17:P17 B17:C17" name="Range1_14_4"/>
    <protectedRange algorithmName="SHA-512" hashValue="ON39YdpmFHfN9f47KpiRvqrKx0V9+erV1CNkpWzYhW/Qyc6aT8rEyCrvauWSYGZK2ia3o7vd3akF07acHAFpOA==" saltValue="yVW9XmDwTqEnmpSGai0KYg==" spinCount="100000" sqref="D17" name="Range1_1_3_5"/>
    <protectedRange algorithmName="SHA-512" hashValue="ON39YdpmFHfN9f47KpiRvqrKx0V9+erV1CNkpWzYhW/Qyc6aT8rEyCrvauWSYGZK2ia3o7vd3akF07acHAFpOA==" saltValue="yVW9XmDwTqEnmpSGai0KYg==" spinCount="100000" sqref="T17" name="Range1_3_5_3_5"/>
  </protectedRanges>
  <conditionalFormatting sqref="E12">
    <cfRule type="top10" dxfId="1176" priority="42" rank="1"/>
  </conditionalFormatting>
  <conditionalFormatting sqref="G12">
    <cfRule type="top10" dxfId="1175" priority="41" rank="1"/>
  </conditionalFormatting>
  <conditionalFormatting sqref="E12:P12">
    <cfRule type="cellIs" dxfId="1174" priority="40" operator="greaterThanOrEqual">
      <formula>200</formula>
    </cfRule>
  </conditionalFormatting>
  <conditionalFormatting sqref="I12">
    <cfRule type="top10" dxfId="1173" priority="39" rank="1"/>
  </conditionalFormatting>
  <conditionalFormatting sqref="K12">
    <cfRule type="top10" dxfId="1172" priority="38" rank="1"/>
  </conditionalFormatting>
  <conditionalFormatting sqref="M12">
    <cfRule type="top10" dxfId="1171" priority="37" rank="1"/>
  </conditionalFormatting>
  <conditionalFormatting sqref="O12">
    <cfRule type="top10" dxfId="1170" priority="36" rank="1"/>
  </conditionalFormatting>
  <conditionalFormatting sqref="E13">
    <cfRule type="top10" dxfId="1169" priority="30" rank="1"/>
  </conditionalFormatting>
  <conditionalFormatting sqref="E13:P13">
    <cfRule type="cellIs" dxfId="1168" priority="29" operator="greaterThanOrEqual">
      <formula>200</formula>
    </cfRule>
  </conditionalFormatting>
  <conditionalFormatting sqref="G13">
    <cfRule type="top10" dxfId="1167" priority="31" rank="1"/>
  </conditionalFormatting>
  <conditionalFormatting sqref="I13">
    <cfRule type="top10" dxfId="1166" priority="32" rank="1"/>
  </conditionalFormatting>
  <conditionalFormatting sqref="K13">
    <cfRule type="top10" dxfId="1165" priority="33" rank="1"/>
  </conditionalFormatting>
  <conditionalFormatting sqref="M13">
    <cfRule type="top10" dxfId="1164" priority="34" rank="1"/>
  </conditionalFormatting>
  <conditionalFormatting sqref="O13">
    <cfRule type="top10" dxfId="1163" priority="35" rank="1"/>
  </conditionalFormatting>
  <conditionalFormatting sqref="E14">
    <cfRule type="top10" dxfId="1162" priority="28" rank="1"/>
  </conditionalFormatting>
  <conditionalFormatting sqref="G14">
    <cfRule type="top10" dxfId="1161" priority="27" rank="1"/>
  </conditionalFormatting>
  <conditionalFormatting sqref="I14">
    <cfRule type="top10" dxfId="1160" priority="26" rank="1"/>
  </conditionalFormatting>
  <conditionalFormatting sqref="K14">
    <cfRule type="top10" dxfId="1159" priority="25" rank="1"/>
  </conditionalFormatting>
  <conditionalFormatting sqref="M14">
    <cfRule type="top10" dxfId="1158" priority="24" rank="1"/>
  </conditionalFormatting>
  <conditionalFormatting sqref="O14">
    <cfRule type="top10" dxfId="1157" priority="23" rank="1"/>
  </conditionalFormatting>
  <conditionalFormatting sqref="E14:P14">
    <cfRule type="cellIs" dxfId="1156" priority="22" operator="greaterThanOrEqual">
      <formula>200</formula>
    </cfRule>
  </conditionalFormatting>
  <conditionalFormatting sqref="E15">
    <cfRule type="top10" dxfId="1155" priority="21" rank="1"/>
  </conditionalFormatting>
  <conditionalFormatting sqref="G15">
    <cfRule type="top10" dxfId="1154" priority="20" rank="1"/>
  </conditionalFormatting>
  <conditionalFormatting sqref="I15">
    <cfRule type="top10" dxfId="1153" priority="19" rank="1"/>
  </conditionalFormatting>
  <conditionalFormatting sqref="K15">
    <cfRule type="top10" dxfId="1152" priority="18" rank="1"/>
  </conditionalFormatting>
  <conditionalFormatting sqref="M15">
    <cfRule type="top10" dxfId="1151" priority="17" rank="1"/>
  </conditionalFormatting>
  <conditionalFormatting sqref="O15">
    <cfRule type="top10" dxfId="1150" priority="16" rank="1"/>
  </conditionalFormatting>
  <conditionalFormatting sqref="E15:P15">
    <cfRule type="cellIs" dxfId="1149" priority="15" operator="greaterThanOrEqual">
      <formula>200</formula>
    </cfRule>
  </conditionalFormatting>
  <conditionalFormatting sqref="E16">
    <cfRule type="top10" dxfId="1148" priority="14" rank="1"/>
  </conditionalFormatting>
  <conditionalFormatting sqref="G16">
    <cfRule type="top10" dxfId="1147" priority="13" rank="1"/>
  </conditionalFormatting>
  <conditionalFormatting sqref="I16">
    <cfRule type="top10" dxfId="1146" priority="12" rank="1"/>
  </conditionalFormatting>
  <conditionalFormatting sqref="K16">
    <cfRule type="top10" dxfId="1145" priority="11" rank="1"/>
  </conditionalFormatting>
  <conditionalFormatting sqref="M16">
    <cfRule type="top10" dxfId="1144" priority="10" rank="1"/>
  </conditionalFormatting>
  <conditionalFormatting sqref="O16">
    <cfRule type="top10" dxfId="1143" priority="9" rank="1"/>
  </conditionalFormatting>
  <conditionalFormatting sqref="E16:P16">
    <cfRule type="cellIs" dxfId="1142" priority="8" operator="greaterThanOrEqual">
      <formula>200</formula>
    </cfRule>
  </conditionalFormatting>
  <conditionalFormatting sqref="E17:P17">
    <cfRule type="cellIs" dxfId="1141" priority="1" operator="greaterThanOrEqual">
      <formula>200</formula>
    </cfRule>
  </conditionalFormatting>
  <conditionalFormatting sqref="E17">
    <cfRule type="top10" dxfId="1140" priority="7" rank="1"/>
  </conditionalFormatting>
  <conditionalFormatting sqref="G17">
    <cfRule type="top10" dxfId="1139" priority="6" rank="1"/>
  </conditionalFormatting>
  <conditionalFormatting sqref="I17">
    <cfRule type="top10" dxfId="1138" priority="5" rank="1"/>
  </conditionalFormatting>
  <conditionalFormatting sqref="K17">
    <cfRule type="top10" dxfId="1137" priority="4" rank="1"/>
  </conditionalFormatting>
  <conditionalFormatting sqref="M17">
    <cfRule type="top10" dxfId="1136" priority="3" rank="1"/>
  </conditionalFormatting>
  <conditionalFormatting sqref="O17">
    <cfRule type="top10" dxfId="1135" priority="2" rank="1"/>
  </conditionalFormatting>
  <hyperlinks>
    <hyperlink ref="X1" location="'OLL 2025'!A1" display="Return to Rankings" xr:uid="{B0EC270A-D9C3-4365-8B37-A8DF5BA819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B14 D14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B16 D16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D17 B17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85E0-6371-41B1-978D-03E089728531}">
  <dimension ref="A1:X18"/>
  <sheetViews>
    <sheetView workbookViewId="0">
      <selection activeCell="A15" sqref="A15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73</v>
      </c>
      <c r="C2" s="3">
        <v>45738</v>
      </c>
      <c r="D2" s="4" t="s">
        <v>75</v>
      </c>
      <c r="E2" s="5">
        <v>182</v>
      </c>
      <c r="F2" s="22"/>
      <c r="G2" s="24">
        <v>188</v>
      </c>
      <c r="H2" s="22">
        <v>1</v>
      </c>
      <c r="I2" s="5">
        <v>182.001</v>
      </c>
      <c r="J2" s="22">
        <v>1</v>
      </c>
      <c r="K2" s="5">
        <v>186</v>
      </c>
      <c r="L2" s="22">
        <v>1</v>
      </c>
      <c r="M2" s="5"/>
      <c r="N2" s="22"/>
      <c r="O2" s="5"/>
      <c r="P2" s="22"/>
      <c r="Q2" s="6">
        <v>4</v>
      </c>
      <c r="R2" s="6">
        <v>738.00099999999998</v>
      </c>
      <c r="S2" s="7">
        <v>184.50024999999999</v>
      </c>
      <c r="T2" s="38">
        <v>3</v>
      </c>
      <c r="U2" s="8">
        <v>11</v>
      </c>
      <c r="V2" s="9">
        <v>195.50024999999999</v>
      </c>
    </row>
    <row r="3" spans="1:24" ht="15" customHeight="1" x14ac:dyDescent="0.25">
      <c r="A3" s="1" t="s">
        <v>11</v>
      </c>
      <c r="B3" s="2" t="s">
        <v>73</v>
      </c>
      <c r="C3" s="3">
        <v>45759</v>
      </c>
      <c r="D3" s="4" t="s">
        <v>75</v>
      </c>
      <c r="E3" s="24">
        <v>185</v>
      </c>
      <c r="F3" s="22"/>
      <c r="G3" s="24">
        <v>179</v>
      </c>
      <c r="H3" s="22"/>
      <c r="I3" s="5">
        <v>189</v>
      </c>
      <c r="J3" s="22">
        <v>1</v>
      </c>
      <c r="K3" s="25">
        <v>180</v>
      </c>
      <c r="L3" s="22"/>
      <c r="M3" s="25"/>
      <c r="N3" s="22"/>
      <c r="O3" s="5"/>
      <c r="P3" s="22"/>
      <c r="Q3" s="6">
        <v>4</v>
      </c>
      <c r="R3" s="6">
        <v>733</v>
      </c>
      <c r="S3" s="7">
        <v>183.25</v>
      </c>
      <c r="T3" s="38">
        <v>1</v>
      </c>
      <c r="U3" s="8">
        <v>6</v>
      </c>
      <c r="V3" s="9">
        <v>189.25</v>
      </c>
    </row>
    <row r="4" spans="1:24" ht="15" customHeight="1" x14ac:dyDescent="0.25">
      <c r="A4" s="1" t="s">
        <v>11</v>
      </c>
      <c r="B4" s="2" t="s">
        <v>73</v>
      </c>
      <c r="C4" s="3">
        <v>45808</v>
      </c>
      <c r="D4" s="4" t="s">
        <v>75</v>
      </c>
      <c r="E4" s="5">
        <v>186</v>
      </c>
      <c r="F4" s="22">
        <v>2</v>
      </c>
      <c r="G4" s="24">
        <v>193.001</v>
      </c>
      <c r="H4" s="22">
        <v>1</v>
      </c>
      <c r="I4" s="5">
        <v>198</v>
      </c>
      <c r="J4" s="22">
        <v>2</v>
      </c>
      <c r="K4" s="5">
        <v>195</v>
      </c>
      <c r="L4" s="22">
        <v>5</v>
      </c>
      <c r="M4" s="5">
        <v>192</v>
      </c>
      <c r="N4" s="22">
        <v>2</v>
      </c>
      <c r="O4" s="5">
        <v>194</v>
      </c>
      <c r="P4" s="22">
        <v>4</v>
      </c>
      <c r="Q4" s="6">
        <v>6</v>
      </c>
      <c r="R4" s="6">
        <v>1158.001</v>
      </c>
      <c r="S4" s="7">
        <v>193.00016666666667</v>
      </c>
      <c r="T4" s="38">
        <v>16</v>
      </c>
      <c r="U4" s="8">
        <v>16</v>
      </c>
      <c r="V4" s="9">
        <v>209.00016666666667</v>
      </c>
    </row>
    <row r="5" spans="1:24" ht="15" customHeight="1" x14ac:dyDescent="0.25">
      <c r="A5" s="1" t="s">
        <v>11</v>
      </c>
      <c r="B5" s="2" t="s">
        <v>73</v>
      </c>
      <c r="C5" s="3">
        <v>45809</v>
      </c>
      <c r="D5" s="4" t="s">
        <v>75</v>
      </c>
      <c r="E5" s="5">
        <v>192</v>
      </c>
      <c r="F5" s="22">
        <v>2</v>
      </c>
      <c r="G5" s="24">
        <v>194</v>
      </c>
      <c r="H5" s="22">
        <v>2</v>
      </c>
      <c r="I5" s="5">
        <v>188</v>
      </c>
      <c r="J5" s="22">
        <v>1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762</v>
      </c>
      <c r="S5" s="7">
        <v>190.5</v>
      </c>
      <c r="T5" s="38">
        <v>6</v>
      </c>
      <c r="U5" s="8">
        <v>9</v>
      </c>
      <c r="V5" s="9">
        <v>199.5</v>
      </c>
    </row>
    <row r="6" spans="1:24" ht="15" customHeight="1" x14ac:dyDescent="0.25">
      <c r="A6" s="1" t="s">
        <v>11</v>
      </c>
      <c r="B6" s="2" t="s">
        <v>73</v>
      </c>
      <c r="C6" s="3">
        <v>45836</v>
      </c>
      <c r="D6" s="4" t="s">
        <v>75</v>
      </c>
      <c r="E6" s="24">
        <v>192</v>
      </c>
      <c r="F6" s="22">
        <v>1</v>
      </c>
      <c r="G6" s="24">
        <v>194</v>
      </c>
      <c r="H6" s="22">
        <v>2</v>
      </c>
      <c r="I6" s="5">
        <v>193</v>
      </c>
      <c r="J6" s="22">
        <v>1</v>
      </c>
      <c r="K6" s="25">
        <v>192</v>
      </c>
      <c r="L6" s="22">
        <v>2</v>
      </c>
      <c r="M6" s="25">
        <v>196</v>
      </c>
      <c r="N6" s="22">
        <v>1</v>
      </c>
      <c r="O6" s="5">
        <v>196</v>
      </c>
      <c r="P6" s="22">
        <v>1</v>
      </c>
      <c r="Q6" s="6">
        <v>6</v>
      </c>
      <c r="R6" s="6">
        <v>1163</v>
      </c>
      <c r="S6" s="7">
        <v>193.83333333333334</v>
      </c>
      <c r="T6" s="38">
        <v>8</v>
      </c>
      <c r="U6" s="8">
        <v>18</v>
      </c>
      <c r="V6" s="9">
        <v>211.83333333333334</v>
      </c>
    </row>
    <row r="7" spans="1:24" ht="15" customHeight="1" x14ac:dyDescent="0.25">
      <c r="A7" s="1" t="s">
        <v>11</v>
      </c>
      <c r="B7" s="2" t="s">
        <v>73</v>
      </c>
      <c r="C7" s="3">
        <v>45837</v>
      </c>
      <c r="D7" s="4" t="s">
        <v>75</v>
      </c>
      <c r="E7" s="5">
        <v>194</v>
      </c>
      <c r="F7" s="22">
        <v>2</v>
      </c>
      <c r="G7" s="24">
        <v>199</v>
      </c>
      <c r="H7" s="22">
        <v>6</v>
      </c>
      <c r="I7" s="5">
        <v>198</v>
      </c>
      <c r="J7" s="22">
        <v>3</v>
      </c>
      <c r="K7" s="58">
        <v>200</v>
      </c>
      <c r="L7" s="22">
        <v>1</v>
      </c>
      <c r="M7" s="5"/>
      <c r="N7" s="22"/>
      <c r="O7" s="5"/>
      <c r="P7" s="22"/>
      <c r="Q7" s="6">
        <v>4</v>
      </c>
      <c r="R7" s="6">
        <v>791</v>
      </c>
      <c r="S7" s="7">
        <v>197.75</v>
      </c>
      <c r="T7" s="38">
        <v>12</v>
      </c>
      <c r="U7" s="8">
        <v>11</v>
      </c>
      <c r="V7" s="9">
        <v>208.75</v>
      </c>
    </row>
    <row r="8" spans="1:24" x14ac:dyDescent="0.25">
      <c r="A8" s="1" t="s">
        <v>11</v>
      </c>
      <c r="B8" s="2" t="s">
        <v>73</v>
      </c>
      <c r="C8" s="3">
        <v>45864</v>
      </c>
      <c r="D8" s="4" t="s">
        <v>75</v>
      </c>
      <c r="E8" s="5">
        <v>190</v>
      </c>
      <c r="F8" s="22">
        <v>0</v>
      </c>
      <c r="G8" s="24">
        <v>191</v>
      </c>
      <c r="H8" s="22">
        <v>1</v>
      </c>
      <c r="I8" s="5">
        <v>190</v>
      </c>
      <c r="J8" s="22">
        <v>2</v>
      </c>
      <c r="K8" s="5">
        <v>193</v>
      </c>
      <c r="L8" s="22">
        <v>5</v>
      </c>
      <c r="M8" s="5">
        <v>189</v>
      </c>
      <c r="N8" s="22">
        <v>3</v>
      </c>
      <c r="O8" s="5">
        <v>193</v>
      </c>
      <c r="P8" s="22">
        <v>0</v>
      </c>
      <c r="Q8" s="6">
        <v>6</v>
      </c>
      <c r="R8" s="6">
        <v>1146</v>
      </c>
      <c r="S8" s="7">
        <v>191</v>
      </c>
      <c r="T8" s="38">
        <v>11</v>
      </c>
      <c r="U8" s="8">
        <v>8</v>
      </c>
      <c r="V8" s="9">
        <v>199</v>
      </c>
    </row>
    <row r="9" spans="1:24" x14ac:dyDescent="0.25">
      <c r="A9" s="1" t="s">
        <v>11</v>
      </c>
      <c r="B9" s="2" t="s">
        <v>73</v>
      </c>
      <c r="C9" s="3">
        <v>45865</v>
      </c>
      <c r="D9" s="4" t="s">
        <v>75</v>
      </c>
      <c r="E9" s="24">
        <v>193.001</v>
      </c>
      <c r="F9" s="22">
        <v>2</v>
      </c>
      <c r="G9" s="24">
        <v>193</v>
      </c>
      <c r="H9" s="22">
        <v>4</v>
      </c>
      <c r="I9" s="5">
        <v>195</v>
      </c>
      <c r="J9" s="22">
        <v>3</v>
      </c>
      <c r="K9" s="25">
        <v>196</v>
      </c>
      <c r="L9" s="22">
        <v>3</v>
      </c>
      <c r="M9" s="25"/>
      <c r="N9" s="22"/>
      <c r="O9" s="5"/>
      <c r="P9" s="22"/>
      <c r="Q9" s="6">
        <v>4</v>
      </c>
      <c r="R9" s="6">
        <v>777.00099999999998</v>
      </c>
      <c r="S9" s="7">
        <v>194.25024999999999</v>
      </c>
      <c r="T9" s="38">
        <v>12</v>
      </c>
      <c r="U9" s="8">
        <v>13</v>
      </c>
      <c r="V9" s="9">
        <v>207.25024999999999</v>
      </c>
    </row>
    <row r="10" spans="1:24" x14ac:dyDescent="0.25">
      <c r="A10" s="1" t="s">
        <v>11</v>
      </c>
      <c r="B10" s="2" t="s">
        <v>73</v>
      </c>
      <c r="C10" s="3">
        <v>45892</v>
      </c>
      <c r="D10" s="4" t="s">
        <v>75</v>
      </c>
      <c r="E10" s="5">
        <v>180</v>
      </c>
      <c r="F10" s="22">
        <v>2</v>
      </c>
      <c r="G10" s="24">
        <v>187</v>
      </c>
      <c r="H10" s="22">
        <v>1</v>
      </c>
      <c r="I10" s="5">
        <v>191</v>
      </c>
      <c r="J10" s="22">
        <v>1</v>
      </c>
      <c r="K10" s="5">
        <v>190</v>
      </c>
      <c r="L10" s="22">
        <v>4</v>
      </c>
      <c r="M10" s="5"/>
      <c r="N10" s="22"/>
      <c r="O10" s="5"/>
      <c r="P10" s="22"/>
      <c r="Q10" s="6">
        <v>4</v>
      </c>
      <c r="R10" s="6">
        <v>748</v>
      </c>
      <c r="S10" s="7">
        <v>187</v>
      </c>
      <c r="T10" s="38">
        <v>8</v>
      </c>
      <c r="U10" s="8">
        <v>4</v>
      </c>
      <c r="V10" s="9">
        <v>191</v>
      </c>
    </row>
    <row r="11" spans="1:24" x14ac:dyDescent="0.25">
      <c r="A11" s="1" t="s">
        <v>11</v>
      </c>
      <c r="B11" s="2" t="s">
        <v>73</v>
      </c>
      <c r="C11" s="3">
        <v>45893</v>
      </c>
      <c r="D11" s="4" t="s">
        <v>75</v>
      </c>
      <c r="E11" s="5">
        <v>183</v>
      </c>
      <c r="F11" s="22">
        <v>5</v>
      </c>
      <c r="G11" s="24">
        <v>194</v>
      </c>
      <c r="H11" s="22">
        <v>3</v>
      </c>
      <c r="I11" s="5">
        <v>192</v>
      </c>
      <c r="J11" s="22">
        <v>0</v>
      </c>
      <c r="K11" s="5">
        <v>196</v>
      </c>
      <c r="L11" s="22">
        <v>1</v>
      </c>
      <c r="M11" s="5"/>
      <c r="N11" s="22"/>
      <c r="O11" s="5"/>
      <c r="P11" s="22"/>
      <c r="Q11" s="6">
        <v>4</v>
      </c>
      <c r="R11" s="6">
        <v>765</v>
      </c>
      <c r="S11" s="7">
        <v>191.25</v>
      </c>
      <c r="T11" s="38">
        <v>9</v>
      </c>
      <c r="U11" s="8">
        <v>8</v>
      </c>
      <c r="V11" s="9">
        <v>199.25</v>
      </c>
    </row>
    <row r="12" spans="1:24" x14ac:dyDescent="0.25">
      <c r="A12" s="1" t="s">
        <v>11</v>
      </c>
      <c r="B12" s="2" t="s">
        <v>73</v>
      </c>
      <c r="C12" s="3">
        <v>45899</v>
      </c>
      <c r="D12" s="4" t="s">
        <v>209</v>
      </c>
      <c r="E12" s="24">
        <v>190</v>
      </c>
      <c r="F12" s="22">
        <v>2</v>
      </c>
      <c r="G12" s="24">
        <v>188</v>
      </c>
      <c r="H12" s="22">
        <v>2</v>
      </c>
      <c r="I12" s="5">
        <v>190</v>
      </c>
      <c r="J12" s="22">
        <v>0</v>
      </c>
      <c r="K12" s="25">
        <v>178</v>
      </c>
      <c r="L12" s="22">
        <v>1</v>
      </c>
      <c r="M12" s="25">
        <v>182</v>
      </c>
      <c r="N12" s="22">
        <v>2</v>
      </c>
      <c r="O12" s="5">
        <v>198</v>
      </c>
      <c r="P12" s="22">
        <v>2</v>
      </c>
      <c r="Q12" s="6">
        <v>6</v>
      </c>
      <c r="R12" s="6">
        <v>1126</v>
      </c>
      <c r="S12" s="7">
        <v>187.66666666666666</v>
      </c>
      <c r="T12" s="38">
        <v>9</v>
      </c>
      <c r="U12" s="8">
        <v>4</v>
      </c>
      <c r="V12" s="9">
        <v>191.66666666666666</v>
      </c>
    </row>
    <row r="13" spans="1:24" x14ac:dyDescent="0.25">
      <c r="A13" s="53" t="s">
        <v>11</v>
      </c>
      <c r="B13" s="2" t="s">
        <v>73</v>
      </c>
      <c r="C13" s="3">
        <v>45920</v>
      </c>
      <c r="D13" s="70" t="s">
        <v>75</v>
      </c>
      <c r="E13" s="24">
        <v>198</v>
      </c>
      <c r="F13" s="22">
        <v>5</v>
      </c>
      <c r="G13" s="24">
        <v>194</v>
      </c>
      <c r="H13" s="22">
        <v>5</v>
      </c>
      <c r="I13" s="5">
        <v>198.001</v>
      </c>
      <c r="J13" s="22">
        <v>5</v>
      </c>
      <c r="K13" s="25">
        <v>196</v>
      </c>
      <c r="L13" s="22">
        <v>1</v>
      </c>
      <c r="M13" s="25"/>
      <c r="N13" s="22"/>
      <c r="O13" s="5"/>
      <c r="P13" s="22"/>
      <c r="Q13" s="8">
        <v>4</v>
      </c>
      <c r="R13" s="8">
        <v>786.00099999999998</v>
      </c>
      <c r="S13" s="7">
        <v>196.50024999999999</v>
      </c>
      <c r="T13" s="38">
        <v>16</v>
      </c>
      <c r="U13" s="8">
        <v>8</v>
      </c>
      <c r="V13" s="7">
        <v>204.50024999999999</v>
      </c>
    </row>
    <row r="14" spans="1:24" x14ac:dyDescent="0.25">
      <c r="A14" s="53" t="s">
        <v>11</v>
      </c>
      <c r="B14" s="2" t="s">
        <v>73</v>
      </c>
      <c r="C14" s="3">
        <v>45921</v>
      </c>
      <c r="D14" s="70" t="s">
        <v>75</v>
      </c>
      <c r="E14" s="24">
        <v>193</v>
      </c>
      <c r="F14" s="22">
        <v>2</v>
      </c>
      <c r="G14" s="24">
        <v>167</v>
      </c>
      <c r="H14" s="22">
        <v>5</v>
      </c>
      <c r="I14" s="5">
        <v>193</v>
      </c>
      <c r="J14" s="22"/>
      <c r="K14" s="25">
        <v>195</v>
      </c>
      <c r="L14" s="22">
        <v>4</v>
      </c>
      <c r="M14" s="25"/>
      <c r="N14" s="22"/>
      <c r="O14" s="5"/>
      <c r="P14" s="22"/>
      <c r="Q14" s="8">
        <v>4</v>
      </c>
      <c r="R14" s="8">
        <v>748</v>
      </c>
      <c r="S14" s="7">
        <v>187</v>
      </c>
      <c r="T14" s="38">
        <v>11</v>
      </c>
      <c r="U14" s="8">
        <v>9</v>
      </c>
      <c r="V14" s="7">
        <v>196</v>
      </c>
    </row>
    <row r="15" spans="1:24" x14ac:dyDescent="0.25">
      <c r="A15" s="53" t="s">
        <v>11</v>
      </c>
      <c r="B15" s="2" t="s">
        <v>73</v>
      </c>
      <c r="C15" s="3">
        <v>45955</v>
      </c>
      <c r="D15" s="70" t="s">
        <v>75</v>
      </c>
      <c r="E15" s="24">
        <v>188</v>
      </c>
      <c r="F15" s="22">
        <v>1</v>
      </c>
      <c r="G15" s="24">
        <v>181</v>
      </c>
      <c r="H15" s="22"/>
      <c r="I15" s="5">
        <v>180</v>
      </c>
      <c r="J15" s="22">
        <v>2</v>
      </c>
      <c r="K15" s="25">
        <v>186</v>
      </c>
      <c r="L15" s="22">
        <v>2</v>
      </c>
      <c r="M15" s="25"/>
      <c r="N15" s="22"/>
      <c r="O15" s="5"/>
      <c r="P15" s="22"/>
      <c r="Q15" s="8">
        <v>4</v>
      </c>
      <c r="R15" s="8">
        <v>735</v>
      </c>
      <c r="S15" s="7">
        <v>183.75</v>
      </c>
      <c r="T15" s="38">
        <v>5</v>
      </c>
      <c r="U15" s="8">
        <v>2</v>
      </c>
      <c r="V15" s="7">
        <v>185.75</v>
      </c>
    </row>
    <row r="16" spans="1:24" x14ac:dyDescent="0.25">
      <c r="A16" s="53" t="s">
        <v>11</v>
      </c>
      <c r="B16" s="2" t="s">
        <v>73</v>
      </c>
      <c r="C16" s="3">
        <v>45956</v>
      </c>
      <c r="D16" s="70" t="s">
        <v>75</v>
      </c>
      <c r="E16" s="24">
        <v>180</v>
      </c>
      <c r="F16" s="22"/>
      <c r="G16" s="24">
        <v>183</v>
      </c>
      <c r="H16" s="22">
        <v>1</v>
      </c>
      <c r="I16" s="5">
        <v>182</v>
      </c>
      <c r="J16" s="22">
        <v>2</v>
      </c>
      <c r="K16" s="25">
        <v>192</v>
      </c>
      <c r="L16" s="22">
        <v>1</v>
      </c>
      <c r="M16" s="25"/>
      <c r="N16" s="22"/>
      <c r="O16" s="5"/>
      <c r="P16" s="22"/>
      <c r="Q16" s="8">
        <v>4</v>
      </c>
      <c r="R16" s="8">
        <v>737</v>
      </c>
      <c r="S16" s="7">
        <v>184.25</v>
      </c>
      <c r="T16" s="38">
        <v>4</v>
      </c>
      <c r="U16" s="8">
        <v>2</v>
      </c>
      <c r="V16" s="7">
        <v>186.25</v>
      </c>
    </row>
    <row r="18" spans="17:22" x14ac:dyDescent="0.25">
      <c r="Q18" s="34">
        <f>SUM(Q2:Q17)</f>
        <v>68</v>
      </c>
      <c r="R18" s="34">
        <f>SUM(R2:R17)</f>
        <v>12913.004000000001</v>
      </c>
      <c r="S18" s="35">
        <f>SUM(R18/Q18)</f>
        <v>189.89711764705885</v>
      </c>
      <c r="T18" s="34">
        <f>SUM(T2:T17)</f>
        <v>131</v>
      </c>
      <c r="U18" s="34">
        <f>SUM(U2:U17)</f>
        <v>129</v>
      </c>
      <c r="V18" s="36">
        <f>SUM(S18+U18)</f>
        <v>318.89711764705885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8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H4:L4 N4" name="Range1_1_2_19_1_1_1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B8:C9" name="Range1_5"/>
    <protectedRange algorithmName="SHA-512" hashValue="ON39YdpmFHfN9f47KpiRvqrKx0V9+erV1CNkpWzYhW/Qyc6aT8rEyCrvauWSYGZK2ia3o7vd3akF07acHAFpOA==" saltValue="yVW9XmDwTqEnmpSGai0KYg==" spinCount="100000" sqref="D8: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N14 B14:C14 H14:L14 E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E15:P16 B15:C16" name="Range1_16_1"/>
    <protectedRange algorithmName="SHA-512" hashValue="ON39YdpmFHfN9f47KpiRvqrKx0V9+erV1CNkpWzYhW/Qyc6aT8rEyCrvauWSYGZK2ia3o7vd3akF07acHAFpOA==" saltValue="yVW9XmDwTqEnmpSGai0KYg==" spinCount="100000" sqref="D15:D16" name="Range1_1_10"/>
    <protectedRange algorithmName="SHA-512" hashValue="ON39YdpmFHfN9f47KpiRvqrKx0V9+erV1CNkpWzYhW/Qyc6aT8rEyCrvauWSYGZK2ia3o7vd3akF07acHAFpOA==" saltValue="yVW9XmDwTqEnmpSGai0KYg==" spinCount="100000" sqref="T15:T16" name="Range1_3_5_11_3"/>
  </protectedRanges>
  <conditionalFormatting sqref="E13:P13">
    <cfRule type="cellIs" dxfId="1134" priority="15" operator="greaterThanOrEqual">
      <formula>200</formula>
    </cfRule>
  </conditionalFormatting>
  <conditionalFormatting sqref="E13">
    <cfRule type="top10" dxfId="1133" priority="16" rank="1"/>
  </conditionalFormatting>
  <conditionalFormatting sqref="G13">
    <cfRule type="top10" dxfId="1132" priority="17" rank="1"/>
  </conditionalFormatting>
  <conditionalFormatting sqref="I13">
    <cfRule type="top10" dxfId="1131" priority="18" rank="1"/>
  </conditionalFormatting>
  <conditionalFormatting sqref="K13">
    <cfRule type="top10" dxfId="1130" priority="19" rank="1"/>
  </conditionalFormatting>
  <conditionalFormatting sqref="M13">
    <cfRule type="top10" dxfId="1129" priority="20" rank="1"/>
  </conditionalFormatting>
  <conditionalFormatting sqref="O13">
    <cfRule type="top10" dxfId="1128" priority="21" rank="1"/>
  </conditionalFormatting>
  <conditionalFormatting sqref="E14:P14">
    <cfRule type="cellIs" dxfId="1127" priority="8" operator="greaterThanOrEqual">
      <formula>200</formula>
    </cfRule>
  </conditionalFormatting>
  <conditionalFormatting sqref="E14">
    <cfRule type="top10" dxfId="1126" priority="9" rank="1"/>
  </conditionalFormatting>
  <conditionalFormatting sqref="G14">
    <cfRule type="top10" dxfId="1125" priority="10" rank="1"/>
  </conditionalFormatting>
  <conditionalFormatting sqref="I14">
    <cfRule type="top10" dxfId="1124" priority="11" rank="1"/>
  </conditionalFormatting>
  <conditionalFormatting sqref="K14">
    <cfRule type="top10" dxfId="1123" priority="12" rank="1"/>
  </conditionalFormatting>
  <conditionalFormatting sqref="M14">
    <cfRule type="top10" dxfId="1122" priority="13" rank="1"/>
  </conditionalFormatting>
  <conditionalFormatting sqref="O14">
    <cfRule type="top10" dxfId="1121" priority="14" rank="1"/>
  </conditionalFormatting>
  <conditionalFormatting sqref="E15:E16">
    <cfRule type="top10" dxfId="1120" priority="7" rank="1"/>
  </conditionalFormatting>
  <conditionalFormatting sqref="G15:G16">
    <cfRule type="top10" dxfId="1119" priority="6" rank="1"/>
  </conditionalFormatting>
  <conditionalFormatting sqref="I15:I16">
    <cfRule type="top10" dxfId="1118" priority="5" rank="1"/>
  </conditionalFormatting>
  <conditionalFormatting sqref="K15:K16">
    <cfRule type="top10" dxfId="1117" priority="4" rank="1"/>
  </conditionalFormatting>
  <conditionalFormatting sqref="M15:M16">
    <cfRule type="top10" dxfId="1116" priority="3" rank="1"/>
  </conditionalFormatting>
  <conditionalFormatting sqref="O15:O16">
    <cfRule type="top10" dxfId="1115" priority="2" rank="1"/>
  </conditionalFormatting>
  <conditionalFormatting sqref="E15:P16">
    <cfRule type="cellIs" dxfId="1114" priority="1" operator="greaterThanOrEqual">
      <formula>200</formula>
    </cfRule>
  </conditionalFormatting>
  <hyperlinks>
    <hyperlink ref="X1" location="'OLL 2025'!A1" display="Return to Rankings" xr:uid="{2B5B1B0D-3822-44FF-94FB-C885950910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B15:B16 D15:D16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265E-0576-4D80-98E8-9E99DC605984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93</v>
      </c>
      <c r="C2" s="3">
        <v>45752</v>
      </c>
      <c r="D2" s="4" t="s">
        <v>65</v>
      </c>
      <c r="E2" s="5">
        <v>189</v>
      </c>
      <c r="F2" s="22"/>
      <c r="G2" s="24">
        <v>192</v>
      </c>
      <c r="H2" s="22">
        <v>3</v>
      </c>
      <c r="I2" s="5">
        <v>190</v>
      </c>
      <c r="J2" s="22">
        <v>2</v>
      </c>
      <c r="K2" s="5">
        <v>194</v>
      </c>
      <c r="L2" s="22"/>
      <c r="M2" s="5"/>
      <c r="N2" s="22"/>
      <c r="O2" s="5"/>
      <c r="P2" s="22"/>
      <c r="Q2" s="6">
        <v>4</v>
      </c>
      <c r="R2" s="6">
        <v>765</v>
      </c>
      <c r="S2" s="7">
        <v>191.25</v>
      </c>
      <c r="T2" s="38">
        <v>5</v>
      </c>
      <c r="U2" s="8">
        <v>6</v>
      </c>
      <c r="V2" s="9">
        <v>197.25</v>
      </c>
    </row>
    <row r="3" spans="1:24" x14ac:dyDescent="0.25">
      <c r="A3" s="1" t="s">
        <v>11</v>
      </c>
      <c r="B3" s="2" t="s">
        <v>93</v>
      </c>
      <c r="C3" s="3">
        <v>45781</v>
      </c>
      <c r="D3" s="4" t="s">
        <v>65</v>
      </c>
      <c r="E3" s="5">
        <v>170</v>
      </c>
      <c r="F3" s="22">
        <v>0</v>
      </c>
      <c r="G3" s="24">
        <v>179</v>
      </c>
      <c r="H3" s="22">
        <v>1</v>
      </c>
      <c r="I3" s="5">
        <v>174</v>
      </c>
      <c r="J3" s="22">
        <v>0</v>
      </c>
      <c r="K3" s="5">
        <v>162</v>
      </c>
      <c r="L3" s="22">
        <v>0</v>
      </c>
      <c r="M3" s="5"/>
      <c r="N3" s="22"/>
      <c r="O3" s="5"/>
      <c r="P3" s="22"/>
      <c r="Q3" s="6">
        <v>4</v>
      </c>
      <c r="R3" s="6">
        <v>685</v>
      </c>
      <c r="S3" s="7">
        <v>171.25</v>
      </c>
      <c r="T3" s="38">
        <v>1</v>
      </c>
      <c r="U3" s="8">
        <v>2</v>
      </c>
      <c r="V3" s="9">
        <v>173.25</v>
      </c>
    </row>
    <row r="4" spans="1:24" x14ac:dyDescent="0.25">
      <c r="A4" s="1" t="s">
        <v>11</v>
      </c>
      <c r="B4" s="2" t="s">
        <v>93</v>
      </c>
      <c r="C4" s="3">
        <v>45815</v>
      </c>
      <c r="D4" s="4" t="s">
        <v>65</v>
      </c>
      <c r="E4" s="24">
        <v>181</v>
      </c>
      <c r="F4" s="22">
        <v>1</v>
      </c>
      <c r="G4" s="24">
        <v>190</v>
      </c>
      <c r="H4" s="22">
        <v>1</v>
      </c>
      <c r="I4" s="5">
        <v>186</v>
      </c>
      <c r="J4" s="22">
        <v>1</v>
      </c>
      <c r="K4" s="25">
        <v>186</v>
      </c>
      <c r="L4" s="22">
        <v>1</v>
      </c>
      <c r="M4" s="25">
        <v>187</v>
      </c>
      <c r="N4" s="22">
        <v>1</v>
      </c>
      <c r="O4" s="5">
        <v>191</v>
      </c>
      <c r="P4" s="22">
        <v>3</v>
      </c>
      <c r="Q4" s="6">
        <v>6</v>
      </c>
      <c r="R4" s="6">
        <v>1121</v>
      </c>
      <c r="S4" s="7">
        <v>186.83333333333334</v>
      </c>
      <c r="T4" s="38">
        <v>8</v>
      </c>
      <c r="U4" s="8">
        <v>10</v>
      </c>
      <c r="V4" s="9">
        <v>196.83333333333334</v>
      </c>
    </row>
    <row r="5" spans="1:24" x14ac:dyDescent="0.25">
      <c r="A5" s="1" t="s">
        <v>11</v>
      </c>
      <c r="B5" s="2" t="s">
        <v>93</v>
      </c>
      <c r="C5" s="3">
        <v>45871</v>
      </c>
      <c r="D5" s="4" t="s">
        <v>65</v>
      </c>
      <c r="E5" s="5">
        <v>188</v>
      </c>
      <c r="F5" s="22">
        <v>1</v>
      </c>
      <c r="G5" s="24">
        <v>190</v>
      </c>
      <c r="H5" s="22">
        <v>0</v>
      </c>
      <c r="I5" s="5">
        <v>189</v>
      </c>
      <c r="J5" s="22">
        <v>1</v>
      </c>
      <c r="K5" s="5">
        <v>191.001</v>
      </c>
      <c r="L5" s="22">
        <v>3</v>
      </c>
      <c r="M5" s="5"/>
      <c r="N5" s="22"/>
      <c r="O5" s="5"/>
      <c r="P5" s="22"/>
      <c r="Q5" s="6">
        <v>4</v>
      </c>
      <c r="R5" s="6">
        <v>758.00099999999998</v>
      </c>
      <c r="S5" s="7">
        <v>189.50024999999999</v>
      </c>
      <c r="T5" s="38">
        <v>5</v>
      </c>
      <c r="U5" s="8">
        <v>6</v>
      </c>
      <c r="V5" s="9">
        <v>195.50024999999999</v>
      </c>
    </row>
    <row r="6" spans="1:24" x14ac:dyDescent="0.25">
      <c r="A6" s="1" t="s">
        <v>11</v>
      </c>
      <c r="B6" s="2" t="s">
        <v>93</v>
      </c>
      <c r="C6" s="3">
        <v>45906</v>
      </c>
      <c r="D6" s="4" t="s">
        <v>65</v>
      </c>
      <c r="E6" s="24">
        <v>192</v>
      </c>
      <c r="F6" s="22">
        <v>0</v>
      </c>
      <c r="G6" s="24">
        <v>190</v>
      </c>
      <c r="H6" s="22">
        <v>2</v>
      </c>
      <c r="I6" s="5">
        <v>183</v>
      </c>
      <c r="J6" s="22">
        <v>0</v>
      </c>
      <c r="K6" s="25">
        <v>189</v>
      </c>
      <c r="L6" s="22">
        <v>1</v>
      </c>
      <c r="M6" s="25">
        <v>182</v>
      </c>
      <c r="N6" s="22">
        <v>1</v>
      </c>
      <c r="O6" s="5">
        <v>186</v>
      </c>
      <c r="P6" s="22">
        <v>1</v>
      </c>
      <c r="Q6" s="6">
        <v>6</v>
      </c>
      <c r="R6" s="6">
        <v>1122</v>
      </c>
      <c r="S6" s="7">
        <v>187</v>
      </c>
      <c r="T6" s="38">
        <v>5</v>
      </c>
      <c r="U6" s="8">
        <v>6</v>
      </c>
      <c r="V6" s="9">
        <v>193</v>
      </c>
    </row>
    <row r="7" spans="1:24" x14ac:dyDescent="0.25">
      <c r="A7" s="53" t="s">
        <v>11</v>
      </c>
      <c r="B7" s="2" t="s">
        <v>93</v>
      </c>
      <c r="C7" s="3">
        <v>45934</v>
      </c>
      <c r="D7" s="70" t="s">
        <v>65</v>
      </c>
      <c r="E7" s="24">
        <v>193</v>
      </c>
      <c r="F7" s="22">
        <v>1</v>
      </c>
      <c r="G7" s="24">
        <v>185</v>
      </c>
      <c r="H7" s="22">
        <v>0</v>
      </c>
      <c r="I7" s="5">
        <v>190</v>
      </c>
      <c r="J7" s="22">
        <v>2</v>
      </c>
      <c r="K7" s="25">
        <v>190</v>
      </c>
      <c r="L7" s="22">
        <v>4</v>
      </c>
      <c r="M7" s="25"/>
      <c r="N7" s="22"/>
      <c r="O7" s="5"/>
      <c r="P7" s="22"/>
      <c r="Q7" s="8">
        <v>4</v>
      </c>
      <c r="R7" s="8">
        <v>758</v>
      </c>
      <c r="S7" s="7">
        <v>189.5</v>
      </c>
      <c r="T7" s="38">
        <v>7</v>
      </c>
      <c r="U7" s="8">
        <v>3</v>
      </c>
      <c r="V7" s="7">
        <v>192.5</v>
      </c>
    </row>
    <row r="9" spans="1:24" x14ac:dyDescent="0.25">
      <c r="Q9" s="34">
        <f>SUM(Q2:Q8)</f>
        <v>28</v>
      </c>
      <c r="R9" s="34">
        <f>SUM(R2:R8)</f>
        <v>5209.0010000000002</v>
      </c>
      <c r="S9" s="35">
        <f>SUM(R9/Q9)</f>
        <v>186.03575000000001</v>
      </c>
      <c r="T9" s="34">
        <f>SUM(T2:T8)</f>
        <v>31</v>
      </c>
      <c r="U9" s="34">
        <f>SUM(U2:U8)</f>
        <v>33</v>
      </c>
      <c r="V9" s="36">
        <f>SUM(S9+U9)</f>
        <v>219.03575000000001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7:C7" name="Range1_3_2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2"/>
  </protectedRanges>
  <conditionalFormatting sqref="E7">
    <cfRule type="top10" dxfId="1113" priority="7" rank="1"/>
  </conditionalFormatting>
  <conditionalFormatting sqref="G7">
    <cfRule type="top10" dxfId="1112" priority="6" rank="1"/>
  </conditionalFormatting>
  <conditionalFormatting sqref="E7:P7">
    <cfRule type="cellIs" dxfId="1111" priority="5" operator="greaterThanOrEqual">
      <formula>200</formula>
    </cfRule>
  </conditionalFormatting>
  <conditionalFormatting sqref="I7">
    <cfRule type="top10" dxfId="1110" priority="4" rank="1"/>
  </conditionalFormatting>
  <conditionalFormatting sqref="K7">
    <cfRule type="top10" dxfId="1109" priority="3" rank="1"/>
  </conditionalFormatting>
  <conditionalFormatting sqref="M7">
    <cfRule type="top10" dxfId="1108" priority="2" rank="1"/>
  </conditionalFormatting>
  <conditionalFormatting sqref="O7">
    <cfRule type="top10" dxfId="1107" priority="1" rank="1"/>
  </conditionalFormatting>
  <hyperlinks>
    <hyperlink ref="X1" location="'OLL 2025'!A1" display="Return to Rankings" xr:uid="{B7589D19-E15B-4768-9FB2-85766BBE3F17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EB1B-485F-46AC-B56B-F26FD4181C8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205</v>
      </c>
      <c r="C2" s="3">
        <v>45885</v>
      </c>
      <c r="D2" s="4" t="s">
        <v>171</v>
      </c>
      <c r="E2" s="5">
        <v>188</v>
      </c>
      <c r="F2" s="22">
        <v>0</v>
      </c>
      <c r="G2" s="24">
        <v>193.001</v>
      </c>
      <c r="H2" s="22">
        <v>4</v>
      </c>
      <c r="I2" s="5">
        <v>189.001</v>
      </c>
      <c r="J2" s="22">
        <v>2</v>
      </c>
      <c r="K2" s="5">
        <v>187</v>
      </c>
      <c r="L2" s="22">
        <v>1</v>
      </c>
      <c r="M2" s="5">
        <v>191</v>
      </c>
      <c r="N2" s="22">
        <v>3</v>
      </c>
      <c r="O2" s="5">
        <v>191</v>
      </c>
      <c r="P2" s="22">
        <v>3</v>
      </c>
      <c r="Q2" s="6">
        <v>6</v>
      </c>
      <c r="R2" s="6">
        <v>1139.002</v>
      </c>
      <c r="S2" s="7">
        <v>189.83366666666666</v>
      </c>
      <c r="T2" s="38">
        <v>13</v>
      </c>
      <c r="U2" s="8">
        <v>16</v>
      </c>
      <c r="V2" s="9">
        <v>205.83366666666666</v>
      </c>
    </row>
    <row r="4" spans="1:24" x14ac:dyDescent="0.25">
      <c r="Q4" s="34">
        <f>SUM(Q2:Q3)</f>
        <v>6</v>
      </c>
      <c r="R4" s="34">
        <f>SUM(R2:R3)</f>
        <v>1139.002</v>
      </c>
      <c r="S4" s="35">
        <f>SUM(R4/Q4)</f>
        <v>189.83366666666666</v>
      </c>
      <c r="T4" s="34">
        <f>SUM(T2:T3)</f>
        <v>13</v>
      </c>
      <c r="U4" s="34">
        <f>SUM(U2:U3)</f>
        <v>16</v>
      </c>
      <c r="V4" s="36">
        <f>SUM(S4+U4)</f>
        <v>205.83366666666666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89A721D-C984-461E-A312-D98CB518831F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F738-2B56-4786-9F09-E6EEA4412D4F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62" t="s">
        <v>11</v>
      </c>
      <c r="B2" s="62" t="s">
        <v>220</v>
      </c>
      <c r="C2" s="63">
        <v>45907</v>
      </c>
      <c r="D2" s="62" t="s">
        <v>42</v>
      </c>
      <c r="E2" s="62">
        <v>194</v>
      </c>
      <c r="F2" s="64">
        <v>2</v>
      </c>
      <c r="G2" s="65">
        <v>191</v>
      </c>
      <c r="H2" s="64">
        <v>1</v>
      </c>
      <c r="I2" s="62">
        <v>185</v>
      </c>
      <c r="J2" s="64">
        <v>1</v>
      </c>
      <c r="K2" s="62">
        <v>180</v>
      </c>
      <c r="L2" s="66"/>
      <c r="M2" s="62">
        <v>182</v>
      </c>
      <c r="N2" s="64">
        <v>1</v>
      </c>
      <c r="O2" s="62">
        <v>188</v>
      </c>
      <c r="P2" s="64">
        <v>2</v>
      </c>
      <c r="Q2" s="62">
        <v>6</v>
      </c>
      <c r="R2" s="62">
        <v>1120</v>
      </c>
      <c r="S2" s="62">
        <v>186.67</v>
      </c>
      <c r="T2" s="64">
        <v>7</v>
      </c>
      <c r="U2" s="62">
        <v>4</v>
      </c>
      <c r="V2" s="62">
        <v>190.67</v>
      </c>
    </row>
    <row r="3" spans="1:24" x14ac:dyDescent="0.25">
      <c r="A3" s="53" t="s">
        <v>11</v>
      </c>
      <c r="B3" s="2" t="s">
        <v>220</v>
      </c>
      <c r="C3" s="3">
        <v>45920</v>
      </c>
      <c r="D3" s="70" t="s">
        <v>69</v>
      </c>
      <c r="E3" s="24">
        <v>194</v>
      </c>
      <c r="F3" s="46">
        <v>2</v>
      </c>
      <c r="G3" s="24">
        <v>187</v>
      </c>
      <c r="H3" s="46">
        <v>0</v>
      </c>
      <c r="I3" s="46">
        <v>192</v>
      </c>
      <c r="J3" s="46">
        <v>2</v>
      </c>
      <c r="K3" s="24">
        <v>194</v>
      </c>
      <c r="L3" s="46">
        <v>2</v>
      </c>
      <c r="M3" s="25"/>
      <c r="N3" s="22"/>
      <c r="O3" s="5"/>
      <c r="P3" s="22"/>
      <c r="Q3" s="8">
        <v>4</v>
      </c>
      <c r="R3" s="8">
        <v>767</v>
      </c>
      <c r="S3" s="7">
        <v>191.75</v>
      </c>
      <c r="T3" s="38">
        <v>6</v>
      </c>
      <c r="U3" s="8">
        <v>2</v>
      </c>
      <c r="V3" s="7">
        <v>193.75</v>
      </c>
    </row>
    <row r="4" spans="1:24" x14ac:dyDescent="0.25">
      <c r="A4" s="53" t="s">
        <v>11</v>
      </c>
      <c r="B4" s="2" t="s">
        <v>220</v>
      </c>
      <c r="C4" s="3">
        <v>45948</v>
      </c>
      <c r="D4" s="70" t="s">
        <v>69</v>
      </c>
      <c r="E4" s="24">
        <v>195</v>
      </c>
      <c r="F4" s="46">
        <v>3</v>
      </c>
      <c r="G4" s="24">
        <v>191</v>
      </c>
      <c r="H4" s="46">
        <v>1</v>
      </c>
      <c r="I4" s="46">
        <v>193</v>
      </c>
      <c r="J4" s="46">
        <v>2</v>
      </c>
      <c r="K4" s="24">
        <v>195</v>
      </c>
      <c r="L4" s="46">
        <v>2</v>
      </c>
      <c r="M4" s="25"/>
      <c r="N4" s="22"/>
      <c r="O4" s="5"/>
      <c r="P4" s="22"/>
      <c r="Q4" s="8">
        <v>4</v>
      </c>
      <c r="R4" s="8">
        <v>774</v>
      </c>
      <c r="S4" s="7">
        <v>193.5</v>
      </c>
      <c r="T4" s="38">
        <v>8</v>
      </c>
      <c r="U4" s="8">
        <v>4</v>
      </c>
      <c r="V4" s="7">
        <v>197.5</v>
      </c>
    </row>
    <row r="5" spans="1:24" x14ac:dyDescent="0.25">
      <c r="A5" s="53" t="s">
        <v>11</v>
      </c>
      <c r="B5" s="2" t="s">
        <v>220</v>
      </c>
      <c r="C5" s="3">
        <v>45955</v>
      </c>
      <c r="D5" s="70" t="s">
        <v>110</v>
      </c>
      <c r="E5" s="24">
        <v>191</v>
      </c>
      <c r="F5" s="22">
        <v>2</v>
      </c>
      <c r="G5" s="24">
        <v>190</v>
      </c>
      <c r="H5" s="22">
        <v>2</v>
      </c>
      <c r="I5" s="5">
        <v>181</v>
      </c>
      <c r="J5" s="22">
        <v>0</v>
      </c>
      <c r="K5" s="25">
        <v>191</v>
      </c>
      <c r="L5" s="22">
        <v>0</v>
      </c>
      <c r="M5" s="25">
        <v>191</v>
      </c>
      <c r="N5" s="22">
        <v>1</v>
      </c>
      <c r="O5" s="5">
        <v>196.001</v>
      </c>
      <c r="P5" s="22">
        <v>4</v>
      </c>
      <c r="Q5" s="8">
        <v>6</v>
      </c>
      <c r="R5" s="8">
        <v>1140.001</v>
      </c>
      <c r="S5" s="7">
        <v>190.00016666666667</v>
      </c>
      <c r="T5" s="38">
        <v>9</v>
      </c>
      <c r="U5" s="8">
        <v>10</v>
      </c>
      <c r="V5" s="7">
        <v>200.00016666666667</v>
      </c>
    </row>
    <row r="6" spans="1:24" x14ac:dyDescent="0.25">
      <c r="A6" s="53" t="s">
        <v>11</v>
      </c>
      <c r="B6" s="2" t="s">
        <v>220</v>
      </c>
      <c r="C6" s="3">
        <v>45976</v>
      </c>
      <c r="D6" s="70" t="s">
        <v>69</v>
      </c>
      <c r="E6" s="5">
        <v>189</v>
      </c>
      <c r="F6" s="22">
        <v>0</v>
      </c>
      <c r="G6" s="24">
        <v>187</v>
      </c>
      <c r="H6" s="22">
        <v>3</v>
      </c>
      <c r="I6" s="5">
        <v>196</v>
      </c>
      <c r="J6" s="22">
        <v>2</v>
      </c>
      <c r="K6" s="5">
        <v>175</v>
      </c>
      <c r="L6" s="22">
        <v>0</v>
      </c>
      <c r="M6" s="5"/>
      <c r="N6" s="22"/>
      <c r="O6" s="5"/>
      <c r="P6" s="22"/>
      <c r="Q6" s="8">
        <v>4</v>
      </c>
      <c r="R6" s="8">
        <v>747</v>
      </c>
      <c r="S6" s="7">
        <v>186.75</v>
      </c>
      <c r="T6" s="38">
        <v>5</v>
      </c>
      <c r="U6" s="8">
        <v>4</v>
      </c>
      <c r="V6" s="7">
        <v>190.75</v>
      </c>
    </row>
    <row r="8" spans="1:24" x14ac:dyDescent="0.25">
      <c r="Q8" s="34">
        <f>SUM(Q2:Q7)</f>
        <v>24</v>
      </c>
      <c r="R8" s="34">
        <f>SUM(R2:R7)</f>
        <v>4548.0010000000002</v>
      </c>
      <c r="S8" s="35">
        <f>SUM(R8/Q8)</f>
        <v>189.50004166666668</v>
      </c>
      <c r="T8" s="34">
        <f>SUM(T2:T7)</f>
        <v>35</v>
      </c>
      <c r="U8" s="34">
        <f>SUM(U2:U7)</f>
        <v>24</v>
      </c>
      <c r="V8" s="36">
        <f>SUM(S8+U8)</f>
        <v>213.50004166666668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E4:P4 B4:C4" name="Range1_10_6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0_3"/>
    <protectedRange algorithmName="SHA-512" hashValue="ON39YdpmFHfN9f47KpiRvqrKx0V9+erV1CNkpWzYhW/Qyc6aT8rEyCrvauWSYGZK2ia3o7vd3akF07acHAFpOA==" saltValue="yVW9XmDwTqEnmpSGai0KYg==" spinCount="100000" sqref="B5:C5" name="Range1_17_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T5" name="Range1_3_5_12"/>
    <protectedRange algorithmName="SHA-512" hashValue="ON39YdpmFHfN9f47KpiRvqrKx0V9+erV1CNkpWzYhW/Qyc6aT8rEyCrvauWSYGZK2ia3o7vd3akF07acHAFpOA==" saltValue="yVW9XmDwTqEnmpSGai0KYg==" spinCount="100000" sqref="B6:C6 E6:P6" name="Range1_14_4"/>
    <protectedRange algorithmName="SHA-512" hashValue="ON39YdpmFHfN9f47KpiRvqrKx0V9+erV1CNkpWzYhW/Qyc6aT8rEyCrvauWSYGZK2ia3o7vd3akF07acHAFpOA==" saltValue="yVW9XmDwTqEnmpSGai0KYg==" spinCount="100000" sqref="D6" name="Range1_1_3_5"/>
    <protectedRange algorithmName="SHA-512" hashValue="ON39YdpmFHfN9f47KpiRvqrKx0V9+erV1CNkpWzYhW/Qyc6aT8rEyCrvauWSYGZK2ia3o7vd3akF07acHAFpOA==" saltValue="yVW9XmDwTqEnmpSGai0KYg==" spinCount="100000" sqref="T6" name="Range1_3_5_3_5"/>
  </protectedRanges>
  <conditionalFormatting sqref="E3">
    <cfRule type="top10" dxfId="1106" priority="28" rank="1"/>
  </conditionalFormatting>
  <conditionalFormatting sqref="G3">
    <cfRule type="top10" dxfId="1105" priority="27" rank="1"/>
  </conditionalFormatting>
  <conditionalFormatting sqref="I3">
    <cfRule type="top10" dxfId="1104" priority="26" rank="1"/>
  </conditionalFormatting>
  <conditionalFormatting sqref="K3">
    <cfRule type="top10" dxfId="1103" priority="25" rank="1"/>
  </conditionalFormatting>
  <conditionalFormatting sqref="M3">
    <cfRule type="top10" dxfId="1102" priority="24" rank="1"/>
  </conditionalFormatting>
  <conditionalFormatting sqref="O3">
    <cfRule type="top10" dxfId="1101" priority="23" rank="1"/>
  </conditionalFormatting>
  <conditionalFormatting sqref="E3:P3">
    <cfRule type="cellIs" dxfId="1100" priority="22" operator="greaterThanOrEqual">
      <formula>200</formula>
    </cfRule>
  </conditionalFormatting>
  <conditionalFormatting sqref="E4">
    <cfRule type="top10" dxfId="1099" priority="21" rank="1"/>
  </conditionalFormatting>
  <conditionalFormatting sqref="G4">
    <cfRule type="top10" dxfId="1098" priority="20" rank="1"/>
  </conditionalFormatting>
  <conditionalFormatting sqref="I4">
    <cfRule type="top10" dxfId="1097" priority="19" rank="1"/>
  </conditionalFormatting>
  <conditionalFormatting sqref="K4">
    <cfRule type="top10" dxfId="1096" priority="18" rank="1"/>
  </conditionalFormatting>
  <conditionalFormatting sqref="M4">
    <cfRule type="top10" dxfId="1095" priority="17" rank="1"/>
  </conditionalFormatting>
  <conditionalFormatting sqref="O4">
    <cfRule type="top10" dxfId="1094" priority="16" rank="1"/>
  </conditionalFormatting>
  <conditionalFormatting sqref="E4:P4">
    <cfRule type="cellIs" dxfId="1093" priority="15" operator="greaterThanOrEqual">
      <formula>200</formula>
    </cfRule>
  </conditionalFormatting>
  <conditionalFormatting sqref="G5">
    <cfRule type="top10" dxfId="1092" priority="14" rank="1"/>
  </conditionalFormatting>
  <conditionalFormatting sqref="I5">
    <cfRule type="top10" dxfId="1091" priority="13" rank="1"/>
  </conditionalFormatting>
  <conditionalFormatting sqref="E5">
    <cfRule type="top10" dxfId="1090" priority="12" rank="1"/>
  </conditionalFormatting>
  <conditionalFormatting sqref="M5">
    <cfRule type="top10" dxfId="1089" priority="11" rank="1"/>
  </conditionalFormatting>
  <conditionalFormatting sqref="O5">
    <cfRule type="top10" dxfId="1088" priority="10" rank="1"/>
  </conditionalFormatting>
  <conditionalFormatting sqref="E5:O5">
    <cfRule type="cellIs" dxfId="1087" priority="9" operator="greaterThanOrEqual">
      <formula>200</formula>
    </cfRule>
  </conditionalFormatting>
  <conditionalFormatting sqref="K5">
    <cfRule type="top10" dxfId="1086" priority="8" rank="1"/>
  </conditionalFormatting>
  <conditionalFormatting sqref="E6:P6">
    <cfRule type="cellIs" dxfId="1085" priority="1" operator="greaterThanOrEqual">
      <formula>200</formula>
    </cfRule>
  </conditionalFormatting>
  <conditionalFormatting sqref="E6">
    <cfRule type="top10" dxfId="1084" priority="7" rank="1"/>
  </conditionalFormatting>
  <conditionalFormatting sqref="G6">
    <cfRule type="top10" dxfId="1083" priority="6" rank="1"/>
  </conditionalFormatting>
  <conditionalFormatting sqref="I6">
    <cfRule type="top10" dxfId="1082" priority="5" rank="1"/>
  </conditionalFormatting>
  <conditionalFormatting sqref="K6">
    <cfRule type="top10" dxfId="1081" priority="4" rank="1"/>
  </conditionalFormatting>
  <conditionalFormatting sqref="M6">
    <cfRule type="top10" dxfId="1080" priority="3" rank="1"/>
  </conditionalFormatting>
  <conditionalFormatting sqref="O6">
    <cfRule type="top10" dxfId="1079" priority="2" rank="1"/>
  </conditionalFormatting>
  <hyperlinks>
    <hyperlink ref="X1" location="'OLL 2025'!A1" display="Return to Rankings" xr:uid="{134E9A69-8690-4F27-B2A5-07AAF15D3C5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B4 D4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B5 D5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D6 B6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F7A8-AF3F-45F4-A4B8-4177B6015AD2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99</v>
      </c>
      <c r="C2" s="3">
        <v>45766</v>
      </c>
      <c r="D2" s="4" t="s">
        <v>108</v>
      </c>
      <c r="E2" s="24">
        <v>191</v>
      </c>
      <c r="F2" s="22">
        <v>3</v>
      </c>
      <c r="G2" s="24">
        <v>187</v>
      </c>
      <c r="H2" s="22">
        <v>2</v>
      </c>
      <c r="I2" s="5">
        <v>184</v>
      </c>
      <c r="J2" s="22">
        <v>0</v>
      </c>
      <c r="K2" s="25">
        <v>188</v>
      </c>
      <c r="L2" s="22">
        <v>1</v>
      </c>
      <c r="M2" s="25"/>
      <c r="N2" s="22"/>
      <c r="O2" s="5"/>
      <c r="P2" s="22"/>
      <c r="Q2" s="6">
        <v>4</v>
      </c>
      <c r="R2" s="6">
        <v>750</v>
      </c>
      <c r="S2" s="7">
        <v>187.5</v>
      </c>
      <c r="T2" s="38">
        <v>6</v>
      </c>
      <c r="U2" s="8">
        <v>3</v>
      </c>
      <c r="V2" s="9">
        <v>190.5</v>
      </c>
    </row>
    <row r="3" spans="1:24" x14ac:dyDescent="0.25">
      <c r="A3" s="1" t="s">
        <v>11</v>
      </c>
      <c r="B3" s="2" t="s">
        <v>99</v>
      </c>
      <c r="C3" s="3">
        <v>45794</v>
      </c>
      <c r="D3" s="4" t="s">
        <v>108</v>
      </c>
      <c r="E3" s="5">
        <v>186</v>
      </c>
      <c r="F3" s="22">
        <v>1</v>
      </c>
      <c r="G3" s="24">
        <v>171</v>
      </c>
      <c r="H3" s="22">
        <v>1</v>
      </c>
      <c r="I3" s="5">
        <v>175</v>
      </c>
      <c r="J3" s="22">
        <v>0</v>
      </c>
      <c r="K3" s="5">
        <v>181</v>
      </c>
      <c r="L3" s="22">
        <v>1</v>
      </c>
      <c r="M3" s="5"/>
      <c r="N3" s="22"/>
      <c r="O3" s="5"/>
      <c r="P3" s="22"/>
      <c r="Q3" s="6">
        <v>4</v>
      </c>
      <c r="R3" s="6">
        <v>713</v>
      </c>
      <c r="S3" s="7">
        <v>178.25</v>
      </c>
      <c r="T3" s="38">
        <v>3</v>
      </c>
      <c r="U3" s="8">
        <v>4</v>
      </c>
      <c r="V3" s="9">
        <v>182.25</v>
      </c>
    </row>
    <row r="4" spans="1:24" x14ac:dyDescent="0.25">
      <c r="A4" s="1" t="s">
        <v>11</v>
      </c>
      <c r="B4" s="2" t="s">
        <v>99</v>
      </c>
      <c r="C4" s="3">
        <v>45829</v>
      </c>
      <c r="D4" s="4" t="s">
        <v>108</v>
      </c>
      <c r="E4" s="5">
        <v>186</v>
      </c>
      <c r="F4" s="22">
        <v>2</v>
      </c>
      <c r="G4" s="24">
        <v>189</v>
      </c>
      <c r="H4" s="22">
        <v>1</v>
      </c>
      <c r="I4" s="5">
        <v>183</v>
      </c>
      <c r="J4" s="22">
        <v>0</v>
      </c>
      <c r="K4" s="5">
        <v>190</v>
      </c>
      <c r="L4" s="22">
        <v>1</v>
      </c>
      <c r="M4" s="5">
        <v>192</v>
      </c>
      <c r="N4" s="22">
        <v>1</v>
      </c>
      <c r="O4" s="5">
        <v>180</v>
      </c>
      <c r="P4" s="22">
        <v>1</v>
      </c>
      <c r="Q4" s="6">
        <v>6</v>
      </c>
      <c r="R4" s="6">
        <v>1120</v>
      </c>
      <c r="S4" s="7">
        <v>186.66666666666666</v>
      </c>
      <c r="T4" s="38">
        <v>6</v>
      </c>
      <c r="U4" s="8">
        <v>8</v>
      </c>
      <c r="V4" s="9">
        <v>194.66666666666666</v>
      </c>
    </row>
    <row r="5" spans="1:24" x14ac:dyDescent="0.25">
      <c r="A5" s="1" t="s">
        <v>11</v>
      </c>
      <c r="B5" s="2" t="s">
        <v>99</v>
      </c>
      <c r="C5" s="3">
        <v>45857</v>
      </c>
      <c r="D5" s="4" t="s">
        <v>108</v>
      </c>
      <c r="E5" s="24">
        <v>188</v>
      </c>
      <c r="F5" s="22">
        <v>0</v>
      </c>
      <c r="G5" s="24">
        <v>190</v>
      </c>
      <c r="H5" s="22">
        <v>0</v>
      </c>
      <c r="I5" s="5">
        <v>185</v>
      </c>
      <c r="J5" s="22">
        <v>1</v>
      </c>
      <c r="K5" s="24">
        <v>186</v>
      </c>
      <c r="L5" s="22">
        <v>1</v>
      </c>
      <c r="M5" s="25"/>
      <c r="N5" s="22"/>
      <c r="O5" s="5"/>
      <c r="P5" s="22"/>
      <c r="Q5" s="6">
        <v>4</v>
      </c>
      <c r="R5" s="6">
        <v>749</v>
      </c>
      <c r="S5" s="7">
        <v>187.25</v>
      </c>
      <c r="T5" s="38">
        <v>2</v>
      </c>
      <c r="U5" s="8">
        <v>3</v>
      </c>
      <c r="V5" s="9">
        <v>190.25</v>
      </c>
    </row>
    <row r="6" spans="1:24" x14ac:dyDescent="0.25">
      <c r="A6" s="1" t="s">
        <v>11</v>
      </c>
      <c r="B6" s="2" t="s">
        <v>99</v>
      </c>
      <c r="C6" s="3">
        <v>45871</v>
      </c>
      <c r="D6" s="4" t="s">
        <v>108</v>
      </c>
      <c r="E6" s="24">
        <v>190</v>
      </c>
      <c r="F6" s="22">
        <v>1</v>
      </c>
      <c r="G6" s="24">
        <v>193</v>
      </c>
      <c r="H6" s="22">
        <v>1</v>
      </c>
      <c r="I6" s="5">
        <v>188</v>
      </c>
      <c r="J6" s="22">
        <v>2</v>
      </c>
      <c r="K6" s="24">
        <v>191</v>
      </c>
      <c r="L6" s="22">
        <v>2</v>
      </c>
      <c r="M6" s="25"/>
      <c r="N6" s="22"/>
      <c r="O6" s="5"/>
      <c r="P6" s="22"/>
      <c r="Q6" s="6">
        <v>4</v>
      </c>
      <c r="R6" s="6">
        <v>762</v>
      </c>
      <c r="S6" s="7">
        <v>190.5</v>
      </c>
      <c r="T6" s="38">
        <v>6</v>
      </c>
      <c r="U6" s="8">
        <v>2</v>
      </c>
      <c r="V6" s="9">
        <v>192.5</v>
      </c>
    </row>
    <row r="7" spans="1:24" x14ac:dyDescent="0.25">
      <c r="A7" s="1" t="s">
        <v>11</v>
      </c>
      <c r="B7" s="2" t="s">
        <v>99</v>
      </c>
      <c r="C7" s="3">
        <v>45885</v>
      </c>
      <c r="D7" s="4" t="s">
        <v>108</v>
      </c>
      <c r="E7" s="24">
        <v>177</v>
      </c>
      <c r="F7" s="22">
        <v>1</v>
      </c>
      <c r="G7" s="24">
        <v>182</v>
      </c>
      <c r="H7" s="22">
        <v>1</v>
      </c>
      <c r="I7" s="5">
        <v>178</v>
      </c>
      <c r="J7" s="22">
        <v>0</v>
      </c>
      <c r="K7" s="25">
        <v>182</v>
      </c>
      <c r="L7" s="22">
        <v>0</v>
      </c>
      <c r="M7" s="25"/>
      <c r="N7" s="22"/>
      <c r="O7" s="5"/>
      <c r="P7" s="22"/>
      <c r="Q7" s="6">
        <v>4</v>
      </c>
      <c r="R7" s="6">
        <v>719</v>
      </c>
      <c r="S7" s="7">
        <v>179.75</v>
      </c>
      <c r="T7" s="38">
        <v>2</v>
      </c>
      <c r="U7" s="8">
        <v>2</v>
      </c>
      <c r="V7" s="9">
        <v>181.75</v>
      </c>
    </row>
    <row r="8" spans="1:24" x14ac:dyDescent="0.25">
      <c r="A8" s="53" t="s">
        <v>11</v>
      </c>
      <c r="B8" s="2" t="s">
        <v>99</v>
      </c>
      <c r="C8" s="3">
        <v>45948</v>
      </c>
      <c r="D8" s="70" t="s">
        <v>108</v>
      </c>
      <c r="E8" s="24">
        <v>184</v>
      </c>
      <c r="F8" s="22">
        <v>0</v>
      </c>
      <c r="G8" s="24">
        <v>191</v>
      </c>
      <c r="H8" s="22">
        <v>3</v>
      </c>
      <c r="I8" s="5">
        <v>184</v>
      </c>
      <c r="J8" s="22">
        <v>0</v>
      </c>
      <c r="K8" s="25">
        <v>178</v>
      </c>
      <c r="L8" s="22">
        <v>0</v>
      </c>
      <c r="M8" s="25"/>
      <c r="N8" s="22"/>
      <c r="O8" s="5"/>
      <c r="P8" s="22"/>
      <c r="Q8" s="8">
        <v>4</v>
      </c>
      <c r="R8" s="8">
        <v>737</v>
      </c>
      <c r="S8" s="7">
        <v>184.25</v>
      </c>
      <c r="T8" s="38">
        <v>3</v>
      </c>
      <c r="U8" s="8">
        <v>2</v>
      </c>
      <c r="V8" s="7">
        <v>186.25</v>
      </c>
    </row>
    <row r="10" spans="1:24" x14ac:dyDescent="0.25">
      <c r="Q10" s="34">
        <f>SUM(Q2:Q9)</f>
        <v>30</v>
      </c>
      <c r="R10" s="34">
        <f>SUM(R2:R9)</f>
        <v>5550</v>
      </c>
      <c r="S10" s="35">
        <f>SUM(R10/Q10)</f>
        <v>185</v>
      </c>
      <c r="T10" s="34">
        <f>SUM(T2:T9)</f>
        <v>28</v>
      </c>
      <c r="U10" s="34">
        <f>SUM(U2:U9)</f>
        <v>24</v>
      </c>
      <c r="V10" s="36">
        <f>SUM(S10+U10)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"/>
    <protectedRange algorithmName="SHA-512" hashValue="ON39YdpmFHfN9f47KpiRvqrKx0V9+erV1CNkpWzYhW/Qyc6aT8rEyCrvauWSYGZK2ia3o7vd3akF07acHAFpOA==" saltValue="yVW9XmDwTqEnmpSGai0KYg==" spinCount="100000" sqref="D2 D3" name="Range1_1_8"/>
    <protectedRange algorithmName="SHA-512" hashValue="ON39YdpmFHfN9f47KpiRvqrKx0V9+erV1CNkpWzYhW/Qyc6aT8rEyCrvauWSYGZK2ia3o7vd3akF07acHAFpOA==" saltValue="yVW9XmDwTqEnmpSGai0KYg==" spinCount="100000" sqref="E2 G2:O2 G3:O3 E3" name="Range1_33_1_2"/>
    <protectedRange algorithmName="SHA-512" hashValue="ON39YdpmFHfN9f47KpiRvqrKx0V9+erV1CNkpWzYhW/Qyc6aT8rEyCrvauWSYGZK2ia3o7vd3akF07acHAFpOA==" saltValue="yVW9XmDwTqEnmpSGai0KYg==" spinCount="100000" sqref="T2 T3" name="Range1_3_5_8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G5 M5 O5" name="Range1_33_1_4_1"/>
    <protectedRange algorithmName="SHA-512" hashValue="ON39YdpmFHfN9f47KpiRvqrKx0V9+erV1CNkpWzYhW/Qyc6aT8rEyCrvauWSYGZK2ia3o7vd3akF07acHAFpOA==" saltValue="yVW9XmDwTqEnmpSGai0KYg==" spinCount="100000" sqref="T5" name="Range1_3_5_15_1"/>
    <protectedRange algorithmName="SHA-512" hashValue="ON39YdpmFHfN9f47KpiRvqrKx0V9+erV1CNkpWzYhW/Qyc6aT8rEyCrvauWSYGZK2ia3o7vd3akF07acHAFpOA==" saltValue="yVW9XmDwTqEnmpSGai0KYg==" spinCount="100000" sqref="E6 B6:C6 H6:L6 N6" name="Range1_5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G6 M6 O6" name="Range1_33_1_1"/>
    <protectedRange algorithmName="SHA-512" hashValue="ON39YdpmFHfN9f47KpiRvqrKx0V9+erV1CNkpWzYhW/Qyc6aT8rEyCrvauWSYGZK2ia3o7vd3akF07acHAFpOA==" saltValue="yVW9XmDwTqEnmpSGai0KYg==" spinCount="100000" sqref="T6" name="Range1_3_5_3"/>
    <protectedRange algorithmName="SHA-512" hashValue="ON39YdpmFHfN9f47KpiRvqrKx0V9+erV1CNkpWzYhW/Qyc6aT8rEyCrvauWSYGZK2ia3o7vd3akF07acHAFpOA==" saltValue="yVW9XmDwTqEnmpSGai0KYg==" spinCount="100000" sqref="B8:C8 E8:P8" name="Range1_10_6"/>
    <protectedRange algorithmName="SHA-512" hashValue="ON39YdpmFHfN9f47KpiRvqrKx0V9+erV1CNkpWzYhW/Qyc6aT8rEyCrvauWSYGZK2ia3o7vd3akF07acHAFpOA==" saltValue="yVW9XmDwTqEnmpSGai0KYg==" spinCount="100000" sqref="D8" name="Range1_1_15_2"/>
    <protectedRange algorithmName="SHA-512" hashValue="ON39YdpmFHfN9f47KpiRvqrKx0V9+erV1CNkpWzYhW/Qyc6aT8rEyCrvauWSYGZK2ia3o7vd3akF07acHAFpOA==" saltValue="yVW9XmDwTqEnmpSGai0KYg==" spinCount="100000" sqref="T8" name="Range1_3_5_10_3"/>
  </protectedRanges>
  <conditionalFormatting sqref="E8">
    <cfRule type="top10" dxfId="1078" priority="7" rank="1"/>
  </conditionalFormatting>
  <conditionalFormatting sqref="G8">
    <cfRule type="top10" dxfId="1077" priority="6" rank="1"/>
  </conditionalFormatting>
  <conditionalFormatting sqref="I8">
    <cfRule type="top10" dxfId="1076" priority="5" rank="1"/>
  </conditionalFormatting>
  <conditionalFormatting sqref="K8">
    <cfRule type="top10" dxfId="1075" priority="4" rank="1"/>
  </conditionalFormatting>
  <conditionalFormatting sqref="M8">
    <cfRule type="top10" dxfId="1074" priority="3" rank="1"/>
  </conditionalFormatting>
  <conditionalFormatting sqref="O8">
    <cfRule type="top10" dxfId="1073" priority="2" rank="1"/>
  </conditionalFormatting>
  <conditionalFormatting sqref="E8:P8">
    <cfRule type="cellIs" dxfId="1072" priority="1" operator="greaterThanOrEqual">
      <formula>200</formula>
    </cfRule>
  </conditionalFormatting>
  <hyperlinks>
    <hyperlink ref="X1" location="'OLL 2025'!A1" display="Return to Rankings" xr:uid="{9CFCB946-EF75-4745-8009-2B00703E7A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8670-54F9-4B77-9C90-419173926AA2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62" t="s">
        <v>11</v>
      </c>
      <c r="B2" s="62" t="s">
        <v>221</v>
      </c>
      <c r="C2" s="63">
        <v>45904</v>
      </c>
      <c r="D2" s="62" t="s">
        <v>45</v>
      </c>
      <c r="E2" s="62">
        <v>181</v>
      </c>
      <c r="F2" s="64">
        <v>1</v>
      </c>
      <c r="G2" s="65">
        <v>186</v>
      </c>
      <c r="H2" s="64">
        <v>1</v>
      </c>
      <c r="I2" s="62">
        <v>189</v>
      </c>
      <c r="J2" s="64">
        <v>1</v>
      </c>
      <c r="K2" s="62">
        <v>186</v>
      </c>
      <c r="L2" s="64">
        <v>2</v>
      </c>
      <c r="M2" s="66"/>
      <c r="N2" s="66"/>
      <c r="O2" s="66"/>
      <c r="P2" s="66"/>
      <c r="Q2" s="62">
        <v>4</v>
      </c>
      <c r="R2" s="62">
        <v>742</v>
      </c>
      <c r="S2" s="62">
        <v>185.5</v>
      </c>
      <c r="T2" s="64">
        <v>5</v>
      </c>
      <c r="U2" s="62">
        <v>6</v>
      </c>
      <c r="V2" s="62">
        <v>191.5</v>
      </c>
    </row>
    <row r="3" spans="1:24" x14ac:dyDescent="0.25">
      <c r="A3" s="53" t="s">
        <v>11</v>
      </c>
      <c r="B3" s="2" t="s">
        <v>221</v>
      </c>
      <c r="C3" s="3">
        <v>45932</v>
      </c>
      <c r="D3" s="70" t="s">
        <v>45</v>
      </c>
      <c r="E3" s="5">
        <v>186</v>
      </c>
      <c r="F3" s="22"/>
      <c r="G3" s="24">
        <v>187.001</v>
      </c>
      <c r="H3" s="22">
        <v>4</v>
      </c>
      <c r="I3" s="5">
        <v>188</v>
      </c>
      <c r="J3" s="22"/>
      <c r="K3" s="5">
        <v>184</v>
      </c>
      <c r="L3" s="22"/>
      <c r="M3" s="5"/>
      <c r="N3" s="22"/>
      <c r="O3" s="5"/>
      <c r="P3" s="22"/>
      <c r="Q3" s="8">
        <v>4</v>
      </c>
      <c r="R3" s="8">
        <v>745.00099999999998</v>
      </c>
      <c r="S3" s="7">
        <v>186.25024999999999</v>
      </c>
      <c r="T3" s="38">
        <v>4</v>
      </c>
      <c r="U3" s="8">
        <v>8</v>
      </c>
      <c r="V3" s="7">
        <f>+S3+U3</f>
        <v>194.25024999999999</v>
      </c>
    </row>
    <row r="4" spans="1:24" x14ac:dyDescent="0.25">
      <c r="A4" s="53" t="s">
        <v>11</v>
      </c>
      <c r="B4" s="2" t="s">
        <v>221</v>
      </c>
      <c r="C4" s="3">
        <v>45953</v>
      </c>
      <c r="D4" s="70" t="s">
        <v>45</v>
      </c>
      <c r="E4" s="5">
        <v>188</v>
      </c>
      <c r="F4" s="22">
        <v>1</v>
      </c>
      <c r="G4" s="24">
        <v>181</v>
      </c>
      <c r="H4" s="22"/>
      <c r="I4" s="5">
        <v>180</v>
      </c>
      <c r="J4" s="22">
        <v>2</v>
      </c>
      <c r="K4" s="5">
        <v>184</v>
      </c>
      <c r="L4" s="22">
        <v>2</v>
      </c>
      <c r="M4" s="5"/>
      <c r="N4" s="22"/>
      <c r="O4" s="5"/>
      <c r="P4" s="22"/>
      <c r="Q4" s="8">
        <v>4</v>
      </c>
      <c r="R4" s="8">
        <v>733</v>
      </c>
      <c r="S4" s="7">
        <v>183.25</v>
      </c>
      <c r="T4" s="38">
        <v>5</v>
      </c>
      <c r="U4" s="8">
        <v>3</v>
      </c>
      <c r="V4" s="7">
        <v>186.25</v>
      </c>
    </row>
    <row r="6" spans="1:24" x14ac:dyDescent="0.25">
      <c r="Q6" s="34">
        <f>SUM(Q2:Q5)</f>
        <v>12</v>
      </c>
      <c r="R6" s="34">
        <f>SUM(R2:R5)</f>
        <v>2220.0010000000002</v>
      </c>
      <c r="S6" s="35">
        <f>SUM(R6/Q6)</f>
        <v>185.00008333333335</v>
      </c>
      <c r="T6" s="34">
        <f>SUM(T2:T5)</f>
        <v>14</v>
      </c>
      <c r="U6" s="34">
        <f>SUM(U2:U5)</f>
        <v>17</v>
      </c>
      <c r="V6" s="36">
        <f>SUM(S6+U6)</f>
        <v>202.00008333333335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  <protectedRange algorithmName="SHA-512" hashValue="ON39YdpmFHfN9f47KpiRvqrKx0V9+erV1CNkpWzYhW/Qyc6aT8rEyCrvauWSYGZK2ia3o7vd3akF07acHAFpOA==" saltValue="yVW9XmDwTqEnmpSGai0KYg==" spinCount="100000" sqref="B4:C4" name="Range1_17_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2"/>
  </protectedRanges>
  <conditionalFormatting sqref="E3:P3">
    <cfRule type="cellIs" dxfId="1071" priority="8" operator="greaterThanOrEqual">
      <formula>200</formula>
    </cfRule>
  </conditionalFormatting>
  <conditionalFormatting sqref="E3">
    <cfRule type="top10" dxfId="1070" priority="9" rank="1"/>
  </conditionalFormatting>
  <conditionalFormatting sqref="G3">
    <cfRule type="top10" dxfId="1069" priority="10" rank="1"/>
  </conditionalFormatting>
  <conditionalFormatting sqref="I3">
    <cfRule type="top10" dxfId="1068" priority="11" rank="1"/>
  </conditionalFormatting>
  <conditionalFormatting sqref="K3">
    <cfRule type="top10" dxfId="1067" priority="12" rank="1"/>
  </conditionalFormatting>
  <conditionalFormatting sqref="M3">
    <cfRule type="top10" dxfId="1066" priority="13" rank="1"/>
  </conditionalFormatting>
  <conditionalFormatting sqref="O3">
    <cfRule type="top10" dxfId="1065" priority="14" rank="1"/>
  </conditionalFormatting>
  <conditionalFormatting sqref="G4">
    <cfRule type="top10" dxfId="1064" priority="7" rank="1"/>
  </conditionalFormatting>
  <conditionalFormatting sqref="I4">
    <cfRule type="top10" dxfId="1063" priority="6" rank="1"/>
  </conditionalFormatting>
  <conditionalFormatting sqref="E4">
    <cfRule type="top10" dxfId="1062" priority="5" rank="1"/>
  </conditionalFormatting>
  <conditionalFormatting sqref="M4">
    <cfRule type="top10" dxfId="1061" priority="4" rank="1"/>
  </conditionalFormatting>
  <conditionalFormatting sqref="O4">
    <cfRule type="top10" dxfId="1060" priority="3" rank="1"/>
  </conditionalFormatting>
  <conditionalFormatting sqref="E4:O4">
    <cfRule type="cellIs" dxfId="1059" priority="2" operator="greaterThanOrEqual">
      <formula>200</formula>
    </cfRule>
  </conditionalFormatting>
  <conditionalFormatting sqref="K4">
    <cfRule type="top10" dxfId="1058" priority="1" rank="1"/>
  </conditionalFormatting>
  <hyperlinks>
    <hyperlink ref="X1" location="'OLL 2025'!A1" display="Return to Rankings" xr:uid="{32DCC23E-B534-4E26-A195-6F5A50E008D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 D4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D873-3BE6-40F6-A9FF-B9B265B24E7D}">
  <dimension ref="A1:X18"/>
  <sheetViews>
    <sheetView workbookViewId="0">
      <selection activeCell="A15" sqref="A15:V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46</v>
      </c>
      <c r="C2" s="3">
        <v>45703</v>
      </c>
      <c r="D2" s="4" t="s">
        <v>49</v>
      </c>
      <c r="E2" s="24">
        <v>191</v>
      </c>
      <c r="F2" s="22">
        <v>1</v>
      </c>
      <c r="G2" s="24">
        <v>187</v>
      </c>
      <c r="H2" s="22">
        <v>0</v>
      </c>
      <c r="I2" s="5">
        <v>192</v>
      </c>
      <c r="J2" s="22">
        <v>1</v>
      </c>
      <c r="K2" s="25">
        <v>188</v>
      </c>
      <c r="L2" s="22">
        <v>3</v>
      </c>
      <c r="M2" s="25">
        <v>190</v>
      </c>
      <c r="N2" s="22">
        <v>1</v>
      </c>
      <c r="O2" s="5"/>
      <c r="P2" s="22"/>
      <c r="Q2" s="6">
        <v>5</v>
      </c>
      <c r="R2" s="6">
        <v>948</v>
      </c>
      <c r="S2" s="7">
        <v>189.6</v>
      </c>
      <c r="T2" s="38">
        <v>6</v>
      </c>
      <c r="U2" s="8">
        <v>15</v>
      </c>
      <c r="V2" s="9">
        <v>204.6</v>
      </c>
    </row>
    <row r="3" spans="1:24" x14ac:dyDescent="0.25">
      <c r="A3" s="1" t="s">
        <v>11</v>
      </c>
      <c r="B3" s="2" t="s">
        <v>46</v>
      </c>
      <c r="C3" s="3">
        <v>45731</v>
      </c>
      <c r="D3" s="4" t="s">
        <v>49</v>
      </c>
      <c r="E3" s="24">
        <v>186</v>
      </c>
      <c r="F3" s="22">
        <v>1</v>
      </c>
      <c r="G3" s="24">
        <v>191</v>
      </c>
      <c r="H3" s="22">
        <v>2</v>
      </c>
      <c r="I3" s="5">
        <v>190</v>
      </c>
      <c r="J3" s="22">
        <v>1</v>
      </c>
      <c r="K3" s="25">
        <v>187</v>
      </c>
      <c r="L3" s="22">
        <v>0</v>
      </c>
      <c r="M3" s="25">
        <v>187</v>
      </c>
      <c r="N3" s="22">
        <v>1</v>
      </c>
      <c r="O3" s="5"/>
      <c r="P3" s="22"/>
      <c r="Q3" s="6">
        <v>5</v>
      </c>
      <c r="R3" s="6">
        <v>941</v>
      </c>
      <c r="S3" s="7">
        <v>188.2</v>
      </c>
      <c r="T3" s="38">
        <v>5</v>
      </c>
      <c r="U3" s="8">
        <v>6</v>
      </c>
      <c r="V3" s="9">
        <v>194.2</v>
      </c>
    </row>
    <row r="4" spans="1:24" x14ac:dyDescent="0.25">
      <c r="A4" s="1" t="s">
        <v>11</v>
      </c>
      <c r="B4" s="2" t="s">
        <v>46</v>
      </c>
      <c r="C4" s="3">
        <v>45766</v>
      </c>
      <c r="D4" s="4" t="s">
        <v>49</v>
      </c>
      <c r="E4" s="5">
        <v>185</v>
      </c>
      <c r="F4" s="22">
        <v>0</v>
      </c>
      <c r="G4" s="24">
        <v>182</v>
      </c>
      <c r="H4" s="22">
        <v>1</v>
      </c>
      <c r="I4" s="5">
        <v>184</v>
      </c>
      <c r="J4" s="22">
        <v>1</v>
      </c>
      <c r="K4" s="5">
        <v>177</v>
      </c>
      <c r="L4" s="22">
        <v>0</v>
      </c>
      <c r="M4" s="5">
        <v>190</v>
      </c>
      <c r="N4" s="22">
        <v>1</v>
      </c>
      <c r="O4" s="5"/>
      <c r="P4" s="22"/>
      <c r="Q4" s="6">
        <v>5</v>
      </c>
      <c r="R4" s="6">
        <v>918</v>
      </c>
      <c r="S4" s="7">
        <v>183.6</v>
      </c>
      <c r="T4" s="38">
        <v>3</v>
      </c>
      <c r="U4" s="8">
        <v>6</v>
      </c>
      <c r="V4" s="9">
        <v>189.6</v>
      </c>
    </row>
    <row r="5" spans="1:24" x14ac:dyDescent="0.25">
      <c r="A5" s="1" t="s">
        <v>11</v>
      </c>
      <c r="B5" s="2" t="s">
        <v>46</v>
      </c>
      <c r="C5" s="3">
        <v>45794</v>
      </c>
      <c r="D5" s="4" t="s">
        <v>49</v>
      </c>
      <c r="E5" s="5">
        <v>176</v>
      </c>
      <c r="F5" s="22">
        <v>1</v>
      </c>
      <c r="G5" s="24">
        <v>186</v>
      </c>
      <c r="H5" s="22">
        <v>2</v>
      </c>
      <c r="I5" s="5">
        <v>196</v>
      </c>
      <c r="J5" s="22">
        <v>5</v>
      </c>
      <c r="K5" s="5">
        <v>188</v>
      </c>
      <c r="L5" s="22">
        <v>4</v>
      </c>
      <c r="M5" s="5">
        <v>185</v>
      </c>
      <c r="N5" s="22">
        <v>1</v>
      </c>
      <c r="O5" s="5"/>
      <c r="P5" s="22"/>
      <c r="Q5" s="6">
        <v>5</v>
      </c>
      <c r="R5" s="6">
        <v>931</v>
      </c>
      <c r="S5" s="7">
        <v>186.2</v>
      </c>
      <c r="T5" s="38">
        <v>13</v>
      </c>
      <c r="U5" s="8">
        <v>8</v>
      </c>
      <c r="V5" s="9">
        <v>194.2</v>
      </c>
    </row>
    <row r="6" spans="1:24" x14ac:dyDescent="0.25">
      <c r="A6" s="1" t="s">
        <v>11</v>
      </c>
      <c r="B6" s="2" t="s">
        <v>46</v>
      </c>
      <c r="C6" s="3">
        <v>45795</v>
      </c>
      <c r="D6" s="4" t="s">
        <v>49</v>
      </c>
      <c r="E6" s="5">
        <v>188</v>
      </c>
      <c r="F6" s="22">
        <v>0</v>
      </c>
      <c r="G6" s="24">
        <v>186</v>
      </c>
      <c r="H6" s="22">
        <v>2</v>
      </c>
      <c r="I6" s="5">
        <v>192</v>
      </c>
      <c r="J6" s="22">
        <v>1</v>
      </c>
      <c r="K6" s="5">
        <v>194</v>
      </c>
      <c r="L6" s="22">
        <v>2</v>
      </c>
      <c r="M6" s="5">
        <v>186</v>
      </c>
      <c r="N6" s="22">
        <v>2</v>
      </c>
      <c r="O6" s="5"/>
      <c r="P6" s="22"/>
      <c r="Q6" s="6">
        <v>5</v>
      </c>
      <c r="R6" s="6">
        <v>946</v>
      </c>
      <c r="S6" s="7">
        <v>189.2</v>
      </c>
      <c r="T6" s="38">
        <v>7</v>
      </c>
      <c r="U6" s="8">
        <v>8</v>
      </c>
      <c r="V6" s="9">
        <v>197.2</v>
      </c>
    </row>
    <row r="7" spans="1:24" x14ac:dyDescent="0.25">
      <c r="A7" s="1" t="s">
        <v>11</v>
      </c>
      <c r="B7" s="2" t="s">
        <v>46</v>
      </c>
      <c r="C7" s="3">
        <v>45818</v>
      </c>
      <c r="D7" s="4" t="s">
        <v>49</v>
      </c>
      <c r="E7" s="24">
        <v>190</v>
      </c>
      <c r="F7" s="22">
        <v>1</v>
      </c>
      <c r="G7" s="24">
        <v>190</v>
      </c>
      <c r="H7" s="22">
        <v>0</v>
      </c>
      <c r="I7" s="5">
        <v>187</v>
      </c>
      <c r="J7" s="22">
        <v>0</v>
      </c>
      <c r="K7" s="25"/>
      <c r="L7" s="22"/>
      <c r="M7" s="25"/>
      <c r="N7" s="22"/>
      <c r="O7" s="5"/>
      <c r="P7" s="22"/>
      <c r="Q7" s="6">
        <v>3</v>
      </c>
      <c r="R7" s="6">
        <v>567</v>
      </c>
      <c r="S7" s="7">
        <v>189</v>
      </c>
      <c r="T7" s="38">
        <v>1</v>
      </c>
      <c r="U7" s="8">
        <v>9</v>
      </c>
      <c r="V7" s="9">
        <v>198</v>
      </c>
    </row>
    <row r="8" spans="1:24" x14ac:dyDescent="0.25">
      <c r="A8" s="1" t="s">
        <v>11</v>
      </c>
      <c r="B8" s="2" t="s">
        <v>46</v>
      </c>
      <c r="C8" s="3">
        <v>45829</v>
      </c>
      <c r="D8" s="4" t="s">
        <v>49</v>
      </c>
      <c r="E8" s="24">
        <v>196</v>
      </c>
      <c r="F8" s="22">
        <v>1</v>
      </c>
      <c r="G8" s="24">
        <v>188</v>
      </c>
      <c r="H8" s="22">
        <v>0</v>
      </c>
      <c r="I8" s="5">
        <v>192</v>
      </c>
      <c r="J8" s="22">
        <v>0</v>
      </c>
      <c r="K8" s="25">
        <v>190</v>
      </c>
      <c r="L8" s="22">
        <v>2</v>
      </c>
      <c r="M8" s="25">
        <v>185</v>
      </c>
      <c r="N8" s="22">
        <v>0</v>
      </c>
      <c r="O8" s="5"/>
      <c r="P8" s="22"/>
      <c r="Q8" s="6">
        <v>5</v>
      </c>
      <c r="R8" s="6">
        <v>951</v>
      </c>
      <c r="S8" s="7">
        <v>190.2</v>
      </c>
      <c r="T8" s="38">
        <v>3</v>
      </c>
      <c r="U8" s="8">
        <v>11</v>
      </c>
      <c r="V8" s="9">
        <v>201.2</v>
      </c>
    </row>
    <row r="9" spans="1:24" x14ac:dyDescent="0.25">
      <c r="A9" s="1" t="s">
        <v>11</v>
      </c>
      <c r="B9" s="2" t="s">
        <v>46</v>
      </c>
      <c r="C9" s="3">
        <v>45830</v>
      </c>
      <c r="D9" s="4" t="s">
        <v>49</v>
      </c>
      <c r="E9" s="5">
        <v>181</v>
      </c>
      <c r="F9" s="22">
        <v>0</v>
      </c>
      <c r="G9" s="24">
        <v>198</v>
      </c>
      <c r="H9" s="22">
        <v>3</v>
      </c>
      <c r="I9" s="5">
        <v>193</v>
      </c>
      <c r="J9" s="22">
        <v>2</v>
      </c>
      <c r="K9" s="5">
        <v>195</v>
      </c>
      <c r="L9" s="22">
        <v>2</v>
      </c>
      <c r="M9" s="5">
        <v>192</v>
      </c>
      <c r="N9" s="22">
        <v>0</v>
      </c>
      <c r="O9" s="5"/>
      <c r="P9" s="22"/>
      <c r="Q9" s="6">
        <v>5</v>
      </c>
      <c r="R9" s="6">
        <v>959</v>
      </c>
      <c r="S9" s="7">
        <v>191.8</v>
      </c>
      <c r="T9" s="38">
        <v>7</v>
      </c>
      <c r="U9" s="8">
        <v>8</v>
      </c>
      <c r="V9" s="9">
        <v>199.8</v>
      </c>
    </row>
    <row r="10" spans="1:24" x14ac:dyDescent="0.25">
      <c r="A10" s="1" t="s">
        <v>11</v>
      </c>
      <c r="B10" s="2" t="s">
        <v>46</v>
      </c>
      <c r="C10" s="3">
        <v>45832</v>
      </c>
      <c r="D10" s="4" t="s">
        <v>49</v>
      </c>
      <c r="E10" s="5">
        <v>187</v>
      </c>
      <c r="F10" s="22">
        <v>0</v>
      </c>
      <c r="G10" s="24">
        <v>179</v>
      </c>
      <c r="H10" s="22">
        <v>0</v>
      </c>
      <c r="I10" s="5">
        <v>191</v>
      </c>
      <c r="J10" s="22">
        <v>2</v>
      </c>
      <c r="K10" s="5">
        <v>187</v>
      </c>
      <c r="L10" s="22">
        <v>0</v>
      </c>
      <c r="M10" s="5"/>
      <c r="N10" s="22"/>
      <c r="O10" s="5"/>
      <c r="P10" s="22"/>
      <c r="Q10" s="6">
        <v>4</v>
      </c>
      <c r="R10" s="6">
        <v>744</v>
      </c>
      <c r="S10" s="7">
        <v>186</v>
      </c>
      <c r="T10" s="38">
        <v>2</v>
      </c>
      <c r="U10" s="8">
        <v>7</v>
      </c>
      <c r="V10" s="9">
        <v>193</v>
      </c>
    </row>
    <row r="11" spans="1:24" x14ac:dyDescent="0.25">
      <c r="A11" s="1" t="s">
        <v>11</v>
      </c>
      <c r="B11" s="2" t="s">
        <v>46</v>
      </c>
      <c r="C11" s="3">
        <v>45857</v>
      </c>
      <c r="D11" s="4" t="s">
        <v>49</v>
      </c>
      <c r="E11" s="5">
        <v>188</v>
      </c>
      <c r="F11" s="22">
        <v>0</v>
      </c>
      <c r="G11" s="24">
        <v>188</v>
      </c>
      <c r="H11" s="22">
        <v>1</v>
      </c>
      <c r="I11" s="5">
        <v>192</v>
      </c>
      <c r="J11" s="22">
        <v>1</v>
      </c>
      <c r="K11" s="5">
        <v>158</v>
      </c>
      <c r="L11" s="22">
        <v>1</v>
      </c>
      <c r="M11" s="5">
        <v>186</v>
      </c>
      <c r="N11" s="22">
        <v>2</v>
      </c>
      <c r="O11" s="5">
        <v>185</v>
      </c>
      <c r="P11" s="22">
        <v>2</v>
      </c>
      <c r="Q11" s="6">
        <v>6</v>
      </c>
      <c r="R11" s="6">
        <v>1097</v>
      </c>
      <c r="S11" s="7">
        <v>182.83333333333334</v>
      </c>
      <c r="T11" s="38">
        <v>7</v>
      </c>
      <c r="U11" s="8">
        <v>8</v>
      </c>
      <c r="V11" s="9">
        <v>190.83333333333334</v>
      </c>
    </row>
    <row r="12" spans="1:24" x14ac:dyDescent="0.25">
      <c r="A12" s="1" t="s">
        <v>11</v>
      </c>
      <c r="B12" s="2" t="s">
        <v>46</v>
      </c>
      <c r="C12" s="3">
        <v>45858</v>
      </c>
      <c r="D12" s="4" t="s">
        <v>49</v>
      </c>
      <c r="E12" s="24">
        <v>182</v>
      </c>
      <c r="F12" s="22">
        <v>3</v>
      </c>
      <c r="G12" s="24">
        <v>186</v>
      </c>
      <c r="H12" s="22">
        <v>0</v>
      </c>
      <c r="I12" s="5">
        <v>178</v>
      </c>
      <c r="J12" s="22">
        <v>0</v>
      </c>
      <c r="K12" s="25">
        <v>191</v>
      </c>
      <c r="L12" s="22">
        <v>1</v>
      </c>
      <c r="M12" s="25">
        <v>185</v>
      </c>
      <c r="N12" s="22">
        <v>2</v>
      </c>
      <c r="O12" s="5"/>
      <c r="P12" s="22"/>
      <c r="Q12" s="6">
        <v>5</v>
      </c>
      <c r="R12" s="6">
        <v>922</v>
      </c>
      <c r="S12" s="7">
        <v>184.4</v>
      </c>
      <c r="T12" s="38">
        <v>6</v>
      </c>
      <c r="U12" s="8">
        <v>6</v>
      </c>
      <c r="V12" s="9">
        <v>190.4</v>
      </c>
    </row>
    <row r="13" spans="1:24" x14ac:dyDescent="0.25">
      <c r="A13" s="1" t="s">
        <v>11</v>
      </c>
      <c r="B13" s="2" t="s">
        <v>46</v>
      </c>
      <c r="C13" s="3">
        <v>45885</v>
      </c>
      <c r="D13" s="4" t="s">
        <v>49</v>
      </c>
      <c r="E13" s="24">
        <v>189</v>
      </c>
      <c r="F13" s="22">
        <v>0</v>
      </c>
      <c r="G13" s="24">
        <v>191</v>
      </c>
      <c r="H13" s="22">
        <v>1</v>
      </c>
      <c r="I13" s="5">
        <v>183</v>
      </c>
      <c r="J13" s="22">
        <v>2</v>
      </c>
      <c r="K13" s="25">
        <v>188</v>
      </c>
      <c r="L13" s="22">
        <v>1</v>
      </c>
      <c r="M13" s="25">
        <v>188</v>
      </c>
      <c r="N13" s="22">
        <v>1</v>
      </c>
      <c r="O13" s="5">
        <v>185</v>
      </c>
      <c r="P13" s="22">
        <v>0</v>
      </c>
      <c r="Q13" s="6">
        <v>6</v>
      </c>
      <c r="R13" s="6">
        <v>1124</v>
      </c>
      <c r="S13" s="7">
        <v>187.33333333333334</v>
      </c>
      <c r="T13" s="38">
        <v>5</v>
      </c>
      <c r="U13" s="8">
        <v>6</v>
      </c>
      <c r="V13" s="9">
        <v>193.33333333333334</v>
      </c>
    </row>
    <row r="14" spans="1:24" x14ac:dyDescent="0.25">
      <c r="A14" s="1" t="s">
        <v>11</v>
      </c>
      <c r="B14" s="2" t="s">
        <v>46</v>
      </c>
      <c r="C14" s="3">
        <v>45886</v>
      </c>
      <c r="D14" s="4" t="s">
        <v>49</v>
      </c>
      <c r="E14" s="5">
        <v>189</v>
      </c>
      <c r="F14" s="22">
        <v>1</v>
      </c>
      <c r="G14" s="24">
        <v>188</v>
      </c>
      <c r="H14" s="22">
        <v>2</v>
      </c>
      <c r="I14" s="5">
        <v>187</v>
      </c>
      <c r="J14" s="22">
        <v>0</v>
      </c>
      <c r="K14" s="5">
        <v>181</v>
      </c>
      <c r="L14" s="22">
        <v>0</v>
      </c>
      <c r="M14" s="5">
        <v>185</v>
      </c>
      <c r="N14" s="22">
        <v>1</v>
      </c>
      <c r="O14" s="5"/>
      <c r="P14" s="22"/>
      <c r="Q14" s="6">
        <v>5</v>
      </c>
      <c r="R14" s="6">
        <v>930</v>
      </c>
      <c r="S14" s="7">
        <v>186</v>
      </c>
      <c r="T14" s="38">
        <v>4</v>
      </c>
      <c r="U14" s="8">
        <v>3</v>
      </c>
      <c r="V14" s="9">
        <v>189</v>
      </c>
    </row>
    <row r="15" spans="1:24" x14ac:dyDescent="0.25">
      <c r="A15" s="53" t="s">
        <v>11</v>
      </c>
      <c r="B15" s="2" t="s">
        <v>46</v>
      </c>
      <c r="C15" s="3">
        <v>45941</v>
      </c>
      <c r="D15" s="70" t="s">
        <v>49</v>
      </c>
      <c r="E15" s="24">
        <v>184</v>
      </c>
      <c r="F15" s="22">
        <v>3</v>
      </c>
      <c r="G15" s="24">
        <v>189</v>
      </c>
      <c r="H15" s="22">
        <v>0</v>
      </c>
      <c r="I15" s="5">
        <v>187.001</v>
      </c>
      <c r="J15" s="22">
        <v>2</v>
      </c>
      <c r="K15" s="25">
        <v>184</v>
      </c>
      <c r="L15" s="22">
        <v>0</v>
      </c>
      <c r="M15" s="25">
        <v>187</v>
      </c>
      <c r="N15" s="22">
        <v>1</v>
      </c>
      <c r="O15" s="5"/>
      <c r="P15" s="22"/>
      <c r="Q15" s="8">
        <v>5</v>
      </c>
      <c r="R15" s="8">
        <v>931.00099999999998</v>
      </c>
      <c r="S15" s="7">
        <v>186.2002</v>
      </c>
      <c r="T15" s="38">
        <v>6</v>
      </c>
      <c r="U15" s="8">
        <v>5</v>
      </c>
      <c r="V15" s="7">
        <v>191.2002</v>
      </c>
    </row>
    <row r="16" spans="1:24" x14ac:dyDescent="0.25">
      <c r="A16" s="53" t="s">
        <v>11</v>
      </c>
      <c r="B16" s="2" t="s">
        <v>46</v>
      </c>
      <c r="C16" s="3">
        <v>45942</v>
      </c>
      <c r="D16" s="70" t="s">
        <v>49</v>
      </c>
      <c r="E16" s="24">
        <v>188</v>
      </c>
      <c r="F16" s="22">
        <v>1</v>
      </c>
      <c r="G16" s="24">
        <v>191</v>
      </c>
      <c r="H16" s="22">
        <v>1</v>
      </c>
      <c r="I16" s="5">
        <v>184</v>
      </c>
      <c r="J16" s="22">
        <v>0</v>
      </c>
      <c r="K16" s="25">
        <v>185</v>
      </c>
      <c r="L16" s="22">
        <v>2</v>
      </c>
      <c r="M16" s="25">
        <v>183</v>
      </c>
      <c r="N16" s="22">
        <v>2</v>
      </c>
      <c r="O16" s="5"/>
      <c r="P16" s="22"/>
      <c r="Q16" s="8">
        <v>5</v>
      </c>
      <c r="R16" s="8">
        <v>931</v>
      </c>
      <c r="S16" s="7">
        <v>186.2</v>
      </c>
      <c r="T16" s="38">
        <v>6</v>
      </c>
      <c r="U16" s="8">
        <v>5</v>
      </c>
      <c r="V16" s="7">
        <v>191.2</v>
      </c>
    </row>
    <row r="18" spans="17:22" x14ac:dyDescent="0.25">
      <c r="Q18" s="34">
        <f>SUM(Q2:Q17)</f>
        <v>74</v>
      </c>
      <c r="R18" s="34">
        <f>SUM(R2:R17)</f>
        <v>13840.001</v>
      </c>
      <c r="S18" s="35">
        <f>SUM(R18/Q18)</f>
        <v>187.02704054054055</v>
      </c>
      <c r="T18" s="34">
        <f>SUM(T2:T17)</f>
        <v>81</v>
      </c>
      <c r="U18" s="34">
        <f>SUM(U2:U17)</f>
        <v>111</v>
      </c>
      <c r="V18" s="36">
        <f>SUM(S18+U18)</f>
        <v>298.02704054054055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6" name="Range1_3"/>
    <protectedRange algorithmName="SHA-512" hashValue="ON39YdpmFHfN9f47KpiRvqrKx0V9+erV1CNkpWzYhW/Qyc6aT8rEyCrvauWSYGZK2ia3o7vd3akF07acHAFpOA==" saltValue="yVW9XmDwTqEnmpSGai0KYg==" spinCount="100000" sqref="D4 D5:D6" name="Range1_1_8"/>
    <protectedRange algorithmName="SHA-512" hashValue="ON39YdpmFHfN9f47KpiRvqrKx0V9+erV1CNkpWzYhW/Qyc6aT8rEyCrvauWSYGZK2ia3o7vd3akF07acHAFpOA==" saltValue="yVW9XmDwTqEnmpSGai0KYg==" spinCount="100000" sqref="E4 H4:L4 N4 N5:N6 H5:L6 E5:E6" name="Range1_1_2_19_1_1"/>
    <protectedRange algorithmName="SHA-512" hashValue="ON39YdpmFHfN9f47KpiRvqrKx0V9+erV1CNkpWzYhW/Qyc6aT8rEyCrvauWSYGZK2ia3o7vd3akF07acHAFpOA==" saltValue="yVW9XmDwTqEnmpSGai0KYg==" spinCount="100000" sqref="T4 T5:T6" name="Range1_3_5_8"/>
    <protectedRange algorithmName="SHA-512" hashValue="ON39YdpmFHfN9f47KpiRvqrKx0V9+erV1CNkpWzYhW/Qyc6aT8rEyCrvauWSYGZK2ia3o7vd3akF07acHAFpOA==" saltValue="yVW9XmDwTqEnmpSGai0KYg==" spinCount="100000" sqref="B15:C16" name="Range1_3_2"/>
    <protectedRange algorithmName="SHA-512" hashValue="ON39YdpmFHfN9f47KpiRvqrKx0V9+erV1CNkpWzYhW/Qyc6aT8rEyCrvauWSYGZK2ia3o7vd3akF07acHAFpOA==" saltValue="yVW9XmDwTqEnmpSGai0KYg==" spinCount="100000" sqref="D15:D16" name="Range1_1_6_1"/>
    <protectedRange algorithmName="SHA-512" hashValue="ON39YdpmFHfN9f47KpiRvqrKx0V9+erV1CNkpWzYhW/Qyc6aT8rEyCrvauWSYGZK2ia3o7vd3akF07acHAFpOA==" saltValue="yVW9XmDwTqEnmpSGai0KYg==" spinCount="100000" sqref="T15:T16 E15:P16" name="Range1_3_5_5_2"/>
  </protectedRanges>
  <conditionalFormatting sqref="E15:E16">
    <cfRule type="top10" dxfId="1057" priority="7" rank="1"/>
  </conditionalFormatting>
  <conditionalFormatting sqref="G15:G16">
    <cfRule type="top10" dxfId="1056" priority="6" rank="1"/>
  </conditionalFormatting>
  <conditionalFormatting sqref="E15:P16">
    <cfRule type="cellIs" dxfId="1055" priority="5" operator="greaterThanOrEqual">
      <formula>200</formula>
    </cfRule>
  </conditionalFormatting>
  <conditionalFormatting sqref="I15:I16">
    <cfRule type="top10" dxfId="1054" priority="4" rank="1"/>
  </conditionalFormatting>
  <conditionalFormatting sqref="K15:K16">
    <cfRule type="top10" dxfId="1053" priority="3" rank="1"/>
  </conditionalFormatting>
  <conditionalFormatting sqref="M15:M16">
    <cfRule type="top10" dxfId="1052" priority="2" rank="1"/>
  </conditionalFormatting>
  <conditionalFormatting sqref="O15:O16">
    <cfRule type="top10" dxfId="1051" priority="1" rank="1"/>
  </conditionalFormatting>
  <hyperlinks>
    <hyperlink ref="X1" location="'OLL 2025'!A1" display="Return to Rankings" xr:uid="{D2ACD165-5066-4FEC-9EE2-189C47334FA8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CEA0-E692-49D2-8DAF-5CD8E0B1FED4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2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36</v>
      </c>
      <c r="C2" s="3">
        <v>45696</v>
      </c>
      <c r="D2" s="4" t="s">
        <v>44</v>
      </c>
      <c r="E2" s="5">
        <v>190</v>
      </c>
      <c r="F2" s="22">
        <v>0</v>
      </c>
      <c r="G2" s="24">
        <v>189</v>
      </c>
      <c r="H2" s="22">
        <v>0</v>
      </c>
      <c r="I2" s="5">
        <v>188</v>
      </c>
      <c r="J2" s="22">
        <v>1</v>
      </c>
      <c r="K2" s="5">
        <v>187</v>
      </c>
      <c r="L2" s="22">
        <v>0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23">
        <v>1</v>
      </c>
      <c r="U2" s="8">
        <v>13</v>
      </c>
      <c r="V2" s="9">
        <v>201.5</v>
      </c>
    </row>
    <row r="3" spans="1:24" ht="15" customHeight="1" x14ac:dyDescent="0.25">
      <c r="A3" s="1" t="s">
        <v>11</v>
      </c>
      <c r="B3" s="2" t="s">
        <v>36</v>
      </c>
      <c r="C3" s="3">
        <v>45710</v>
      </c>
      <c r="D3" s="4" t="s">
        <v>44</v>
      </c>
      <c r="E3" s="5">
        <v>196</v>
      </c>
      <c r="F3" s="22">
        <v>2</v>
      </c>
      <c r="G3" s="24">
        <v>195</v>
      </c>
      <c r="H3" s="22">
        <v>1</v>
      </c>
      <c r="I3" s="5">
        <v>193</v>
      </c>
      <c r="J3" s="22">
        <v>2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780</v>
      </c>
      <c r="S3" s="7">
        <v>195</v>
      </c>
      <c r="T3" s="38">
        <v>8</v>
      </c>
      <c r="U3" s="8">
        <v>11</v>
      </c>
      <c r="V3" s="9">
        <v>206</v>
      </c>
    </row>
    <row r="4" spans="1:24" ht="15" customHeight="1" x14ac:dyDescent="0.25">
      <c r="A4" s="1" t="s">
        <v>11</v>
      </c>
      <c r="B4" s="43" t="s">
        <v>36</v>
      </c>
      <c r="C4" s="44">
        <v>45724</v>
      </c>
      <c r="D4" s="45" t="s">
        <v>44</v>
      </c>
      <c r="E4" s="46">
        <v>193</v>
      </c>
      <c r="F4" s="47">
        <v>1</v>
      </c>
      <c r="G4" s="24">
        <v>193</v>
      </c>
      <c r="H4" s="47">
        <v>5</v>
      </c>
      <c r="I4" s="46">
        <v>192</v>
      </c>
      <c r="J4" s="47">
        <v>1</v>
      </c>
      <c r="K4" s="46">
        <v>196.001</v>
      </c>
      <c r="L4" s="47">
        <v>4</v>
      </c>
      <c r="M4" s="46"/>
      <c r="N4" s="47"/>
      <c r="O4" s="46"/>
      <c r="P4" s="47"/>
      <c r="Q4" s="48">
        <v>4</v>
      </c>
      <c r="R4" s="48">
        <v>774.00099999999998</v>
      </c>
      <c r="S4" s="49">
        <v>193.50024999999999</v>
      </c>
      <c r="T4" s="23">
        <v>11</v>
      </c>
      <c r="U4" s="50">
        <v>9</v>
      </c>
      <c r="V4" s="51">
        <v>202.50024999999999</v>
      </c>
    </row>
    <row r="5" spans="1:24" ht="15" customHeight="1" x14ac:dyDescent="0.25">
      <c r="A5" s="1" t="s">
        <v>11</v>
      </c>
      <c r="B5" s="2" t="s">
        <v>36</v>
      </c>
      <c r="C5" s="3">
        <v>45759</v>
      </c>
      <c r="D5" s="4" t="s">
        <v>44</v>
      </c>
      <c r="E5" s="24">
        <v>187</v>
      </c>
      <c r="F5" s="22">
        <v>1</v>
      </c>
      <c r="G5" s="24">
        <v>187</v>
      </c>
      <c r="H5" s="22">
        <v>3</v>
      </c>
      <c r="I5" s="5">
        <v>187.001</v>
      </c>
      <c r="J5" s="22">
        <v>1</v>
      </c>
      <c r="K5" s="25">
        <v>184</v>
      </c>
      <c r="L5" s="22">
        <v>2</v>
      </c>
      <c r="M5" s="25"/>
      <c r="N5" s="22"/>
      <c r="O5" s="5"/>
      <c r="P5" s="22"/>
      <c r="Q5" s="6">
        <v>4</v>
      </c>
      <c r="R5" s="6">
        <v>745.00099999999998</v>
      </c>
      <c r="S5" s="7">
        <v>186.25024999999999</v>
      </c>
      <c r="T5" s="38">
        <v>7</v>
      </c>
      <c r="U5" s="8">
        <v>11</v>
      </c>
      <c r="V5" s="9">
        <v>197.25024999999999</v>
      </c>
    </row>
    <row r="6" spans="1:24" ht="15" customHeight="1" x14ac:dyDescent="0.25">
      <c r="A6" s="1" t="s">
        <v>11</v>
      </c>
      <c r="B6" s="2" t="s">
        <v>36</v>
      </c>
      <c r="C6" s="3">
        <v>45878</v>
      </c>
      <c r="D6" s="4" t="s">
        <v>44</v>
      </c>
      <c r="E6" s="5">
        <v>185</v>
      </c>
      <c r="F6" s="22">
        <v>0</v>
      </c>
      <c r="G6" s="24">
        <v>183</v>
      </c>
      <c r="H6" s="22">
        <v>3</v>
      </c>
      <c r="I6" s="5">
        <v>186</v>
      </c>
      <c r="J6" s="22">
        <v>0</v>
      </c>
      <c r="K6" s="5">
        <v>188</v>
      </c>
      <c r="L6" s="22">
        <v>2</v>
      </c>
      <c r="M6" s="5"/>
      <c r="N6" s="22"/>
      <c r="O6" s="5"/>
      <c r="P6" s="22"/>
      <c r="Q6" s="6">
        <v>4</v>
      </c>
      <c r="R6" s="6">
        <v>742</v>
      </c>
      <c r="S6" s="7">
        <v>185.5</v>
      </c>
      <c r="T6" s="38">
        <v>5</v>
      </c>
      <c r="U6" s="8">
        <v>6</v>
      </c>
      <c r="V6" s="9">
        <v>191.5</v>
      </c>
    </row>
    <row r="7" spans="1:24" x14ac:dyDescent="0.25">
      <c r="A7" s="1" t="s">
        <v>11</v>
      </c>
      <c r="B7" s="2" t="s">
        <v>36</v>
      </c>
      <c r="C7" s="3">
        <v>45892</v>
      </c>
      <c r="D7" s="4" t="s">
        <v>44</v>
      </c>
      <c r="E7" s="5">
        <v>198</v>
      </c>
      <c r="F7" s="22">
        <v>2</v>
      </c>
      <c r="G7" s="24">
        <v>196</v>
      </c>
      <c r="H7" s="22">
        <v>3</v>
      </c>
      <c r="I7" s="5">
        <v>198</v>
      </c>
      <c r="J7" s="22">
        <v>5</v>
      </c>
      <c r="K7" s="5">
        <v>194</v>
      </c>
      <c r="L7" s="22">
        <v>4</v>
      </c>
      <c r="M7" s="5"/>
      <c r="N7" s="22"/>
      <c r="O7" s="5"/>
      <c r="P7" s="22"/>
      <c r="Q7" s="6">
        <v>4</v>
      </c>
      <c r="R7" s="6">
        <v>786</v>
      </c>
      <c r="S7" s="7">
        <v>196.5</v>
      </c>
      <c r="T7" s="38">
        <v>14</v>
      </c>
      <c r="U7" s="8">
        <v>13</v>
      </c>
      <c r="V7" s="9">
        <v>209.5</v>
      </c>
    </row>
    <row r="8" spans="1:24" x14ac:dyDescent="0.25">
      <c r="A8" s="53" t="s">
        <v>11</v>
      </c>
      <c r="B8" s="2" t="s">
        <v>36</v>
      </c>
      <c r="C8" s="3">
        <v>45928</v>
      </c>
      <c r="D8" s="70" t="s">
        <v>44</v>
      </c>
      <c r="E8" s="5">
        <v>189</v>
      </c>
      <c r="F8" s="22">
        <v>3</v>
      </c>
      <c r="G8" s="24">
        <v>193</v>
      </c>
      <c r="H8" s="22">
        <v>0</v>
      </c>
      <c r="I8" s="5">
        <v>189</v>
      </c>
      <c r="J8" s="22">
        <v>0</v>
      </c>
      <c r="K8" s="5">
        <v>195</v>
      </c>
      <c r="L8" s="22">
        <v>2</v>
      </c>
      <c r="M8" s="5"/>
      <c r="N8" s="22"/>
      <c r="O8" s="5"/>
      <c r="P8" s="22"/>
      <c r="Q8" s="8">
        <v>4</v>
      </c>
      <c r="R8" s="8">
        <v>766</v>
      </c>
      <c r="S8" s="7">
        <v>191.5</v>
      </c>
      <c r="T8" s="38">
        <v>5</v>
      </c>
      <c r="U8" s="8">
        <v>9</v>
      </c>
      <c r="V8" s="7">
        <v>200.5</v>
      </c>
    </row>
    <row r="9" spans="1:24" x14ac:dyDescent="0.25">
      <c r="A9" s="53" t="s">
        <v>11</v>
      </c>
      <c r="B9" s="2" t="s">
        <v>36</v>
      </c>
      <c r="C9" s="3">
        <v>45949</v>
      </c>
      <c r="D9" s="70" t="s">
        <v>44</v>
      </c>
      <c r="E9" s="5">
        <v>190</v>
      </c>
      <c r="F9" s="22">
        <v>1</v>
      </c>
      <c r="G9" s="24">
        <v>191.001</v>
      </c>
      <c r="H9" s="22">
        <v>2</v>
      </c>
      <c r="I9" s="5">
        <v>188</v>
      </c>
      <c r="J9" s="22">
        <v>4</v>
      </c>
      <c r="K9" s="5">
        <v>186</v>
      </c>
      <c r="L9" s="22">
        <v>0</v>
      </c>
      <c r="M9" s="5">
        <v>185</v>
      </c>
      <c r="N9" s="22">
        <v>2</v>
      </c>
      <c r="O9" s="5">
        <v>193</v>
      </c>
      <c r="P9" s="22">
        <v>2</v>
      </c>
      <c r="Q9" s="8">
        <v>6</v>
      </c>
      <c r="R9" s="8">
        <v>1133.001</v>
      </c>
      <c r="S9" s="7">
        <v>188.83349999999999</v>
      </c>
      <c r="T9" s="38">
        <v>11</v>
      </c>
      <c r="U9" s="8">
        <v>4</v>
      </c>
      <c r="V9" s="7">
        <v>192.83349999999999</v>
      </c>
    </row>
    <row r="10" spans="1:24" x14ac:dyDescent="0.25">
      <c r="A10" s="53" t="s">
        <v>11</v>
      </c>
      <c r="B10" s="2" t="s">
        <v>36</v>
      </c>
      <c r="C10" s="3">
        <v>45969</v>
      </c>
      <c r="D10" s="70" t="s">
        <v>44</v>
      </c>
      <c r="E10" s="24">
        <v>189</v>
      </c>
      <c r="F10" s="22">
        <v>1</v>
      </c>
      <c r="G10" s="24">
        <v>193</v>
      </c>
      <c r="H10" s="22">
        <v>4</v>
      </c>
      <c r="I10" s="5">
        <v>190.001</v>
      </c>
      <c r="J10" s="22">
        <v>2</v>
      </c>
      <c r="K10" s="25">
        <v>192</v>
      </c>
      <c r="L10" s="22">
        <v>1</v>
      </c>
      <c r="M10" s="25"/>
      <c r="N10" s="22"/>
      <c r="O10" s="5"/>
      <c r="P10" s="22"/>
      <c r="Q10" s="8">
        <v>4</v>
      </c>
      <c r="R10" s="8">
        <v>764.00099999999998</v>
      </c>
      <c r="S10" s="7">
        <v>191.00024999999999</v>
      </c>
      <c r="T10" s="38">
        <v>8</v>
      </c>
      <c r="U10" s="8">
        <v>8</v>
      </c>
      <c r="V10" s="7">
        <v>199.00024999999999</v>
      </c>
    </row>
    <row r="12" spans="1:24" x14ac:dyDescent="0.25">
      <c r="Q12" s="34">
        <f>SUM(Q2:Q11)</f>
        <v>38</v>
      </c>
      <c r="R12" s="34">
        <f>SUM(R2:R11)</f>
        <v>7244.0040000000008</v>
      </c>
      <c r="S12" s="35">
        <f>SUM(R12/Q12)</f>
        <v>190.63168421052634</v>
      </c>
      <c r="T12" s="34">
        <f>SUM(T2:T11)</f>
        <v>70</v>
      </c>
      <c r="U12" s="34">
        <f>SUM(U2:U11)</f>
        <v>84</v>
      </c>
      <c r="V12" s="36">
        <f>SUM(S12+U12)</f>
        <v>274.63168421052637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T8" name="Range1_3_5_4_3"/>
    <protectedRange algorithmName="SHA-512" hashValue="ON39YdpmFHfN9f47KpiRvqrKx0V9+erV1CNkpWzYhW/Qyc6aT8rEyCrvauWSYGZK2ia3o7vd3akF07acHAFpOA==" saltValue="yVW9XmDwTqEnmpSGai0KYg==" spinCount="100000" sqref="B9:C9" name="Range1_11_5"/>
    <protectedRange algorithmName="SHA-512" hashValue="ON39YdpmFHfN9f47KpiRvqrKx0V9+erV1CNkpWzYhW/Qyc6aT8rEyCrvauWSYGZK2ia3o7vd3akF07acHAFpOA==" saltValue="yVW9XmDwTqEnmpSGai0KYg==" spinCount="100000" sqref="D9" name="Range1_1_16_1"/>
    <protectedRange algorithmName="SHA-512" hashValue="ON39YdpmFHfN9f47KpiRvqrKx0V9+erV1CNkpWzYhW/Qyc6aT8rEyCrvauWSYGZK2ia3o7vd3akF07acHAFpOA==" saltValue="yVW9XmDwTqEnmpSGai0KYg==" spinCount="100000" sqref="T9" name="Range1_3_5_11_1"/>
    <protectedRange algorithmName="SHA-512" hashValue="ON39YdpmFHfN9f47KpiRvqrKx0V9+erV1CNkpWzYhW/Qyc6aT8rEyCrvauWSYGZK2ia3o7vd3akF07acHAFpOA==" saltValue="yVW9XmDwTqEnmpSGai0KYg==" spinCount="100000" sqref="E10:P10 B10:C10" name="Range1_26"/>
    <protectedRange algorithmName="SHA-512" hashValue="ON39YdpmFHfN9f47KpiRvqrKx0V9+erV1CNkpWzYhW/Qyc6aT8rEyCrvauWSYGZK2ia3o7vd3akF07acHAFpOA==" saltValue="yVW9XmDwTqEnmpSGai0KYg==" spinCount="100000" sqref="D10" name="Range1_1_15"/>
    <protectedRange algorithmName="SHA-512" hashValue="ON39YdpmFHfN9f47KpiRvqrKx0V9+erV1CNkpWzYhW/Qyc6aT8rEyCrvauWSYGZK2ia3o7vd3akF07acHAFpOA==" saltValue="yVW9XmDwTqEnmpSGai0KYg==" spinCount="100000" sqref="T10" name="Range1_3_5_16"/>
  </protectedRanges>
  <conditionalFormatting sqref="E8">
    <cfRule type="top10" dxfId="1050" priority="21" rank="1"/>
  </conditionalFormatting>
  <conditionalFormatting sqref="G8">
    <cfRule type="top10" dxfId="1049" priority="20" rank="1"/>
  </conditionalFormatting>
  <conditionalFormatting sqref="I8">
    <cfRule type="top10" dxfId="1048" priority="19" rank="1"/>
  </conditionalFormatting>
  <conditionalFormatting sqref="K8">
    <cfRule type="top10" dxfId="1047" priority="18" rank="1"/>
  </conditionalFormatting>
  <conditionalFormatting sqref="M8">
    <cfRule type="top10" dxfId="1046" priority="17" rank="1"/>
  </conditionalFormatting>
  <conditionalFormatting sqref="O8">
    <cfRule type="top10" dxfId="1045" priority="16" rank="1"/>
  </conditionalFormatting>
  <conditionalFormatting sqref="E8:P8">
    <cfRule type="cellIs" dxfId="1044" priority="15" operator="greaterThanOrEqual">
      <formula>200</formula>
    </cfRule>
  </conditionalFormatting>
  <conditionalFormatting sqref="G9">
    <cfRule type="top10" dxfId="1043" priority="14" rank="1"/>
  </conditionalFormatting>
  <conditionalFormatting sqref="I9">
    <cfRule type="top10" dxfId="1042" priority="13" rank="1"/>
  </conditionalFormatting>
  <conditionalFormatting sqref="E9">
    <cfRule type="top10" dxfId="1041" priority="12" rank="1"/>
  </conditionalFormatting>
  <conditionalFormatting sqref="M9">
    <cfRule type="top10" dxfId="1040" priority="11" rank="1"/>
  </conditionalFormatting>
  <conditionalFormatting sqref="O9">
    <cfRule type="top10" dxfId="1039" priority="10" rank="1"/>
  </conditionalFormatting>
  <conditionalFormatting sqref="E9:O9">
    <cfRule type="cellIs" dxfId="1038" priority="9" operator="greaterThanOrEqual">
      <formula>200</formula>
    </cfRule>
  </conditionalFormatting>
  <conditionalFormatting sqref="K9">
    <cfRule type="top10" dxfId="1037" priority="8" rank="1"/>
  </conditionalFormatting>
  <conditionalFormatting sqref="E10">
    <cfRule type="top10" dxfId="1036" priority="7" rank="1"/>
  </conditionalFormatting>
  <conditionalFormatting sqref="G10">
    <cfRule type="top10" dxfId="1035" priority="6" rank="1"/>
  </conditionalFormatting>
  <conditionalFormatting sqref="I10">
    <cfRule type="top10" dxfId="1034" priority="5" rank="1"/>
  </conditionalFormatting>
  <conditionalFormatting sqref="K10">
    <cfRule type="top10" dxfId="1033" priority="4" rank="1"/>
  </conditionalFormatting>
  <conditionalFormatting sqref="M10">
    <cfRule type="top10" dxfId="1032" priority="3" rank="1"/>
  </conditionalFormatting>
  <conditionalFormatting sqref="O10">
    <cfRule type="top10" dxfId="1031" priority="2" rank="1"/>
  </conditionalFormatting>
  <conditionalFormatting sqref="E10:P10">
    <cfRule type="cellIs" dxfId="1030" priority="1" operator="greaterThanOrEqual">
      <formula>200</formula>
    </cfRule>
  </conditionalFormatting>
  <hyperlinks>
    <hyperlink ref="X1" location="'OLL 2025'!A1" display="Return to Rankings" xr:uid="{82FE31EF-4892-443E-84C4-B81F1AB8F5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B9 D9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D10 B10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9CBD-A0F3-43BD-8E8B-459E03538FAA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58</v>
      </c>
      <c r="C2" s="3">
        <v>45717</v>
      </c>
      <c r="D2" s="4" t="s">
        <v>65</v>
      </c>
      <c r="E2" s="24">
        <v>182</v>
      </c>
      <c r="F2" s="22">
        <v>1</v>
      </c>
      <c r="G2" s="24">
        <v>179</v>
      </c>
      <c r="H2" s="22">
        <v>0</v>
      </c>
      <c r="I2" s="5">
        <v>158</v>
      </c>
      <c r="J2" s="22">
        <v>0</v>
      </c>
      <c r="K2" s="25">
        <v>163</v>
      </c>
      <c r="L2" s="22">
        <v>0</v>
      </c>
      <c r="M2" s="25"/>
      <c r="N2" s="22"/>
      <c r="O2" s="5"/>
      <c r="P2" s="22"/>
      <c r="Q2" s="6">
        <v>4</v>
      </c>
      <c r="R2" s="6">
        <v>682</v>
      </c>
      <c r="S2" s="7">
        <v>170.5</v>
      </c>
      <c r="T2" s="38">
        <v>1</v>
      </c>
      <c r="U2" s="8">
        <v>3</v>
      </c>
      <c r="V2" s="9">
        <v>173.5</v>
      </c>
    </row>
    <row r="3" spans="1:24" x14ac:dyDescent="0.25">
      <c r="A3" s="1" t="s">
        <v>11</v>
      </c>
      <c r="B3" s="2" t="s">
        <v>58</v>
      </c>
      <c r="C3" s="3">
        <v>45781</v>
      </c>
      <c r="D3" s="4" t="s">
        <v>65</v>
      </c>
      <c r="E3" s="5">
        <v>185</v>
      </c>
      <c r="F3" s="22">
        <v>3</v>
      </c>
      <c r="G3" s="24">
        <v>191</v>
      </c>
      <c r="H3" s="22">
        <v>0</v>
      </c>
      <c r="I3" s="5">
        <v>190</v>
      </c>
      <c r="J3" s="22">
        <v>1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757</v>
      </c>
      <c r="S3" s="7">
        <v>189.25</v>
      </c>
      <c r="T3" s="38">
        <v>5</v>
      </c>
      <c r="U3" s="8">
        <v>3</v>
      </c>
      <c r="V3" s="9">
        <v>192.25</v>
      </c>
    </row>
    <row r="4" spans="1:24" x14ac:dyDescent="0.25">
      <c r="A4" s="1" t="s">
        <v>11</v>
      </c>
      <c r="B4" s="2" t="s">
        <v>58</v>
      </c>
      <c r="C4" s="3">
        <v>45815</v>
      </c>
      <c r="D4" s="4" t="s">
        <v>65</v>
      </c>
      <c r="E4" s="5">
        <v>188</v>
      </c>
      <c r="F4" s="22">
        <v>0</v>
      </c>
      <c r="G4" s="24">
        <v>188</v>
      </c>
      <c r="H4" s="22">
        <v>1</v>
      </c>
      <c r="I4" s="5">
        <v>194</v>
      </c>
      <c r="J4" s="22">
        <v>1</v>
      </c>
      <c r="K4" s="5">
        <v>189</v>
      </c>
      <c r="L4" s="22">
        <v>0</v>
      </c>
      <c r="M4" s="5">
        <v>190</v>
      </c>
      <c r="N4" s="22">
        <v>4</v>
      </c>
      <c r="O4" s="5">
        <v>194</v>
      </c>
      <c r="P4" s="22">
        <v>0</v>
      </c>
      <c r="Q4" s="6">
        <v>6</v>
      </c>
      <c r="R4" s="6">
        <v>1143</v>
      </c>
      <c r="S4" s="7">
        <v>190.5</v>
      </c>
      <c r="T4" s="38">
        <v>6</v>
      </c>
      <c r="U4" s="8">
        <v>20</v>
      </c>
      <c r="V4" s="9">
        <v>210.5</v>
      </c>
    </row>
    <row r="5" spans="1:24" x14ac:dyDescent="0.25">
      <c r="A5" s="1" t="s">
        <v>11</v>
      </c>
      <c r="B5" s="2" t="s">
        <v>58</v>
      </c>
      <c r="C5" s="3">
        <v>45843</v>
      </c>
      <c r="D5" s="4" t="s">
        <v>65</v>
      </c>
      <c r="E5" s="5">
        <v>181</v>
      </c>
      <c r="F5" s="22">
        <v>0</v>
      </c>
      <c r="G5" s="24">
        <v>180</v>
      </c>
      <c r="H5" s="22">
        <v>2</v>
      </c>
      <c r="I5" s="5">
        <v>186</v>
      </c>
      <c r="J5" s="22">
        <v>0</v>
      </c>
      <c r="K5" s="5">
        <v>190</v>
      </c>
      <c r="L5" s="22">
        <v>2</v>
      </c>
      <c r="M5" s="5"/>
      <c r="N5" s="22"/>
      <c r="O5" s="5"/>
      <c r="P5" s="22"/>
      <c r="Q5" s="6">
        <v>4</v>
      </c>
      <c r="R5" s="6">
        <v>737</v>
      </c>
      <c r="S5" s="7">
        <v>184.25</v>
      </c>
      <c r="T5" s="38">
        <v>4</v>
      </c>
      <c r="U5" s="8">
        <v>4</v>
      </c>
      <c r="V5" s="9">
        <v>188.25</v>
      </c>
    </row>
    <row r="6" spans="1:24" x14ac:dyDescent="0.25">
      <c r="A6" s="1" t="s">
        <v>11</v>
      </c>
      <c r="B6" s="2" t="s">
        <v>58</v>
      </c>
      <c r="C6" s="3">
        <v>45871</v>
      </c>
      <c r="D6" s="4" t="s">
        <v>65</v>
      </c>
      <c r="E6" s="24">
        <v>185</v>
      </c>
      <c r="F6" s="22">
        <v>0</v>
      </c>
      <c r="G6" s="24">
        <v>179</v>
      </c>
      <c r="H6" s="22">
        <v>0</v>
      </c>
      <c r="I6" s="5">
        <v>184</v>
      </c>
      <c r="J6" s="22">
        <v>1</v>
      </c>
      <c r="K6" s="25">
        <v>191</v>
      </c>
      <c r="L6" s="22">
        <v>2</v>
      </c>
      <c r="M6" s="25"/>
      <c r="N6" s="22"/>
      <c r="O6" s="5"/>
      <c r="P6" s="22"/>
      <c r="Q6" s="6">
        <v>4</v>
      </c>
      <c r="R6" s="6">
        <v>739</v>
      </c>
      <c r="S6" s="7">
        <v>184.75</v>
      </c>
      <c r="T6" s="38">
        <v>3</v>
      </c>
      <c r="U6" s="8">
        <v>3</v>
      </c>
      <c r="V6" s="9">
        <v>187.75</v>
      </c>
    </row>
    <row r="7" spans="1:24" x14ac:dyDescent="0.25">
      <c r="A7" s="53" t="s">
        <v>11</v>
      </c>
      <c r="B7" s="2" t="s">
        <v>58</v>
      </c>
      <c r="C7" s="3">
        <v>45962</v>
      </c>
      <c r="D7" s="70" t="s">
        <v>65</v>
      </c>
      <c r="E7" s="24">
        <v>166</v>
      </c>
      <c r="F7" s="22">
        <v>0</v>
      </c>
      <c r="G7" s="24">
        <v>180</v>
      </c>
      <c r="H7" s="22">
        <v>0</v>
      </c>
      <c r="I7" s="5">
        <v>181</v>
      </c>
      <c r="J7" s="22">
        <v>0</v>
      </c>
      <c r="K7" s="25">
        <v>175</v>
      </c>
      <c r="L7" s="22">
        <v>0</v>
      </c>
      <c r="M7" s="25"/>
      <c r="N7" s="22"/>
      <c r="O7" s="5"/>
      <c r="P7" s="22"/>
      <c r="Q7" s="8">
        <v>4</v>
      </c>
      <c r="R7" s="8">
        <v>702</v>
      </c>
      <c r="S7" s="7">
        <v>175.5</v>
      </c>
      <c r="T7" s="38">
        <v>0</v>
      </c>
      <c r="U7" s="8">
        <v>2</v>
      </c>
      <c r="V7" s="7">
        <v>177.5</v>
      </c>
    </row>
    <row r="9" spans="1:24" x14ac:dyDescent="0.25">
      <c r="Q9" s="34">
        <f>SUM(Q2:Q8)</f>
        <v>26</v>
      </c>
      <c r="R9" s="34">
        <f>SUM(R2:R8)</f>
        <v>4760</v>
      </c>
      <c r="S9" s="35">
        <f>SUM(R9/Q9)</f>
        <v>183.07692307692307</v>
      </c>
      <c r="T9" s="34">
        <f>SUM(T2:T8)</f>
        <v>19</v>
      </c>
      <c r="U9" s="34">
        <f>SUM(U2:U8)</f>
        <v>35</v>
      </c>
      <c r="V9" s="36">
        <f>SUM(S9+U9)</f>
        <v>218.07692307692307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C3" name="Range1_24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6"/>
    <protectedRange algorithmName="SHA-512" hashValue="ON39YdpmFHfN9f47KpiRvqrKx0V9+erV1CNkpWzYhW/Qyc6aT8rEyCrvauWSYGZK2ia3o7vd3akF07acHAFpOA==" saltValue="yVW9XmDwTqEnmpSGai0KYg==" spinCount="100000" sqref="B6:C6" name="Range1_21_1"/>
    <protectedRange algorithmName="SHA-512" hashValue="ON39YdpmFHfN9f47KpiRvqrKx0V9+erV1CNkpWzYhW/Qyc6aT8rEyCrvauWSYGZK2ia3o7vd3akF07acHAFpOA==" saltValue="yVW9XmDwTqEnmpSGai0KYg==" spinCount="100000" sqref="D6" name="Range1_1_22_1"/>
    <protectedRange algorithmName="SHA-512" hashValue="ON39YdpmFHfN9f47KpiRvqrKx0V9+erV1CNkpWzYhW/Qyc6aT8rEyCrvauWSYGZK2ia3o7vd3akF07acHAFpOA==" saltValue="yVW9XmDwTqEnmpSGai0KYg==" spinCount="100000" sqref="T6" name="Range1_3_5_20_1"/>
    <protectedRange algorithmName="SHA-512" hashValue="ON39YdpmFHfN9f47KpiRvqrKx0V9+erV1CNkpWzYhW/Qyc6aT8rEyCrvauWSYGZK2ia3o7vd3akF07acHAFpOA==" saltValue="yVW9XmDwTqEnmpSGai0KYg==" spinCount="100000" sqref="E7:P7 B7:C7" name="Range1_10_3"/>
    <protectedRange algorithmName="SHA-512" hashValue="ON39YdpmFHfN9f47KpiRvqrKx0V9+erV1CNkpWzYhW/Qyc6aT8rEyCrvauWSYGZK2ia3o7vd3akF07acHAFpOA==" saltValue="yVW9XmDwTqEnmpSGai0KYg==" spinCount="100000" sqref="D7" name="Range1_1_8"/>
    <protectedRange algorithmName="SHA-512" hashValue="ON39YdpmFHfN9f47KpiRvqrKx0V9+erV1CNkpWzYhW/Qyc6aT8rEyCrvauWSYGZK2ia3o7vd3akF07acHAFpOA==" saltValue="yVW9XmDwTqEnmpSGai0KYg==" spinCount="100000" sqref="T7" name="Range1_3_5_9"/>
  </protectedRanges>
  <conditionalFormatting sqref="E7">
    <cfRule type="top10" dxfId="1971" priority="7" rank="1"/>
  </conditionalFormatting>
  <conditionalFormatting sqref="G7">
    <cfRule type="top10" dxfId="1970" priority="6" rank="1"/>
  </conditionalFormatting>
  <conditionalFormatting sqref="I7">
    <cfRule type="top10" dxfId="1969" priority="5" rank="1"/>
  </conditionalFormatting>
  <conditionalFormatting sqref="K7">
    <cfRule type="top10" dxfId="1968" priority="4" rank="1"/>
  </conditionalFormatting>
  <conditionalFormatting sqref="M7">
    <cfRule type="top10" dxfId="1967" priority="3" rank="1"/>
  </conditionalFormatting>
  <conditionalFormatting sqref="O7">
    <cfRule type="top10" dxfId="1966" priority="2" rank="1"/>
  </conditionalFormatting>
  <conditionalFormatting sqref="E7:P7">
    <cfRule type="cellIs" dxfId="1965" priority="1" operator="greaterThanOrEqual">
      <formula>200</formula>
    </cfRule>
  </conditionalFormatting>
  <hyperlinks>
    <hyperlink ref="X1" location="'OLL 2025'!A1" display="Return to Rankings" xr:uid="{BB4612F0-61C2-457E-B369-27B58992CBC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D7 B7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E718-DAAC-4D97-AD94-593F925A7C8A}">
  <dimension ref="A1:X50"/>
  <sheetViews>
    <sheetView topLeftCell="A34" workbookViewId="0">
      <selection activeCell="A48" sqref="A48:V4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47</v>
      </c>
      <c r="C2" s="3">
        <v>45700</v>
      </c>
      <c r="D2" s="4" t="s">
        <v>42</v>
      </c>
      <c r="E2" s="24">
        <v>194</v>
      </c>
      <c r="F2" s="22">
        <v>1</v>
      </c>
      <c r="G2" s="24">
        <v>189</v>
      </c>
      <c r="H2" s="22"/>
      <c r="I2" s="5">
        <v>188</v>
      </c>
      <c r="J2" s="22"/>
      <c r="K2" s="25">
        <v>191</v>
      </c>
      <c r="L2" s="22">
        <v>1</v>
      </c>
      <c r="M2" s="25"/>
      <c r="N2" s="22"/>
      <c r="O2" s="5"/>
      <c r="P2" s="22"/>
      <c r="Q2" s="6">
        <v>4</v>
      </c>
      <c r="R2" s="6">
        <v>762</v>
      </c>
      <c r="S2" s="7">
        <v>190.5</v>
      </c>
      <c r="T2" s="38">
        <v>2</v>
      </c>
      <c r="U2" s="8">
        <v>5</v>
      </c>
      <c r="V2" s="9">
        <v>195.5</v>
      </c>
    </row>
    <row r="3" spans="1:24" x14ac:dyDescent="0.25">
      <c r="A3" s="1" t="s">
        <v>11</v>
      </c>
      <c r="B3" s="2" t="s">
        <v>47</v>
      </c>
      <c r="C3" s="3">
        <v>45721</v>
      </c>
      <c r="D3" s="4" t="s">
        <v>42</v>
      </c>
      <c r="E3" s="24">
        <v>191</v>
      </c>
      <c r="F3" s="22">
        <v>2</v>
      </c>
      <c r="G3" s="24">
        <v>184</v>
      </c>
      <c r="H3" s="22">
        <v>1</v>
      </c>
      <c r="I3" s="5">
        <v>178</v>
      </c>
      <c r="J3" s="22"/>
      <c r="K3" s="25">
        <v>187</v>
      </c>
      <c r="L3" s="22"/>
      <c r="M3" s="25"/>
      <c r="N3" s="22"/>
      <c r="O3" s="5"/>
      <c r="P3" s="22"/>
      <c r="Q3" s="6">
        <v>4</v>
      </c>
      <c r="R3" s="6">
        <v>740</v>
      </c>
      <c r="S3" s="7">
        <v>185</v>
      </c>
      <c r="T3" s="38">
        <v>3</v>
      </c>
      <c r="U3" s="8">
        <v>6</v>
      </c>
      <c r="V3" s="9">
        <v>191</v>
      </c>
    </row>
    <row r="4" spans="1:24" x14ac:dyDescent="0.25">
      <c r="A4" s="1" t="s">
        <v>11</v>
      </c>
      <c r="B4" s="2" t="s">
        <v>66</v>
      </c>
      <c r="C4" s="3">
        <v>45728</v>
      </c>
      <c r="D4" s="4" t="s">
        <v>42</v>
      </c>
      <c r="E4" s="24">
        <v>184</v>
      </c>
      <c r="F4" s="22">
        <v>1</v>
      </c>
      <c r="G4" s="24">
        <v>187</v>
      </c>
      <c r="H4" s="22">
        <v>1</v>
      </c>
      <c r="I4" s="5">
        <v>189</v>
      </c>
      <c r="J4" s="22">
        <v>1</v>
      </c>
      <c r="K4" s="25">
        <v>197</v>
      </c>
      <c r="L4" s="22">
        <v>4</v>
      </c>
      <c r="M4" s="25"/>
      <c r="N4" s="22"/>
      <c r="O4" s="5"/>
      <c r="P4" s="22"/>
      <c r="Q4" s="6">
        <v>4</v>
      </c>
      <c r="R4" s="6">
        <v>757</v>
      </c>
      <c r="S4" s="7">
        <v>189.25</v>
      </c>
      <c r="T4" s="38">
        <v>7</v>
      </c>
      <c r="U4" s="8">
        <v>8</v>
      </c>
      <c r="V4" s="9">
        <v>197.25</v>
      </c>
    </row>
    <row r="5" spans="1:24" x14ac:dyDescent="0.25">
      <c r="A5" s="1" t="s">
        <v>11</v>
      </c>
      <c r="B5" s="2" t="s">
        <v>47</v>
      </c>
      <c r="C5" s="3">
        <v>45735</v>
      </c>
      <c r="D5" s="4" t="s">
        <v>42</v>
      </c>
      <c r="E5" s="5">
        <v>187</v>
      </c>
      <c r="F5" s="22"/>
      <c r="G5" s="24">
        <v>191</v>
      </c>
      <c r="H5" s="22">
        <v>1</v>
      </c>
      <c r="I5" s="5">
        <v>181</v>
      </c>
      <c r="J5" s="22"/>
      <c r="K5" s="5">
        <v>185</v>
      </c>
      <c r="L5" s="22"/>
      <c r="M5" s="5"/>
      <c r="N5" s="22"/>
      <c r="O5" s="5"/>
      <c r="P5" s="22"/>
      <c r="Q5" s="6">
        <v>4</v>
      </c>
      <c r="R5" s="6">
        <v>744</v>
      </c>
      <c r="S5" s="7">
        <v>186</v>
      </c>
      <c r="T5" s="38">
        <v>1</v>
      </c>
      <c r="U5" s="8">
        <v>11</v>
      </c>
      <c r="V5" s="9">
        <v>197</v>
      </c>
    </row>
    <row r="6" spans="1:24" x14ac:dyDescent="0.25">
      <c r="A6" s="1" t="s">
        <v>11</v>
      </c>
      <c r="B6" s="2" t="s">
        <v>47</v>
      </c>
      <c r="C6" s="3">
        <v>45742</v>
      </c>
      <c r="D6" s="4" t="s">
        <v>76</v>
      </c>
      <c r="E6" s="24">
        <v>197</v>
      </c>
      <c r="F6" s="22">
        <v>3</v>
      </c>
      <c r="G6" s="24">
        <v>187</v>
      </c>
      <c r="H6" s="22">
        <v>1</v>
      </c>
      <c r="I6" s="5">
        <v>188</v>
      </c>
      <c r="J6" s="22">
        <v>3</v>
      </c>
      <c r="K6" s="25">
        <v>194</v>
      </c>
      <c r="L6" s="22">
        <v>2</v>
      </c>
      <c r="M6" s="25"/>
      <c r="N6" s="22"/>
      <c r="O6" s="5"/>
      <c r="P6" s="22"/>
      <c r="Q6" s="6">
        <v>4</v>
      </c>
      <c r="R6" s="6">
        <v>766</v>
      </c>
      <c r="S6" s="7">
        <v>191.5</v>
      </c>
      <c r="T6" s="38">
        <v>9</v>
      </c>
      <c r="U6" s="8">
        <v>6</v>
      </c>
      <c r="V6" s="9">
        <v>197.5</v>
      </c>
    </row>
    <row r="7" spans="1:24" x14ac:dyDescent="0.25">
      <c r="A7" s="1" t="s">
        <v>11</v>
      </c>
      <c r="B7" s="2" t="s">
        <v>47</v>
      </c>
      <c r="C7" s="3">
        <v>45749</v>
      </c>
      <c r="D7" s="4" t="s">
        <v>42</v>
      </c>
      <c r="E7" s="24">
        <v>193</v>
      </c>
      <c r="F7" s="22">
        <v>1</v>
      </c>
      <c r="G7" s="24">
        <v>187</v>
      </c>
      <c r="H7" s="22">
        <v>4</v>
      </c>
      <c r="I7" s="5">
        <v>189</v>
      </c>
      <c r="J7" s="22">
        <v>4</v>
      </c>
      <c r="K7" s="25">
        <v>187</v>
      </c>
      <c r="L7" s="22"/>
      <c r="M7" s="25"/>
      <c r="N7" s="22"/>
      <c r="O7" s="5"/>
      <c r="P7" s="22"/>
      <c r="Q7" s="6">
        <v>4</v>
      </c>
      <c r="R7" s="6">
        <v>756</v>
      </c>
      <c r="S7" s="7">
        <v>189</v>
      </c>
      <c r="T7" s="38">
        <v>9</v>
      </c>
      <c r="U7" s="8">
        <v>5</v>
      </c>
      <c r="V7" s="9">
        <v>194</v>
      </c>
    </row>
    <row r="8" spans="1:24" x14ac:dyDescent="0.25">
      <c r="A8" s="1" t="s">
        <v>11</v>
      </c>
      <c r="B8" s="2" t="s">
        <v>47</v>
      </c>
      <c r="C8" s="3">
        <v>45756</v>
      </c>
      <c r="D8" s="4" t="s">
        <v>42</v>
      </c>
      <c r="E8" s="24">
        <v>183</v>
      </c>
      <c r="F8" s="22">
        <v>1</v>
      </c>
      <c r="G8" s="24">
        <v>190</v>
      </c>
      <c r="H8" s="22"/>
      <c r="I8" s="5">
        <v>197</v>
      </c>
      <c r="J8" s="22">
        <v>3</v>
      </c>
      <c r="K8" s="25">
        <v>196</v>
      </c>
      <c r="L8" s="22">
        <v>4</v>
      </c>
      <c r="M8" s="25"/>
      <c r="N8" s="22"/>
      <c r="O8" s="5"/>
      <c r="P8" s="22"/>
      <c r="Q8" s="6">
        <v>4</v>
      </c>
      <c r="R8" s="6">
        <v>766</v>
      </c>
      <c r="S8" s="7">
        <v>191.5</v>
      </c>
      <c r="T8" s="38">
        <v>8</v>
      </c>
      <c r="U8" s="8">
        <v>5</v>
      </c>
      <c r="V8" s="9">
        <v>196.5</v>
      </c>
    </row>
    <row r="9" spans="1:24" x14ac:dyDescent="0.25">
      <c r="A9" s="1" t="s">
        <v>11</v>
      </c>
      <c r="B9" s="2" t="s">
        <v>47</v>
      </c>
      <c r="C9" s="3">
        <v>45763</v>
      </c>
      <c r="D9" s="4" t="s">
        <v>42</v>
      </c>
      <c r="E9" s="5">
        <v>184</v>
      </c>
      <c r="F9" s="22">
        <v>1</v>
      </c>
      <c r="G9" s="24">
        <v>185</v>
      </c>
      <c r="H9" s="22">
        <v>1</v>
      </c>
      <c r="I9" s="5">
        <v>193</v>
      </c>
      <c r="J9" s="22">
        <v>2</v>
      </c>
      <c r="K9" s="5">
        <v>190</v>
      </c>
      <c r="L9" s="22">
        <v>2</v>
      </c>
      <c r="M9" s="5"/>
      <c r="N9" s="22"/>
      <c r="O9" s="5"/>
      <c r="P9" s="22"/>
      <c r="Q9" s="6">
        <v>4</v>
      </c>
      <c r="R9" s="6">
        <v>752</v>
      </c>
      <c r="S9" s="7">
        <v>188</v>
      </c>
      <c r="T9" s="38">
        <v>6</v>
      </c>
      <c r="U9" s="8">
        <v>4</v>
      </c>
      <c r="V9" s="9">
        <v>192</v>
      </c>
    </row>
    <row r="10" spans="1:24" x14ac:dyDescent="0.25">
      <c r="A10" s="1" t="s">
        <v>11</v>
      </c>
      <c r="B10" s="2" t="s">
        <v>47</v>
      </c>
      <c r="C10" s="3">
        <v>45766</v>
      </c>
      <c r="D10" s="4" t="s">
        <v>69</v>
      </c>
      <c r="E10" s="5">
        <v>191</v>
      </c>
      <c r="F10" s="22">
        <v>1</v>
      </c>
      <c r="G10" s="24">
        <v>181</v>
      </c>
      <c r="H10" s="22">
        <v>1</v>
      </c>
      <c r="I10" s="5">
        <v>186</v>
      </c>
      <c r="J10" s="22">
        <v>0</v>
      </c>
      <c r="K10" s="5">
        <v>178</v>
      </c>
      <c r="L10" s="22">
        <v>0</v>
      </c>
      <c r="M10" s="5"/>
      <c r="N10" s="22"/>
      <c r="O10" s="5"/>
      <c r="P10" s="22"/>
      <c r="Q10" s="6">
        <v>4</v>
      </c>
      <c r="R10" s="6">
        <v>736</v>
      </c>
      <c r="S10" s="7">
        <v>184</v>
      </c>
      <c r="T10" s="38">
        <v>2</v>
      </c>
      <c r="U10" s="8">
        <v>4</v>
      </c>
      <c r="V10" s="9">
        <v>188</v>
      </c>
    </row>
    <row r="11" spans="1:24" x14ac:dyDescent="0.25">
      <c r="A11" s="1" t="s">
        <v>11</v>
      </c>
      <c r="B11" s="2" t="s">
        <v>47</v>
      </c>
      <c r="C11" s="3">
        <v>45770</v>
      </c>
      <c r="D11" s="4" t="s">
        <v>76</v>
      </c>
      <c r="E11" s="24">
        <v>191</v>
      </c>
      <c r="F11" s="22">
        <v>1</v>
      </c>
      <c r="G11" s="24">
        <v>195</v>
      </c>
      <c r="H11" s="22">
        <v>1</v>
      </c>
      <c r="I11" s="5">
        <v>184</v>
      </c>
      <c r="J11" s="22">
        <v>2</v>
      </c>
      <c r="K11" s="25">
        <v>194</v>
      </c>
      <c r="L11" s="22">
        <v>1</v>
      </c>
      <c r="M11" s="25"/>
      <c r="N11" s="22"/>
      <c r="O11" s="5"/>
      <c r="P11" s="22"/>
      <c r="Q11" s="6">
        <v>4</v>
      </c>
      <c r="R11" s="6">
        <v>764</v>
      </c>
      <c r="S11" s="7">
        <v>191</v>
      </c>
      <c r="T11" s="38">
        <v>5</v>
      </c>
      <c r="U11" s="8">
        <v>6</v>
      </c>
      <c r="V11" s="9">
        <v>197</v>
      </c>
    </row>
    <row r="12" spans="1:24" ht="15" customHeight="1" x14ac:dyDescent="0.25">
      <c r="A12" s="1" t="s">
        <v>11</v>
      </c>
      <c r="B12" s="2" t="s">
        <v>66</v>
      </c>
      <c r="C12" s="3">
        <v>45773</v>
      </c>
      <c r="D12" s="4" t="s">
        <v>110</v>
      </c>
      <c r="E12" s="24">
        <v>194</v>
      </c>
      <c r="F12" s="22">
        <v>3</v>
      </c>
      <c r="G12" s="24">
        <v>194</v>
      </c>
      <c r="H12" s="22">
        <v>1</v>
      </c>
      <c r="I12" s="5">
        <v>188</v>
      </c>
      <c r="J12" s="22">
        <v>2</v>
      </c>
      <c r="K12" s="25">
        <v>190</v>
      </c>
      <c r="L12" s="22">
        <v>1</v>
      </c>
      <c r="M12" s="25"/>
      <c r="N12" s="22"/>
      <c r="O12" s="5"/>
      <c r="P12" s="22"/>
      <c r="Q12" s="6">
        <v>4</v>
      </c>
      <c r="R12" s="6">
        <v>766</v>
      </c>
      <c r="S12" s="7">
        <v>191.5</v>
      </c>
      <c r="T12" s="38">
        <v>7</v>
      </c>
      <c r="U12" s="8">
        <v>10</v>
      </c>
      <c r="V12" s="9">
        <v>201.25</v>
      </c>
    </row>
    <row r="13" spans="1:24" x14ac:dyDescent="0.25">
      <c r="A13" s="1" t="s">
        <v>11</v>
      </c>
      <c r="B13" s="2" t="s">
        <v>47</v>
      </c>
      <c r="C13" s="3">
        <v>45777</v>
      </c>
      <c r="D13" s="4" t="s">
        <v>42</v>
      </c>
      <c r="E13" s="5">
        <v>194</v>
      </c>
      <c r="F13" s="22">
        <v>2</v>
      </c>
      <c r="G13" s="24">
        <v>195</v>
      </c>
      <c r="H13" s="22"/>
      <c r="I13" s="5">
        <v>193</v>
      </c>
      <c r="J13" s="22">
        <v>2</v>
      </c>
      <c r="K13" s="5">
        <v>190</v>
      </c>
      <c r="L13" s="22">
        <v>2</v>
      </c>
      <c r="M13" s="5"/>
      <c r="N13" s="22"/>
      <c r="O13" s="5"/>
      <c r="P13" s="22"/>
      <c r="Q13" s="6">
        <v>4</v>
      </c>
      <c r="R13" s="6">
        <v>772</v>
      </c>
      <c r="S13" s="7">
        <v>193</v>
      </c>
      <c r="T13" s="38">
        <v>6</v>
      </c>
      <c r="U13" s="8">
        <v>2</v>
      </c>
      <c r="V13" s="9">
        <v>195</v>
      </c>
    </row>
    <row r="14" spans="1:24" x14ac:dyDescent="0.25">
      <c r="A14" s="1" t="s">
        <v>11</v>
      </c>
      <c r="B14" s="2" t="s">
        <v>47</v>
      </c>
      <c r="C14" s="3">
        <v>45781</v>
      </c>
      <c r="D14" s="4" t="s">
        <v>76</v>
      </c>
      <c r="E14" s="24">
        <v>192</v>
      </c>
      <c r="F14" s="22">
        <v>3</v>
      </c>
      <c r="G14" s="24">
        <v>192</v>
      </c>
      <c r="H14" s="22">
        <v>3</v>
      </c>
      <c r="I14" s="5">
        <v>190</v>
      </c>
      <c r="J14" s="22">
        <v>1</v>
      </c>
      <c r="K14" s="25">
        <v>184</v>
      </c>
      <c r="L14" s="22">
        <v>0</v>
      </c>
      <c r="M14" s="25"/>
      <c r="N14" s="22"/>
      <c r="O14" s="5"/>
      <c r="P14" s="22"/>
      <c r="Q14" s="6">
        <v>4</v>
      </c>
      <c r="R14" s="6">
        <v>758</v>
      </c>
      <c r="S14" s="7">
        <v>189.5</v>
      </c>
      <c r="T14" s="38">
        <v>7</v>
      </c>
      <c r="U14" s="8">
        <v>3</v>
      </c>
      <c r="V14" s="9">
        <v>192.5</v>
      </c>
    </row>
    <row r="15" spans="1:24" x14ac:dyDescent="0.25">
      <c r="A15" s="1" t="s">
        <v>11</v>
      </c>
      <c r="B15" s="2" t="s">
        <v>47</v>
      </c>
      <c r="C15" s="3">
        <v>45784</v>
      </c>
      <c r="D15" s="4" t="s">
        <v>42</v>
      </c>
      <c r="E15" s="24">
        <v>197</v>
      </c>
      <c r="F15" s="22">
        <v>2</v>
      </c>
      <c r="G15" s="24">
        <v>198</v>
      </c>
      <c r="H15" s="22">
        <v>6</v>
      </c>
      <c r="I15" s="5">
        <v>194</v>
      </c>
      <c r="J15" s="22">
        <v>3</v>
      </c>
      <c r="K15" s="25">
        <v>196</v>
      </c>
      <c r="L15" s="22">
        <v>5</v>
      </c>
      <c r="M15" s="25"/>
      <c r="N15" s="22"/>
      <c r="O15" s="5"/>
      <c r="P15" s="22"/>
      <c r="Q15" s="6">
        <v>4</v>
      </c>
      <c r="R15" s="6">
        <v>785</v>
      </c>
      <c r="S15" s="7">
        <v>196.25</v>
      </c>
      <c r="T15" s="38">
        <v>16</v>
      </c>
      <c r="U15" s="8">
        <v>8</v>
      </c>
      <c r="V15" s="9">
        <v>204.25</v>
      </c>
    </row>
    <row r="16" spans="1:24" x14ac:dyDescent="0.25">
      <c r="A16" s="1" t="s">
        <v>11</v>
      </c>
      <c r="B16" s="2" t="s">
        <v>47</v>
      </c>
      <c r="C16" s="3">
        <v>45787</v>
      </c>
      <c r="D16" s="4" t="s">
        <v>42</v>
      </c>
      <c r="E16" s="5">
        <v>193</v>
      </c>
      <c r="F16" s="22">
        <v>2</v>
      </c>
      <c r="G16" s="24">
        <v>196</v>
      </c>
      <c r="H16" s="22">
        <v>2</v>
      </c>
      <c r="I16" s="5">
        <v>196</v>
      </c>
      <c r="J16" s="22">
        <v>1</v>
      </c>
      <c r="K16" s="5">
        <v>195</v>
      </c>
      <c r="L16" s="22">
        <v>1</v>
      </c>
      <c r="M16" s="5"/>
      <c r="N16" s="22"/>
      <c r="O16" s="5"/>
      <c r="P16" s="22"/>
      <c r="Q16" s="6">
        <v>4</v>
      </c>
      <c r="R16" s="6">
        <v>780</v>
      </c>
      <c r="S16" s="7">
        <v>195</v>
      </c>
      <c r="T16" s="38">
        <v>6</v>
      </c>
      <c r="U16" s="8">
        <v>7</v>
      </c>
      <c r="V16" s="9">
        <v>202</v>
      </c>
    </row>
    <row r="17" spans="1:22" x14ac:dyDescent="0.25">
      <c r="A17" s="1" t="s">
        <v>11</v>
      </c>
      <c r="B17" s="2" t="s">
        <v>47</v>
      </c>
      <c r="C17" s="3">
        <v>45791</v>
      </c>
      <c r="D17" s="4" t="s">
        <v>42</v>
      </c>
      <c r="E17" s="5">
        <v>191</v>
      </c>
      <c r="F17" s="22">
        <v>3</v>
      </c>
      <c r="G17" s="24">
        <v>191</v>
      </c>
      <c r="H17" s="22">
        <v>1</v>
      </c>
      <c r="I17" s="5">
        <v>197</v>
      </c>
      <c r="J17" s="22">
        <v>5</v>
      </c>
      <c r="K17" s="5">
        <v>195</v>
      </c>
      <c r="L17" s="22">
        <v>6</v>
      </c>
      <c r="M17" s="5"/>
      <c r="N17" s="22"/>
      <c r="O17" s="5"/>
      <c r="P17" s="22"/>
      <c r="Q17" s="6">
        <v>4</v>
      </c>
      <c r="R17" s="6">
        <v>774</v>
      </c>
      <c r="S17" s="7">
        <v>193.5</v>
      </c>
      <c r="T17" s="38">
        <v>15</v>
      </c>
      <c r="U17" s="8">
        <v>2</v>
      </c>
      <c r="V17" s="9">
        <v>195.5</v>
      </c>
    </row>
    <row r="18" spans="1:22" x14ac:dyDescent="0.25">
      <c r="A18" s="1" t="s">
        <v>11</v>
      </c>
      <c r="B18" s="2" t="s">
        <v>47</v>
      </c>
      <c r="C18" s="3">
        <v>45805</v>
      </c>
      <c r="D18" s="4" t="s">
        <v>76</v>
      </c>
      <c r="E18" s="24">
        <v>191</v>
      </c>
      <c r="F18" s="22">
        <v>2</v>
      </c>
      <c r="G18" s="24">
        <v>190</v>
      </c>
      <c r="H18" s="22">
        <v>2</v>
      </c>
      <c r="I18" s="5">
        <v>194</v>
      </c>
      <c r="J18" s="22">
        <v>4</v>
      </c>
      <c r="K18" s="25">
        <v>190</v>
      </c>
      <c r="L18" s="22">
        <v>2</v>
      </c>
      <c r="M18" s="25"/>
      <c r="N18" s="22"/>
      <c r="O18" s="5"/>
      <c r="P18" s="22"/>
      <c r="Q18" s="6">
        <v>4</v>
      </c>
      <c r="R18" s="6">
        <v>765</v>
      </c>
      <c r="S18" s="7">
        <v>191.25</v>
      </c>
      <c r="T18" s="38">
        <v>10</v>
      </c>
      <c r="U18" s="8">
        <v>4</v>
      </c>
      <c r="V18" s="9">
        <v>195.25</v>
      </c>
    </row>
    <row r="19" spans="1:22" ht="15" customHeight="1" x14ac:dyDescent="0.25">
      <c r="A19" s="1" t="s">
        <v>11</v>
      </c>
      <c r="B19" s="2" t="s">
        <v>66</v>
      </c>
      <c r="C19" s="3">
        <v>45801</v>
      </c>
      <c r="D19" s="4" t="s">
        <v>110</v>
      </c>
      <c r="E19" s="5">
        <v>190</v>
      </c>
      <c r="F19" s="22">
        <v>1</v>
      </c>
      <c r="G19" s="24">
        <v>194</v>
      </c>
      <c r="H19" s="22">
        <v>3</v>
      </c>
      <c r="I19" s="5">
        <v>189</v>
      </c>
      <c r="J19" s="22">
        <v>0</v>
      </c>
      <c r="K19" s="5">
        <v>193</v>
      </c>
      <c r="L19" s="22">
        <v>3</v>
      </c>
      <c r="M19" s="5"/>
      <c r="N19" s="22"/>
      <c r="O19" s="5"/>
      <c r="P19" s="22"/>
      <c r="Q19" s="6">
        <v>4</v>
      </c>
      <c r="R19" s="6">
        <v>766</v>
      </c>
      <c r="S19" s="7">
        <v>191.5</v>
      </c>
      <c r="T19" s="38">
        <v>7</v>
      </c>
      <c r="U19" s="8">
        <v>4</v>
      </c>
      <c r="V19" s="9">
        <v>195.5</v>
      </c>
    </row>
    <row r="20" spans="1:22" x14ac:dyDescent="0.25">
      <c r="A20" s="1" t="s">
        <v>11</v>
      </c>
      <c r="B20" s="2" t="s">
        <v>47</v>
      </c>
      <c r="C20" s="3">
        <v>45809</v>
      </c>
      <c r="D20" s="4" t="s">
        <v>76</v>
      </c>
      <c r="E20" s="24">
        <v>189</v>
      </c>
      <c r="F20" s="22">
        <v>1</v>
      </c>
      <c r="G20" s="24">
        <v>193</v>
      </c>
      <c r="H20" s="22">
        <v>1</v>
      </c>
      <c r="I20" s="5">
        <v>195</v>
      </c>
      <c r="J20" s="22">
        <v>2</v>
      </c>
      <c r="K20" s="25">
        <v>193</v>
      </c>
      <c r="L20" s="22">
        <v>1</v>
      </c>
      <c r="M20" s="25"/>
      <c r="N20" s="22"/>
      <c r="O20" s="5"/>
      <c r="P20" s="22"/>
      <c r="Q20" s="6">
        <v>4</v>
      </c>
      <c r="R20" s="6">
        <v>770</v>
      </c>
      <c r="S20" s="7">
        <v>192.5</v>
      </c>
      <c r="T20" s="38">
        <v>5</v>
      </c>
      <c r="U20" s="8">
        <v>4</v>
      </c>
      <c r="V20" s="9">
        <v>196.5</v>
      </c>
    </row>
    <row r="21" spans="1:22" x14ac:dyDescent="0.25">
      <c r="A21" s="1" t="s">
        <v>11</v>
      </c>
      <c r="B21" s="2" t="s">
        <v>47</v>
      </c>
      <c r="C21" s="3">
        <v>45812</v>
      </c>
      <c r="D21" s="4" t="s">
        <v>42</v>
      </c>
      <c r="E21" s="24">
        <v>193</v>
      </c>
      <c r="F21" s="22"/>
      <c r="G21" s="24">
        <v>195</v>
      </c>
      <c r="H21" s="22">
        <v>3</v>
      </c>
      <c r="I21" s="5">
        <v>195</v>
      </c>
      <c r="J21" s="22">
        <v>4</v>
      </c>
      <c r="K21" s="25">
        <v>194</v>
      </c>
      <c r="L21" s="22">
        <v>3</v>
      </c>
      <c r="M21" s="25"/>
      <c r="N21" s="22"/>
      <c r="O21" s="5"/>
      <c r="P21" s="22"/>
      <c r="Q21" s="6">
        <v>4</v>
      </c>
      <c r="R21" s="6">
        <v>777</v>
      </c>
      <c r="S21" s="7">
        <v>194.25</v>
      </c>
      <c r="T21" s="38">
        <v>10</v>
      </c>
      <c r="U21" s="8">
        <v>3</v>
      </c>
      <c r="V21" s="9">
        <v>197.25</v>
      </c>
    </row>
    <row r="22" spans="1:22" x14ac:dyDescent="0.25">
      <c r="A22" s="1" t="s">
        <v>11</v>
      </c>
      <c r="B22" s="2" t="s">
        <v>47</v>
      </c>
      <c r="C22" s="3">
        <v>45826</v>
      </c>
      <c r="D22" s="4" t="s">
        <v>42</v>
      </c>
      <c r="E22" s="24">
        <v>193</v>
      </c>
      <c r="F22" s="22">
        <v>1</v>
      </c>
      <c r="G22" s="24">
        <v>190</v>
      </c>
      <c r="H22" s="22">
        <v>5</v>
      </c>
      <c r="I22" s="5">
        <v>194</v>
      </c>
      <c r="J22" s="22">
        <v>1</v>
      </c>
      <c r="K22" s="25">
        <v>194</v>
      </c>
      <c r="L22" s="22">
        <v>1</v>
      </c>
      <c r="M22" s="25"/>
      <c r="N22" s="22"/>
      <c r="O22" s="5"/>
      <c r="P22" s="22"/>
      <c r="Q22" s="6">
        <v>4</v>
      </c>
      <c r="R22" s="6">
        <v>771</v>
      </c>
      <c r="S22" s="7">
        <v>192.75</v>
      </c>
      <c r="T22" s="38">
        <v>8</v>
      </c>
      <c r="U22" s="8">
        <v>6</v>
      </c>
      <c r="V22" s="9">
        <v>198.75</v>
      </c>
    </row>
    <row r="23" spans="1:22" x14ac:dyDescent="0.25">
      <c r="A23" s="1" t="s">
        <v>11</v>
      </c>
      <c r="B23" s="2" t="s">
        <v>47</v>
      </c>
      <c r="C23" s="3">
        <v>45833</v>
      </c>
      <c r="D23" s="4" t="s">
        <v>76</v>
      </c>
      <c r="E23" s="5">
        <v>189</v>
      </c>
      <c r="F23" s="22">
        <v>0</v>
      </c>
      <c r="G23" s="24">
        <v>191</v>
      </c>
      <c r="H23" s="22">
        <v>2</v>
      </c>
      <c r="I23" s="5">
        <v>187</v>
      </c>
      <c r="J23" s="22">
        <v>0</v>
      </c>
      <c r="K23" s="5">
        <v>189</v>
      </c>
      <c r="L23" s="22">
        <v>4</v>
      </c>
      <c r="M23" s="5"/>
      <c r="N23" s="22"/>
      <c r="O23" s="5"/>
      <c r="P23" s="22"/>
      <c r="Q23" s="6">
        <v>4</v>
      </c>
      <c r="R23" s="6">
        <v>756</v>
      </c>
      <c r="S23" s="7">
        <v>189</v>
      </c>
      <c r="T23" s="38">
        <v>6</v>
      </c>
      <c r="U23" s="8">
        <v>3</v>
      </c>
      <c r="V23" s="9">
        <v>192</v>
      </c>
    </row>
    <row r="24" spans="1:22" ht="15" customHeight="1" x14ac:dyDescent="0.25">
      <c r="A24" s="1" t="s">
        <v>11</v>
      </c>
      <c r="B24" s="2" t="s">
        <v>47</v>
      </c>
      <c r="C24" s="3">
        <v>45836</v>
      </c>
      <c r="D24" s="4" t="s">
        <v>110</v>
      </c>
      <c r="E24" s="5">
        <v>191</v>
      </c>
      <c r="F24" s="22">
        <v>0</v>
      </c>
      <c r="G24" s="24">
        <v>194</v>
      </c>
      <c r="H24" s="22">
        <v>2</v>
      </c>
      <c r="I24" s="5">
        <v>194</v>
      </c>
      <c r="J24" s="22">
        <v>1</v>
      </c>
      <c r="K24" s="5">
        <v>193</v>
      </c>
      <c r="L24" s="22">
        <v>1</v>
      </c>
      <c r="M24" s="5"/>
      <c r="N24" s="22"/>
      <c r="O24" s="5"/>
      <c r="P24" s="22"/>
      <c r="Q24" s="6">
        <v>4</v>
      </c>
      <c r="R24" s="6">
        <v>772</v>
      </c>
      <c r="S24" s="7">
        <v>193</v>
      </c>
      <c r="T24" s="38">
        <v>4</v>
      </c>
      <c r="U24" s="8">
        <v>6</v>
      </c>
      <c r="V24" s="9">
        <v>199</v>
      </c>
    </row>
    <row r="25" spans="1:22" x14ac:dyDescent="0.25">
      <c r="A25" s="1" t="s">
        <v>11</v>
      </c>
      <c r="B25" s="2" t="s">
        <v>47</v>
      </c>
      <c r="C25" s="3">
        <v>45840</v>
      </c>
      <c r="D25" s="4" t="s">
        <v>42</v>
      </c>
      <c r="E25" s="24">
        <v>193</v>
      </c>
      <c r="F25" s="22">
        <v>4</v>
      </c>
      <c r="G25" s="24">
        <v>184</v>
      </c>
      <c r="H25" s="22"/>
      <c r="I25" s="5">
        <v>192</v>
      </c>
      <c r="J25" s="22">
        <v>2</v>
      </c>
      <c r="K25" s="25">
        <v>191</v>
      </c>
      <c r="L25" s="22">
        <v>1</v>
      </c>
      <c r="M25" s="25"/>
      <c r="N25" s="22"/>
      <c r="O25" s="5"/>
      <c r="P25" s="22"/>
      <c r="Q25" s="6">
        <v>4</v>
      </c>
      <c r="R25" s="6">
        <v>760</v>
      </c>
      <c r="S25" s="7">
        <v>190</v>
      </c>
      <c r="T25" s="38">
        <v>7</v>
      </c>
      <c r="U25" s="8">
        <v>2</v>
      </c>
      <c r="V25" s="9">
        <v>192</v>
      </c>
    </row>
    <row r="26" spans="1:22" x14ac:dyDescent="0.25">
      <c r="A26" s="1" t="s">
        <v>11</v>
      </c>
      <c r="B26" s="2" t="s">
        <v>47</v>
      </c>
      <c r="C26" s="3">
        <v>45844</v>
      </c>
      <c r="D26" s="4" t="s">
        <v>76</v>
      </c>
      <c r="E26" s="5">
        <v>187</v>
      </c>
      <c r="F26" s="22">
        <v>0</v>
      </c>
      <c r="G26" s="24">
        <v>188</v>
      </c>
      <c r="H26" s="22">
        <v>5</v>
      </c>
      <c r="I26" s="5">
        <v>187</v>
      </c>
      <c r="J26" s="22">
        <v>0</v>
      </c>
      <c r="K26" s="5">
        <v>187</v>
      </c>
      <c r="L26" s="22">
        <v>1</v>
      </c>
      <c r="M26" s="5">
        <v>192</v>
      </c>
      <c r="N26" s="22">
        <v>4</v>
      </c>
      <c r="O26" s="5">
        <v>188</v>
      </c>
      <c r="P26" s="22">
        <v>2</v>
      </c>
      <c r="Q26" s="6">
        <v>6</v>
      </c>
      <c r="R26" s="6">
        <v>1129</v>
      </c>
      <c r="S26" s="7">
        <v>188.16666666666666</v>
      </c>
      <c r="T26" s="38">
        <v>12</v>
      </c>
      <c r="U26" s="8">
        <v>6</v>
      </c>
      <c r="V26" s="9">
        <v>194.16666666666666</v>
      </c>
    </row>
    <row r="27" spans="1:22" x14ac:dyDescent="0.25">
      <c r="A27" s="1" t="s">
        <v>11</v>
      </c>
      <c r="B27" s="2" t="s">
        <v>47</v>
      </c>
      <c r="C27" s="3">
        <v>45850</v>
      </c>
      <c r="D27" s="4" t="s">
        <v>42</v>
      </c>
      <c r="E27" s="24">
        <v>189</v>
      </c>
      <c r="F27" s="22"/>
      <c r="G27" s="24">
        <v>197</v>
      </c>
      <c r="H27" s="22">
        <v>4</v>
      </c>
      <c r="I27" s="5">
        <v>194</v>
      </c>
      <c r="J27" s="22">
        <v>1</v>
      </c>
      <c r="K27" s="25">
        <v>195</v>
      </c>
      <c r="L27" s="22">
        <v>4</v>
      </c>
      <c r="M27" s="25"/>
      <c r="N27" s="22"/>
      <c r="O27" s="5"/>
      <c r="P27" s="22"/>
      <c r="Q27" s="6">
        <v>4</v>
      </c>
      <c r="R27" s="6">
        <v>775</v>
      </c>
      <c r="S27" s="7">
        <v>193.75</v>
      </c>
      <c r="T27" s="38">
        <v>9</v>
      </c>
      <c r="U27" s="8">
        <v>6</v>
      </c>
      <c r="V27" s="9">
        <v>199.75</v>
      </c>
    </row>
    <row r="28" spans="1:22" x14ac:dyDescent="0.25">
      <c r="A28" s="1" t="s">
        <v>11</v>
      </c>
      <c r="B28" s="2" t="s">
        <v>47</v>
      </c>
      <c r="C28" s="3">
        <v>45854</v>
      </c>
      <c r="D28" s="4" t="s">
        <v>42</v>
      </c>
      <c r="E28" s="24">
        <v>195</v>
      </c>
      <c r="F28" s="22">
        <v>3</v>
      </c>
      <c r="G28" s="24">
        <v>192</v>
      </c>
      <c r="H28" s="22"/>
      <c r="I28" s="5">
        <v>199</v>
      </c>
      <c r="J28" s="22">
        <v>3</v>
      </c>
      <c r="K28" s="25">
        <v>195</v>
      </c>
      <c r="L28" s="22">
        <v>4</v>
      </c>
      <c r="M28" s="25"/>
      <c r="N28" s="22"/>
      <c r="O28" s="5"/>
      <c r="P28" s="22"/>
      <c r="Q28" s="6">
        <v>4</v>
      </c>
      <c r="R28" s="6">
        <v>781</v>
      </c>
      <c r="S28" s="7">
        <v>195.25</v>
      </c>
      <c r="T28" s="38">
        <v>10</v>
      </c>
      <c r="U28" s="8">
        <v>11</v>
      </c>
      <c r="V28" s="9">
        <v>206.25</v>
      </c>
    </row>
    <row r="29" spans="1:22" x14ac:dyDescent="0.25">
      <c r="A29" s="1" t="s">
        <v>11</v>
      </c>
      <c r="B29" s="2" t="s">
        <v>47</v>
      </c>
      <c r="C29" s="3">
        <v>45861</v>
      </c>
      <c r="D29" s="4" t="s">
        <v>76</v>
      </c>
      <c r="E29" s="5">
        <v>193</v>
      </c>
      <c r="F29" s="22">
        <v>1</v>
      </c>
      <c r="G29" s="24">
        <v>196</v>
      </c>
      <c r="H29" s="22">
        <v>0</v>
      </c>
      <c r="I29" s="5">
        <v>195</v>
      </c>
      <c r="J29" s="22">
        <v>5</v>
      </c>
      <c r="K29" s="5">
        <v>199</v>
      </c>
      <c r="L29" s="22">
        <v>3</v>
      </c>
      <c r="M29" s="5"/>
      <c r="N29" s="22"/>
      <c r="O29" s="5"/>
      <c r="P29" s="22"/>
      <c r="Q29" s="6">
        <v>4</v>
      </c>
      <c r="R29" s="6">
        <v>783</v>
      </c>
      <c r="S29" s="7">
        <v>195.75</v>
      </c>
      <c r="T29" s="38">
        <v>9</v>
      </c>
      <c r="U29" s="8">
        <v>6</v>
      </c>
      <c r="V29" s="9">
        <v>201.75</v>
      </c>
    </row>
    <row r="30" spans="1:22" ht="15" customHeight="1" x14ac:dyDescent="0.25">
      <c r="A30" s="1" t="s">
        <v>11</v>
      </c>
      <c r="B30" s="2" t="s">
        <v>47</v>
      </c>
      <c r="C30" s="3">
        <v>45864</v>
      </c>
      <c r="D30" s="4" t="s">
        <v>110</v>
      </c>
      <c r="E30" s="24">
        <v>195</v>
      </c>
      <c r="F30" s="22">
        <v>2</v>
      </c>
      <c r="G30" s="24">
        <v>193</v>
      </c>
      <c r="H30" s="22">
        <v>6</v>
      </c>
      <c r="I30" s="5">
        <v>197</v>
      </c>
      <c r="J30" s="22">
        <v>5</v>
      </c>
      <c r="K30" s="25">
        <v>190</v>
      </c>
      <c r="L30" s="22">
        <v>3</v>
      </c>
      <c r="M30" s="25"/>
      <c r="N30" s="22"/>
      <c r="O30" s="5"/>
      <c r="P30" s="22"/>
      <c r="Q30" s="6">
        <v>4</v>
      </c>
      <c r="R30" s="6">
        <v>775</v>
      </c>
      <c r="S30" s="7">
        <v>193.75</v>
      </c>
      <c r="T30" s="38">
        <v>16</v>
      </c>
      <c r="U30" s="8">
        <v>6</v>
      </c>
      <c r="V30" s="9">
        <v>199.75</v>
      </c>
    </row>
    <row r="31" spans="1:22" x14ac:dyDescent="0.25">
      <c r="A31" s="1" t="s">
        <v>11</v>
      </c>
      <c r="B31" s="2" t="s">
        <v>47</v>
      </c>
      <c r="C31" s="3">
        <v>45868</v>
      </c>
      <c r="D31" s="4" t="s">
        <v>42</v>
      </c>
      <c r="E31" s="5">
        <v>190</v>
      </c>
      <c r="F31" s="22">
        <v>1</v>
      </c>
      <c r="G31" s="24">
        <v>192</v>
      </c>
      <c r="H31" s="22">
        <v>3</v>
      </c>
      <c r="I31" s="5">
        <v>196</v>
      </c>
      <c r="J31" s="22">
        <v>1</v>
      </c>
      <c r="K31" s="5">
        <v>194</v>
      </c>
      <c r="L31" s="22">
        <v>3</v>
      </c>
      <c r="M31" s="5"/>
      <c r="N31" s="22"/>
      <c r="O31" s="5"/>
      <c r="P31" s="22"/>
      <c r="Q31" s="6">
        <v>4</v>
      </c>
      <c r="R31" s="6">
        <v>772</v>
      </c>
      <c r="S31" s="7">
        <v>193</v>
      </c>
      <c r="T31" s="38">
        <v>8</v>
      </c>
      <c r="U31" s="8">
        <v>9</v>
      </c>
      <c r="V31" s="9">
        <v>202</v>
      </c>
    </row>
    <row r="32" spans="1:22" x14ac:dyDescent="0.25">
      <c r="A32" s="1" t="s">
        <v>11</v>
      </c>
      <c r="B32" s="2" t="s">
        <v>47</v>
      </c>
      <c r="C32" s="3">
        <v>45875</v>
      </c>
      <c r="D32" s="4" t="s">
        <v>42</v>
      </c>
      <c r="E32" s="5">
        <v>194</v>
      </c>
      <c r="F32" s="22"/>
      <c r="G32" s="24">
        <v>195</v>
      </c>
      <c r="H32" s="22">
        <v>4</v>
      </c>
      <c r="I32" s="5">
        <v>189</v>
      </c>
      <c r="J32" s="22">
        <v>1</v>
      </c>
      <c r="K32" s="5">
        <v>189</v>
      </c>
      <c r="L32" s="22">
        <v>1</v>
      </c>
      <c r="M32" s="5"/>
      <c r="N32" s="22"/>
      <c r="O32" s="5"/>
      <c r="P32" s="22"/>
      <c r="Q32" s="6">
        <v>4</v>
      </c>
      <c r="R32" s="6">
        <v>767</v>
      </c>
      <c r="S32" s="7">
        <v>191.75</v>
      </c>
      <c r="T32" s="38">
        <v>6</v>
      </c>
      <c r="U32" s="8">
        <v>2</v>
      </c>
      <c r="V32" s="9">
        <v>193.75</v>
      </c>
    </row>
    <row r="33" spans="1:22" x14ac:dyDescent="0.25">
      <c r="A33" s="1" t="s">
        <v>11</v>
      </c>
      <c r="B33" s="2" t="s">
        <v>47</v>
      </c>
      <c r="C33" s="3">
        <v>45879</v>
      </c>
      <c r="D33" s="4" t="s">
        <v>42</v>
      </c>
      <c r="E33" s="24">
        <v>199</v>
      </c>
      <c r="F33" s="22">
        <v>6</v>
      </c>
      <c r="G33" s="24">
        <v>197</v>
      </c>
      <c r="H33" s="22">
        <v>2</v>
      </c>
      <c r="I33" s="5">
        <v>192</v>
      </c>
      <c r="J33" s="22">
        <v>2</v>
      </c>
      <c r="K33" s="25">
        <v>193</v>
      </c>
      <c r="L33" s="22">
        <v>3</v>
      </c>
      <c r="M33" s="25">
        <v>192</v>
      </c>
      <c r="N33" s="22"/>
      <c r="O33" s="5">
        <v>191</v>
      </c>
      <c r="P33" s="22">
        <v>1</v>
      </c>
      <c r="Q33" s="6">
        <v>6</v>
      </c>
      <c r="R33" s="6">
        <v>1164</v>
      </c>
      <c r="S33" s="7">
        <v>194</v>
      </c>
      <c r="T33" s="38">
        <v>14</v>
      </c>
      <c r="U33" s="8">
        <v>4</v>
      </c>
      <c r="V33" s="9">
        <v>198</v>
      </c>
    </row>
    <row r="34" spans="1:22" x14ac:dyDescent="0.25">
      <c r="A34" s="1" t="s">
        <v>11</v>
      </c>
      <c r="B34" s="2" t="s">
        <v>47</v>
      </c>
      <c r="C34" s="3">
        <v>45885</v>
      </c>
      <c r="D34" s="4" t="s">
        <v>69</v>
      </c>
      <c r="E34" s="24">
        <v>196</v>
      </c>
      <c r="F34" s="22">
        <v>2</v>
      </c>
      <c r="G34" s="24">
        <v>192</v>
      </c>
      <c r="H34" s="22">
        <v>2</v>
      </c>
      <c r="I34" s="5">
        <v>193</v>
      </c>
      <c r="J34" s="22">
        <v>3</v>
      </c>
      <c r="K34" s="25">
        <v>192</v>
      </c>
      <c r="L34" s="22">
        <v>3</v>
      </c>
      <c r="M34" s="25"/>
      <c r="N34" s="22"/>
      <c r="O34" s="5"/>
      <c r="P34" s="22"/>
      <c r="Q34" s="6">
        <v>4</v>
      </c>
      <c r="R34" s="6">
        <v>773</v>
      </c>
      <c r="S34" s="7">
        <v>193.25</v>
      </c>
      <c r="T34" s="38">
        <v>10</v>
      </c>
      <c r="U34" s="8">
        <v>11</v>
      </c>
      <c r="V34" s="9">
        <v>204.25</v>
      </c>
    </row>
    <row r="35" spans="1:22" x14ac:dyDescent="0.25">
      <c r="A35" s="1" t="s">
        <v>11</v>
      </c>
      <c r="B35" s="2" t="s">
        <v>47</v>
      </c>
      <c r="C35" s="3">
        <v>45892</v>
      </c>
      <c r="D35" s="4" t="s">
        <v>110</v>
      </c>
      <c r="E35" s="24">
        <v>195</v>
      </c>
      <c r="F35" s="22">
        <v>2</v>
      </c>
      <c r="G35" s="24">
        <v>189</v>
      </c>
      <c r="H35" s="22">
        <v>1</v>
      </c>
      <c r="I35" s="5">
        <v>193</v>
      </c>
      <c r="J35" s="22">
        <v>1</v>
      </c>
      <c r="K35" s="25">
        <v>186</v>
      </c>
      <c r="L35" s="22">
        <v>0</v>
      </c>
      <c r="M35" s="25"/>
      <c r="N35" s="22"/>
      <c r="O35" s="5"/>
      <c r="P35" s="22"/>
      <c r="Q35" s="6">
        <v>4</v>
      </c>
      <c r="R35" s="6">
        <v>763</v>
      </c>
      <c r="S35" s="7">
        <v>190.75</v>
      </c>
      <c r="T35" s="38">
        <v>4</v>
      </c>
      <c r="U35" s="8">
        <v>7</v>
      </c>
      <c r="V35" s="9">
        <v>197.75</v>
      </c>
    </row>
    <row r="36" spans="1:22" x14ac:dyDescent="0.25">
      <c r="A36" s="62" t="s">
        <v>11</v>
      </c>
      <c r="B36" s="62" t="s">
        <v>47</v>
      </c>
      <c r="C36" s="63">
        <v>45907</v>
      </c>
      <c r="D36" s="62" t="s">
        <v>42</v>
      </c>
      <c r="E36" s="65">
        <v>193</v>
      </c>
      <c r="F36" s="64">
        <v>1</v>
      </c>
      <c r="G36" s="65">
        <v>198</v>
      </c>
      <c r="H36" s="64">
        <v>1</v>
      </c>
      <c r="I36" s="62">
        <v>195</v>
      </c>
      <c r="J36" s="64">
        <v>3</v>
      </c>
      <c r="K36" s="62">
        <v>196</v>
      </c>
      <c r="L36" s="64">
        <v>1</v>
      </c>
      <c r="M36" s="62">
        <v>189</v>
      </c>
      <c r="N36" s="64">
        <v>2</v>
      </c>
      <c r="O36" s="62">
        <v>196</v>
      </c>
      <c r="P36" s="64">
        <v>1</v>
      </c>
      <c r="Q36" s="62">
        <v>6</v>
      </c>
      <c r="R36" s="62">
        <v>1167</v>
      </c>
      <c r="S36" s="62">
        <v>194.5</v>
      </c>
      <c r="T36" s="64">
        <v>9</v>
      </c>
      <c r="U36" s="62">
        <v>4</v>
      </c>
      <c r="V36" s="62">
        <v>198.5</v>
      </c>
    </row>
    <row r="37" spans="1:22" x14ac:dyDescent="0.25">
      <c r="A37" s="1" t="s">
        <v>11</v>
      </c>
      <c r="B37" s="2" t="s">
        <v>47</v>
      </c>
      <c r="C37" s="3">
        <v>45899</v>
      </c>
      <c r="D37" s="4" t="s">
        <v>209</v>
      </c>
      <c r="E37" s="5">
        <v>196</v>
      </c>
      <c r="F37" s="22">
        <v>1</v>
      </c>
      <c r="G37" s="24">
        <v>191</v>
      </c>
      <c r="H37" s="22">
        <v>0</v>
      </c>
      <c r="I37" s="5">
        <v>192</v>
      </c>
      <c r="J37" s="22">
        <v>0</v>
      </c>
      <c r="K37" s="5">
        <v>196</v>
      </c>
      <c r="L37" s="22">
        <v>3</v>
      </c>
      <c r="M37" s="5">
        <v>195</v>
      </c>
      <c r="N37" s="22">
        <v>4</v>
      </c>
      <c r="O37" s="5">
        <v>193</v>
      </c>
      <c r="P37" s="22">
        <v>2</v>
      </c>
      <c r="Q37" s="6">
        <v>6</v>
      </c>
      <c r="R37" s="6">
        <v>1163</v>
      </c>
      <c r="S37" s="7">
        <v>193.83333333333334</v>
      </c>
      <c r="T37" s="38">
        <v>10</v>
      </c>
      <c r="U37" s="8">
        <v>4</v>
      </c>
      <c r="V37" s="9">
        <v>197.83333333333334</v>
      </c>
    </row>
    <row r="38" spans="1:22" x14ac:dyDescent="0.25">
      <c r="A38" s="53" t="s">
        <v>11</v>
      </c>
      <c r="B38" s="2" t="s">
        <v>47</v>
      </c>
      <c r="C38" s="3">
        <v>45910</v>
      </c>
      <c r="D38" s="4" t="s">
        <v>42</v>
      </c>
      <c r="E38" s="5">
        <v>194</v>
      </c>
      <c r="F38" s="22">
        <v>2</v>
      </c>
      <c r="G38" s="24">
        <v>196</v>
      </c>
      <c r="H38" s="22">
        <v>2</v>
      </c>
      <c r="I38" s="5">
        <v>198</v>
      </c>
      <c r="J38" s="22">
        <v>1</v>
      </c>
      <c r="K38" s="5">
        <v>199</v>
      </c>
      <c r="L38" s="22">
        <v>1</v>
      </c>
      <c r="M38" s="5"/>
      <c r="N38" s="22"/>
      <c r="O38" s="5"/>
      <c r="P38" s="22"/>
      <c r="Q38" s="6">
        <v>4</v>
      </c>
      <c r="R38" s="6">
        <v>787</v>
      </c>
      <c r="S38" s="7">
        <v>196.75</v>
      </c>
      <c r="T38" s="38">
        <v>6</v>
      </c>
      <c r="U38" s="8">
        <v>13</v>
      </c>
      <c r="V38" s="9">
        <v>209.75</v>
      </c>
    </row>
    <row r="39" spans="1:22" x14ac:dyDescent="0.25">
      <c r="A39" s="53" t="s">
        <v>11</v>
      </c>
      <c r="B39" s="2" t="s">
        <v>47</v>
      </c>
      <c r="C39" s="3">
        <v>45920</v>
      </c>
      <c r="D39" s="70" t="s">
        <v>42</v>
      </c>
      <c r="E39" s="5">
        <v>187</v>
      </c>
      <c r="F39" s="22">
        <v>3</v>
      </c>
      <c r="G39" s="24">
        <v>193</v>
      </c>
      <c r="H39" s="22">
        <v>2</v>
      </c>
      <c r="I39" s="5">
        <v>191</v>
      </c>
      <c r="J39" s="22">
        <v>1</v>
      </c>
      <c r="K39" s="5">
        <v>191</v>
      </c>
      <c r="L39" s="22">
        <v>1</v>
      </c>
      <c r="M39" s="5"/>
      <c r="N39" s="22"/>
      <c r="O39" s="5"/>
      <c r="P39" s="22"/>
      <c r="Q39" s="8">
        <v>4</v>
      </c>
      <c r="R39" s="8">
        <v>762</v>
      </c>
      <c r="S39" s="7">
        <v>190.5</v>
      </c>
      <c r="T39" s="38">
        <v>7</v>
      </c>
      <c r="U39" s="8">
        <v>2</v>
      </c>
      <c r="V39" s="7">
        <v>192.5</v>
      </c>
    </row>
    <row r="40" spans="1:22" x14ac:dyDescent="0.25">
      <c r="A40" s="1" t="s">
        <v>11</v>
      </c>
      <c r="B40" s="2" t="s">
        <v>47</v>
      </c>
      <c r="C40" s="3">
        <v>45931</v>
      </c>
      <c r="D40" s="4" t="s">
        <v>42</v>
      </c>
      <c r="E40" s="5">
        <v>192</v>
      </c>
      <c r="F40" s="22"/>
      <c r="G40" s="24">
        <v>194.001</v>
      </c>
      <c r="H40" s="22">
        <v>2</v>
      </c>
      <c r="I40" s="5">
        <v>193</v>
      </c>
      <c r="J40" s="22">
        <v>1</v>
      </c>
      <c r="K40" s="5">
        <v>192</v>
      </c>
      <c r="L40" s="22">
        <v>2</v>
      </c>
      <c r="M40" s="5"/>
      <c r="N40" s="22"/>
      <c r="O40" s="5"/>
      <c r="P40" s="22"/>
      <c r="Q40" s="6">
        <v>4</v>
      </c>
      <c r="R40" s="6">
        <v>771.00099999999998</v>
      </c>
      <c r="S40" s="7">
        <v>192.75024999999999</v>
      </c>
      <c r="T40" s="38">
        <v>5</v>
      </c>
      <c r="U40" s="8">
        <v>4</v>
      </c>
      <c r="V40" s="9">
        <v>196.75024999999999</v>
      </c>
    </row>
    <row r="41" spans="1:22" x14ac:dyDescent="0.25">
      <c r="A41" s="53" t="s">
        <v>11</v>
      </c>
      <c r="B41" s="2" t="s">
        <v>47</v>
      </c>
      <c r="C41" s="3">
        <v>45927</v>
      </c>
      <c r="D41" s="70" t="s">
        <v>110</v>
      </c>
      <c r="E41" s="24">
        <v>189</v>
      </c>
      <c r="F41" s="22">
        <v>1</v>
      </c>
      <c r="G41" s="24">
        <v>193</v>
      </c>
      <c r="H41" s="22">
        <v>3</v>
      </c>
      <c r="I41" s="5">
        <v>195</v>
      </c>
      <c r="J41" s="22">
        <v>3</v>
      </c>
      <c r="K41" s="25">
        <v>196</v>
      </c>
      <c r="L41" s="22">
        <v>4</v>
      </c>
      <c r="M41" s="25"/>
      <c r="N41" s="22"/>
      <c r="O41" s="5"/>
      <c r="P41" s="22"/>
      <c r="Q41" s="8">
        <v>4</v>
      </c>
      <c r="R41" s="8">
        <v>773</v>
      </c>
      <c r="S41" s="7">
        <v>193.25</v>
      </c>
      <c r="T41" s="38">
        <v>11</v>
      </c>
      <c r="U41" s="8">
        <v>2</v>
      </c>
      <c r="V41" s="7">
        <f>+S41+U41</f>
        <v>195.25</v>
      </c>
    </row>
    <row r="42" spans="1:22" x14ac:dyDescent="0.25">
      <c r="A42" s="53" t="s">
        <v>11</v>
      </c>
      <c r="B42" s="2" t="s">
        <v>47</v>
      </c>
      <c r="C42" s="3">
        <v>45935</v>
      </c>
      <c r="D42" s="70" t="s">
        <v>76</v>
      </c>
      <c r="E42" s="24">
        <v>190</v>
      </c>
      <c r="F42" s="22">
        <v>2</v>
      </c>
      <c r="G42" s="24">
        <v>185</v>
      </c>
      <c r="H42" s="22">
        <v>0</v>
      </c>
      <c r="I42" s="5">
        <v>192</v>
      </c>
      <c r="J42" s="22">
        <v>2</v>
      </c>
      <c r="K42" s="25">
        <v>194</v>
      </c>
      <c r="L42" s="22">
        <v>2</v>
      </c>
      <c r="M42" s="25"/>
      <c r="N42" s="22"/>
      <c r="O42" s="5"/>
      <c r="P42" s="22"/>
      <c r="Q42" s="8">
        <v>4</v>
      </c>
      <c r="R42" s="8">
        <v>761</v>
      </c>
      <c r="S42" s="7">
        <v>190.25</v>
      </c>
      <c r="T42" s="38">
        <v>6</v>
      </c>
      <c r="U42" s="8">
        <v>2</v>
      </c>
      <c r="V42" s="7">
        <f>+S42+U42</f>
        <v>192.25</v>
      </c>
    </row>
    <row r="43" spans="1:22" x14ac:dyDescent="0.25">
      <c r="A43" s="53" t="s">
        <v>11</v>
      </c>
      <c r="B43" s="2" t="s">
        <v>47</v>
      </c>
      <c r="C43" s="3">
        <v>45941</v>
      </c>
      <c r="D43" s="70" t="s">
        <v>42</v>
      </c>
      <c r="E43" s="24">
        <v>187</v>
      </c>
      <c r="F43" s="22">
        <v>5</v>
      </c>
      <c r="G43" s="24">
        <v>194</v>
      </c>
      <c r="H43" s="22">
        <v>0</v>
      </c>
      <c r="I43" s="5">
        <v>191</v>
      </c>
      <c r="J43" s="22">
        <v>0</v>
      </c>
      <c r="K43" s="25">
        <v>195</v>
      </c>
      <c r="L43" s="22">
        <v>1</v>
      </c>
      <c r="M43" s="25">
        <v>195</v>
      </c>
      <c r="N43" s="22">
        <v>4</v>
      </c>
      <c r="O43" s="5">
        <v>193</v>
      </c>
      <c r="P43" s="22">
        <v>1</v>
      </c>
      <c r="Q43" s="8">
        <v>6</v>
      </c>
      <c r="R43" s="8">
        <v>1155</v>
      </c>
      <c r="S43" s="7">
        <v>192.5</v>
      </c>
      <c r="T43" s="38">
        <v>11</v>
      </c>
      <c r="U43" s="8">
        <v>12</v>
      </c>
      <c r="V43" s="7">
        <v>204.5</v>
      </c>
    </row>
    <row r="44" spans="1:22" x14ac:dyDescent="0.25">
      <c r="A44" s="53" t="s">
        <v>11</v>
      </c>
      <c r="B44" s="2" t="s">
        <v>47</v>
      </c>
      <c r="C44" s="3">
        <v>45952</v>
      </c>
      <c r="D44" s="70" t="s">
        <v>76</v>
      </c>
      <c r="E44" s="5">
        <v>190</v>
      </c>
      <c r="F44" s="22">
        <v>0</v>
      </c>
      <c r="G44" s="24">
        <v>192</v>
      </c>
      <c r="H44" s="22">
        <v>1</v>
      </c>
      <c r="I44" s="5">
        <v>191</v>
      </c>
      <c r="J44" s="22">
        <v>1</v>
      </c>
      <c r="K44" s="5">
        <v>188</v>
      </c>
      <c r="L44" s="22">
        <v>3</v>
      </c>
      <c r="M44" s="5"/>
      <c r="N44" s="22"/>
      <c r="O44" s="5"/>
      <c r="P44" s="22"/>
      <c r="Q44" s="8">
        <v>4</v>
      </c>
      <c r="R44" s="8">
        <v>761</v>
      </c>
      <c r="S44" s="7">
        <v>190.25</v>
      </c>
      <c r="T44" s="38">
        <v>5</v>
      </c>
      <c r="U44" s="8">
        <v>5</v>
      </c>
      <c r="V44" s="7">
        <v>195.25</v>
      </c>
    </row>
    <row r="45" spans="1:22" x14ac:dyDescent="0.25">
      <c r="A45" s="53" t="s">
        <v>11</v>
      </c>
      <c r="B45" s="2" t="s">
        <v>47</v>
      </c>
      <c r="C45" s="3">
        <v>45955</v>
      </c>
      <c r="D45" s="70" t="s">
        <v>110</v>
      </c>
      <c r="E45" s="5">
        <v>191</v>
      </c>
      <c r="F45" s="22">
        <v>4</v>
      </c>
      <c r="G45" s="24">
        <v>190</v>
      </c>
      <c r="H45" s="22">
        <v>2</v>
      </c>
      <c r="I45" s="5">
        <v>192</v>
      </c>
      <c r="J45" s="22">
        <v>1</v>
      </c>
      <c r="K45" s="5">
        <v>188</v>
      </c>
      <c r="L45" s="22">
        <v>4</v>
      </c>
      <c r="M45" s="5">
        <v>188</v>
      </c>
      <c r="N45" s="22">
        <v>1</v>
      </c>
      <c r="O45" s="5">
        <v>187</v>
      </c>
      <c r="P45" s="22">
        <v>2</v>
      </c>
      <c r="Q45" s="8">
        <v>6</v>
      </c>
      <c r="R45" s="8">
        <v>1136</v>
      </c>
      <c r="S45" s="7">
        <v>189.33333333333334</v>
      </c>
      <c r="T45" s="38">
        <v>14</v>
      </c>
      <c r="U45" s="8">
        <v>4</v>
      </c>
      <c r="V45" s="7">
        <v>193.33333333333334</v>
      </c>
    </row>
    <row r="46" spans="1:22" x14ac:dyDescent="0.25">
      <c r="A46" s="53" t="s">
        <v>11</v>
      </c>
      <c r="B46" s="2" t="s">
        <v>47</v>
      </c>
      <c r="C46" s="3">
        <v>45963</v>
      </c>
      <c r="D46" s="70" t="s">
        <v>76</v>
      </c>
      <c r="E46" s="5">
        <v>191</v>
      </c>
      <c r="F46" s="22">
        <v>1</v>
      </c>
      <c r="G46" s="24">
        <v>193</v>
      </c>
      <c r="H46" s="22">
        <v>3</v>
      </c>
      <c r="I46" s="5">
        <v>188</v>
      </c>
      <c r="J46" s="22">
        <v>1</v>
      </c>
      <c r="K46" s="5">
        <v>198</v>
      </c>
      <c r="L46" s="22">
        <v>5</v>
      </c>
      <c r="M46" s="5"/>
      <c r="N46" s="22"/>
      <c r="O46" s="5"/>
      <c r="P46" s="22"/>
      <c r="Q46" s="8">
        <v>4</v>
      </c>
      <c r="R46" s="8">
        <v>770</v>
      </c>
      <c r="S46" s="7">
        <v>192.5</v>
      </c>
      <c r="T46" s="38">
        <v>10</v>
      </c>
      <c r="U46" s="8">
        <v>2</v>
      </c>
      <c r="V46" s="7">
        <v>194.5</v>
      </c>
    </row>
    <row r="47" spans="1:22" x14ac:dyDescent="0.25">
      <c r="A47" s="53" t="s">
        <v>11</v>
      </c>
      <c r="B47" s="2" t="s">
        <v>47</v>
      </c>
      <c r="C47" s="3">
        <v>45966</v>
      </c>
      <c r="D47" s="70" t="s">
        <v>42</v>
      </c>
      <c r="E47" s="24">
        <v>192</v>
      </c>
      <c r="F47" s="22">
        <v>1</v>
      </c>
      <c r="G47" s="24">
        <v>192</v>
      </c>
      <c r="H47" s="22">
        <v>1</v>
      </c>
      <c r="I47" s="5">
        <v>191</v>
      </c>
      <c r="J47" s="22">
        <v>2</v>
      </c>
      <c r="K47" s="25">
        <v>193</v>
      </c>
      <c r="L47" s="22">
        <v>3</v>
      </c>
      <c r="M47" s="25"/>
      <c r="N47" s="22"/>
      <c r="O47" s="5"/>
      <c r="P47" s="22"/>
      <c r="Q47" s="8">
        <v>4</v>
      </c>
      <c r="R47" s="8">
        <v>768</v>
      </c>
      <c r="S47" s="7">
        <v>192</v>
      </c>
      <c r="T47" s="38">
        <v>7</v>
      </c>
      <c r="U47" s="8">
        <v>9</v>
      </c>
      <c r="V47" s="7">
        <v>201</v>
      </c>
    </row>
    <row r="48" spans="1:22" x14ac:dyDescent="0.25">
      <c r="A48" s="53" t="s">
        <v>11</v>
      </c>
      <c r="B48" s="2" t="s">
        <v>47</v>
      </c>
      <c r="C48" s="3">
        <v>45973</v>
      </c>
      <c r="D48" s="70" t="s">
        <v>42</v>
      </c>
      <c r="E48" s="24">
        <v>193</v>
      </c>
      <c r="F48" s="22">
        <v>2</v>
      </c>
      <c r="G48" s="24">
        <v>190</v>
      </c>
      <c r="H48" s="22"/>
      <c r="I48" s="5">
        <v>188</v>
      </c>
      <c r="J48" s="22">
        <v>1</v>
      </c>
      <c r="K48" s="25">
        <v>185</v>
      </c>
      <c r="L48" s="22"/>
      <c r="M48" s="25"/>
      <c r="N48" s="22"/>
      <c r="O48" s="5"/>
      <c r="P48" s="22"/>
      <c r="Q48" s="8">
        <v>4</v>
      </c>
      <c r="R48" s="8">
        <v>756</v>
      </c>
      <c r="S48" s="7">
        <v>189</v>
      </c>
      <c r="T48" s="38">
        <v>3</v>
      </c>
      <c r="U48" s="8">
        <v>5</v>
      </c>
      <c r="V48" s="7">
        <v>194</v>
      </c>
    </row>
    <row r="50" spans="17:22" x14ac:dyDescent="0.25">
      <c r="Q50" s="34">
        <f>SUM(Q2:Q49)</f>
        <v>200</v>
      </c>
      <c r="R50" s="34">
        <f>SUM(R2:R49)</f>
        <v>38327.001000000004</v>
      </c>
      <c r="S50" s="35">
        <f>SUM(R50/Q50)</f>
        <v>191.63500500000001</v>
      </c>
      <c r="T50" s="34">
        <f>SUM(T2:T49)</f>
        <v>368</v>
      </c>
      <c r="U50" s="34">
        <f>SUM(U2:U49)</f>
        <v>260</v>
      </c>
      <c r="V50" s="36">
        <f>SUM(S50+U50)</f>
        <v>451.63500499999998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B8:C8" name="Range1_2_2"/>
    <protectedRange algorithmName="SHA-512" hashValue="ON39YdpmFHfN9f47KpiRvqrKx0V9+erV1CNkpWzYhW/Qyc6aT8rEyCrvauWSYGZK2ia3o7vd3akF07acHAFpOA==" saltValue="yVW9XmDwTqEnmpSGai0KYg==" spinCount="100000" sqref="D8" name="Range1_1_1_2"/>
    <protectedRange algorithmName="SHA-512" hashValue="ON39YdpmFHfN9f47KpiRvqrKx0V9+erV1CNkpWzYhW/Qyc6aT8rEyCrvauWSYGZK2ia3o7vd3akF07acHAFpOA==" saltValue="yVW9XmDwTqEnmpSGai0KYg==" spinCount="100000" sqref="T8" name="Range1_3_5_1_2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E12 G12:O12" name="Range1_33_1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E18 B18:C18 H18:L18 N18" name="Range1_11"/>
    <protectedRange algorithmName="SHA-512" hashValue="ON39YdpmFHfN9f47KpiRvqrKx0V9+erV1CNkpWzYhW/Qyc6aT8rEyCrvauWSYGZK2ia3o7vd3akF07acHAFpOA==" saltValue="yVW9XmDwTqEnmpSGai0KYg==" spinCount="100000" sqref="D18" name="Range1_1_9"/>
    <protectedRange algorithmName="SHA-512" hashValue="ON39YdpmFHfN9f47KpiRvqrKx0V9+erV1CNkpWzYhW/Qyc6aT8rEyCrvauWSYGZK2ia3o7vd3akF07acHAFpOA==" saltValue="yVW9XmDwTqEnmpSGai0KYg==" spinCount="100000" sqref="G18 M18 O18" name="Range1_33_1_2"/>
    <protectedRange algorithmName="SHA-512" hashValue="ON39YdpmFHfN9f47KpiRvqrKx0V9+erV1CNkpWzYhW/Qyc6aT8rEyCrvauWSYGZK2ia3o7vd3akF07acHAFpOA==" saltValue="yVW9XmDwTqEnmpSGai0KYg==" spinCount="100000" sqref="T18" name="Range1_3_5_9"/>
    <protectedRange algorithmName="SHA-512" hashValue="ON39YdpmFHfN9f47KpiRvqrKx0V9+erV1CNkpWzYhW/Qyc6aT8rEyCrvauWSYGZK2ia3o7vd3akF07acHAFpOA==" saltValue="yVW9XmDwTqEnmpSGai0KYg==" spinCount="100000" sqref="B26:C26" name="Range1_9_1"/>
    <protectedRange algorithmName="SHA-512" hashValue="ON39YdpmFHfN9f47KpiRvqrKx0V9+erV1CNkpWzYhW/Qyc6aT8rEyCrvauWSYGZK2ia3o7vd3akF07acHAFpOA==" saltValue="yVW9XmDwTqEnmpSGai0KYg==" spinCount="100000" sqref="D26" name="Range1_1_7_2"/>
    <protectedRange algorithmName="SHA-512" hashValue="ON39YdpmFHfN9f47KpiRvqrKx0V9+erV1CNkpWzYhW/Qyc6aT8rEyCrvauWSYGZK2ia3o7vd3akF07acHAFpOA==" saltValue="yVW9XmDwTqEnmpSGai0KYg==" spinCount="100000" sqref="T26" name="Range1_3_5_6_2"/>
    <protectedRange algorithmName="SHA-512" hashValue="ON39YdpmFHfN9f47KpiRvqrKx0V9+erV1CNkpWzYhW/Qyc6aT8rEyCrvauWSYGZK2ia3o7vd3akF07acHAFpOA==" saltValue="yVW9XmDwTqEnmpSGai0KYg==" spinCount="100000" sqref="E30:E31 B30:C31 H30:L31 N30:N31" name="Range1_5_1"/>
    <protectedRange algorithmName="SHA-512" hashValue="ON39YdpmFHfN9f47KpiRvqrKx0V9+erV1CNkpWzYhW/Qyc6aT8rEyCrvauWSYGZK2ia3o7vd3akF07acHAFpOA==" saltValue="yVW9XmDwTqEnmpSGai0KYg==" spinCount="100000" sqref="D30:D31" name="Range1_1_14"/>
    <protectedRange algorithmName="SHA-512" hashValue="ON39YdpmFHfN9f47KpiRvqrKx0V9+erV1CNkpWzYhW/Qyc6aT8rEyCrvauWSYGZK2ia3o7vd3akF07acHAFpOA==" saltValue="yVW9XmDwTqEnmpSGai0KYg==" spinCount="100000" sqref="G31 M31 O31" name="Range1_33_1_1"/>
    <protectedRange algorithmName="SHA-512" hashValue="ON39YdpmFHfN9f47KpiRvqrKx0V9+erV1CNkpWzYhW/Qyc6aT8rEyCrvauWSYGZK2ia3o7vd3akF07acHAFpOA==" saltValue="yVW9XmDwTqEnmpSGai0KYg==" spinCount="100000" sqref="T30:T31" name="Range1_3_5_3"/>
    <protectedRange algorithmName="SHA-512" hashValue="ON39YdpmFHfN9f47KpiRvqrKx0V9+erV1CNkpWzYhW/Qyc6aT8rEyCrvauWSYGZK2ia3o7vd3akF07acHAFpOA==" saltValue="yVW9XmDwTqEnmpSGai0KYg==" spinCount="100000" sqref="B38:C38" name="Range1_3_3"/>
    <protectedRange algorithmName="SHA-512" hashValue="ON39YdpmFHfN9f47KpiRvqrKx0V9+erV1CNkpWzYhW/Qyc6aT8rEyCrvauWSYGZK2ia3o7vd3akF07acHAFpOA==" saltValue="yVW9XmDwTqEnmpSGai0KYg==" spinCount="100000" sqref="D38" name="Range1_1_6_3"/>
    <protectedRange algorithmName="SHA-512" hashValue="ON39YdpmFHfN9f47KpiRvqrKx0V9+erV1CNkpWzYhW/Qyc6aT8rEyCrvauWSYGZK2ia3o7vd3akF07acHAFpOA==" saltValue="yVW9XmDwTqEnmpSGai0KYg==" spinCount="100000" sqref="T38 E38:P38" name="Range1_3_5_5_3"/>
    <protectedRange algorithmName="SHA-512" hashValue="ON39YdpmFHfN9f47KpiRvqrKx0V9+erV1CNkpWzYhW/Qyc6aT8rEyCrvauWSYGZK2ia3o7vd3akF07acHAFpOA==" saltValue="yVW9XmDwTqEnmpSGai0KYg==" spinCount="100000" sqref="B39:C39" name="Range1_12_2"/>
    <protectedRange algorithmName="SHA-512" hashValue="ON39YdpmFHfN9f47KpiRvqrKx0V9+erV1CNkpWzYhW/Qyc6aT8rEyCrvauWSYGZK2ia3o7vd3akF07acHAFpOA==" saltValue="yVW9XmDwTqEnmpSGai0KYg==" spinCount="100000" sqref="D39" name="Range1_1_3_2"/>
    <protectedRange algorithmName="SHA-512" hashValue="ON39YdpmFHfN9f47KpiRvqrKx0V9+erV1CNkpWzYhW/Qyc6aT8rEyCrvauWSYGZK2ia3o7vd3akF07acHAFpOA==" saltValue="yVW9XmDwTqEnmpSGai0KYg==" spinCount="100000" sqref="E39:P39 T39" name="Range1_3_5_3_2"/>
    <protectedRange algorithmName="SHA-512" hashValue="ON39YdpmFHfN9f47KpiRvqrKx0V9+erV1CNkpWzYhW/Qyc6aT8rEyCrvauWSYGZK2ia3o7vd3akF07acHAFpOA==" saltValue="yVW9XmDwTqEnmpSGai0KYg==" spinCount="100000" sqref="B40:C40" name="Range1_12_2_1"/>
    <protectedRange algorithmName="SHA-512" hashValue="ON39YdpmFHfN9f47KpiRvqrKx0V9+erV1CNkpWzYhW/Qyc6aT8rEyCrvauWSYGZK2ia3o7vd3akF07acHAFpOA==" saltValue="yVW9XmDwTqEnmpSGai0KYg==" spinCount="100000" sqref="D40" name="Range1_1_4_3"/>
    <protectedRange algorithmName="SHA-512" hashValue="ON39YdpmFHfN9f47KpiRvqrKx0V9+erV1CNkpWzYhW/Qyc6aT8rEyCrvauWSYGZK2ia3o7vd3akF07acHAFpOA==" saltValue="yVW9XmDwTqEnmpSGai0KYg==" spinCount="100000" sqref="E40 G40:O40" name="Range1_33_1_1_2"/>
    <protectedRange algorithmName="SHA-512" hashValue="ON39YdpmFHfN9f47KpiRvqrKx0V9+erV1CNkpWzYhW/Qyc6aT8rEyCrvauWSYGZK2ia3o7vd3akF07acHAFpOA==" saltValue="yVW9XmDwTqEnmpSGai0KYg==" spinCount="100000" sqref="T40" name="Range1_3_5_4_3"/>
    <protectedRange algorithmName="SHA-512" hashValue="ON39YdpmFHfN9f47KpiRvqrKx0V9+erV1CNkpWzYhW/Qyc6aT8rEyCrvauWSYGZK2ia3o7vd3akF07acHAFpOA==" saltValue="yVW9XmDwTqEnmpSGai0KYg==" spinCount="100000" sqref="B41:C41" name="Range1_12_2_2"/>
    <protectedRange algorithmName="SHA-512" hashValue="ON39YdpmFHfN9f47KpiRvqrKx0V9+erV1CNkpWzYhW/Qyc6aT8rEyCrvauWSYGZK2ia3o7vd3akF07acHAFpOA==" saltValue="yVW9XmDwTqEnmpSGai0KYg==" spinCount="100000" sqref="D41" name="Range1_1_3_4"/>
    <protectedRange algorithmName="SHA-512" hashValue="ON39YdpmFHfN9f47KpiRvqrKx0V9+erV1CNkpWzYhW/Qyc6aT8rEyCrvauWSYGZK2ia3o7vd3akF07acHAFpOA==" saltValue="yVW9XmDwTqEnmpSGai0KYg==" spinCount="100000" sqref="E41:P41 T41" name="Range1_3_5_3_4"/>
    <protectedRange algorithmName="SHA-512" hashValue="ON39YdpmFHfN9f47KpiRvqrKx0V9+erV1CNkpWzYhW/Qyc6aT8rEyCrvauWSYGZK2ia3o7vd3akF07acHAFpOA==" saltValue="yVW9XmDwTqEnmpSGai0KYg==" spinCount="100000" sqref="B42:C42" name="Range1_13_4"/>
    <protectedRange algorithmName="SHA-512" hashValue="ON39YdpmFHfN9f47KpiRvqrKx0V9+erV1CNkpWzYhW/Qyc6aT8rEyCrvauWSYGZK2ia3o7vd3akF07acHAFpOA==" saltValue="yVW9XmDwTqEnmpSGai0KYg==" spinCount="100000" sqref="D42" name="Range1_1_4_4"/>
    <protectedRange algorithmName="SHA-512" hashValue="ON39YdpmFHfN9f47KpiRvqrKx0V9+erV1CNkpWzYhW/Qyc6aT8rEyCrvauWSYGZK2ia3o7vd3akF07acHAFpOA==" saltValue="yVW9XmDwTqEnmpSGai0KYg==" spinCount="100000" sqref="T42" name="Range1_3_5_4_5"/>
    <protectedRange algorithmName="SHA-512" hashValue="ON39YdpmFHfN9f47KpiRvqrKx0V9+erV1CNkpWzYhW/Qyc6aT8rEyCrvauWSYGZK2ia3o7vd3akF07acHAFpOA==" saltValue="yVW9XmDwTqEnmpSGai0KYg==" spinCount="100000" sqref="B43:C43" name="Range1_9_2"/>
    <protectedRange algorithmName="SHA-512" hashValue="ON39YdpmFHfN9f47KpiRvqrKx0V9+erV1CNkpWzYhW/Qyc6aT8rEyCrvauWSYGZK2ia3o7vd3akF07acHAFpOA==" saltValue="yVW9XmDwTqEnmpSGai0KYg==" spinCount="100000" sqref="D43" name="Range1_1_14_1"/>
    <protectedRange algorithmName="SHA-512" hashValue="ON39YdpmFHfN9f47KpiRvqrKx0V9+erV1CNkpWzYhW/Qyc6aT8rEyCrvauWSYGZK2ia3o7vd3akF07acHAFpOA==" saltValue="yVW9XmDwTqEnmpSGai0KYg==" spinCount="100000" sqref="T43" name="Range1_3_5_10_2"/>
    <protectedRange algorithmName="SHA-512" hashValue="ON39YdpmFHfN9f47KpiRvqrKx0V9+erV1CNkpWzYhW/Qyc6aT8rEyCrvauWSYGZK2ia3o7vd3akF07acHAFpOA==" saltValue="yVW9XmDwTqEnmpSGai0KYg==" spinCount="100000" sqref="H44:P44 E44:F44 B44:C44" name="Range1_18"/>
    <protectedRange algorithmName="SHA-512" hashValue="ON39YdpmFHfN9f47KpiRvqrKx0V9+erV1CNkpWzYhW/Qyc6aT8rEyCrvauWSYGZK2ia3o7vd3akF07acHAFpOA==" saltValue="yVW9XmDwTqEnmpSGai0KYg==" spinCount="100000" sqref="D44" name="Range1_1_12_3"/>
    <protectedRange algorithmName="SHA-512" hashValue="ON39YdpmFHfN9f47KpiRvqrKx0V9+erV1CNkpWzYhW/Qyc6aT8rEyCrvauWSYGZK2ia3o7vd3akF07acHAFpOA==" saltValue="yVW9XmDwTqEnmpSGai0KYg==" spinCount="100000" sqref="T44" name="Range1_3_5_13"/>
    <protectedRange algorithmName="SHA-512" hashValue="ON39YdpmFHfN9f47KpiRvqrKx0V9+erV1CNkpWzYhW/Qyc6aT8rEyCrvauWSYGZK2ia3o7vd3akF07acHAFpOA==" saltValue="yVW9XmDwTqEnmpSGai0KYg==" spinCount="100000" sqref="E45:P45" name="Range1_21_1"/>
    <protectedRange algorithmName="SHA-512" hashValue="ON39YdpmFHfN9f47KpiRvqrKx0V9+erV1CNkpWzYhW/Qyc6aT8rEyCrvauWSYGZK2ia3o7vd3akF07acHAFpOA==" saltValue="yVW9XmDwTqEnmpSGai0KYg==" spinCount="100000" sqref="B45:C45" name="Range1_1_2_5_1"/>
    <protectedRange algorithmName="SHA-512" hashValue="ON39YdpmFHfN9f47KpiRvqrKx0V9+erV1CNkpWzYhW/Qyc6aT8rEyCrvauWSYGZK2ia3o7vd3akF07acHAFpOA==" saltValue="yVW9XmDwTqEnmpSGai0KYg==" spinCount="100000" sqref="D45" name="Range1_1_1_2_3_1"/>
    <protectedRange algorithmName="SHA-512" hashValue="ON39YdpmFHfN9f47KpiRvqrKx0V9+erV1CNkpWzYhW/Qyc6aT8rEyCrvauWSYGZK2ia3o7vd3akF07acHAFpOA==" saltValue="yVW9XmDwTqEnmpSGai0KYg==" spinCount="100000" sqref="T45" name="Range1_3_5_14"/>
    <protectedRange algorithmName="SHA-512" hashValue="ON39YdpmFHfN9f47KpiRvqrKx0V9+erV1CNkpWzYhW/Qyc6aT8rEyCrvauWSYGZK2ia3o7vd3akF07acHAFpOA==" saltValue="yVW9XmDwTqEnmpSGai0KYg==" spinCount="100000" sqref="B46:C47 E46:P47" name="Range1_10_4"/>
    <protectedRange algorithmName="SHA-512" hashValue="ON39YdpmFHfN9f47KpiRvqrKx0V9+erV1CNkpWzYhW/Qyc6aT8rEyCrvauWSYGZK2ia3o7vd3akF07acHAFpOA==" saltValue="yVW9XmDwTqEnmpSGai0KYg==" spinCount="100000" sqref="D46:D47" name="Range1_1_14_2"/>
    <protectedRange algorithmName="SHA-512" hashValue="ON39YdpmFHfN9f47KpiRvqrKx0V9+erV1CNkpWzYhW/Qyc6aT8rEyCrvauWSYGZK2ia3o7vd3akF07acHAFpOA==" saltValue="yVW9XmDwTqEnmpSGai0KYg==" spinCount="100000" sqref="T46:T47" name="Range1_3_5_10_2_1"/>
    <protectedRange algorithmName="SHA-512" hashValue="ON39YdpmFHfN9f47KpiRvqrKx0V9+erV1CNkpWzYhW/Qyc6aT8rEyCrvauWSYGZK2ia3o7vd3akF07acHAFpOA==" saltValue="yVW9XmDwTqEnmpSGai0KYg==" spinCount="100000" sqref="C48" name="Range1_14_4"/>
    <protectedRange algorithmName="SHA-512" hashValue="ON39YdpmFHfN9f47KpiRvqrKx0V9+erV1CNkpWzYhW/Qyc6aT8rEyCrvauWSYGZK2ia3o7vd3akF07acHAFpOA==" saltValue="yVW9XmDwTqEnmpSGai0KYg==" spinCount="100000" sqref="E48:P48" name="Range1_20"/>
    <protectedRange algorithmName="SHA-512" hashValue="ON39YdpmFHfN9f47KpiRvqrKx0V9+erV1CNkpWzYhW/Qyc6aT8rEyCrvauWSYGZK2ia3o7vd3akF07acHAFpOA==" saltValue="yVW9XmDwTqEnmpSGai0KYg==" spinCount="100000" sqref="B48" name="Range1_1_2_4_6"/>
    <protectedRange algorithmName="SHA-512" hashValue="ON39YdpmFHfN9f47KpiRvqrKx0V9+erV1CNkpWzYhW/Qyc6aT8rEyCrvauWSYGZK2ia3o7vd3akF07acHAFpOA==" saltValue="yVW9XmDwTqEnmpSGai0KYg==" spinCount="100000" sqref="D48" name="Range1_1_1_2_2_2"/>
    <protectedRange algorithmName="SHA-512" hashValue="ON39YdpmFHfN9f47KpiRvqrKx0V9+erV1CNkpWzYhW/Qyc6aT8rEyCrvauWSYGZK2ia3o7vd3akF07acHAFpOA==" saltValue="yVW9XmDwTqEnmpSGai0KYg==" spinCount="100000" sqref="T48" name="Range1_3_5_4_4"/>
  </protectedRanges>
  <conditionalFormatting sqref="E38:P38">
    <cfRule type="cellIs" dxfId="1029" priority="77" operator="greaterThanOrEqual">
      <formula>200</formula>
    </cfRule>
  </conditionalFormatting>
  <conditionalFormatting sqref="E38">
    <cfRule type="top10" dxfId="1028" priority="71" rank="1"/>
  </conditionalFormatting>
  <conditionalFormatting sqref="G38">
    <cfRule type="top10" dxfId="1027" priority="72" rank="1"/>
  </conditionalFormatting>
  <conditionalFormatting sqref="I38">
    <cfRule type="top10" dxfId="1026" priority="73" rank="1"/>
  </conditionalFormatting>
  <conditionalFormatting sqref="K38">
    <cfRule type="top10" dxfId="1025" priority="74" rank="1"/>
  </conditionalFormatting>
  <conditionalFormatting sqref="M38">
    <cfRule type="top10" dxfId="1024" priority="75" rank="1"/>
  </conditionalFormatting>
  <conditionalFormatting sqref="O38">
    <cfRule type="top10" dxfId="1023" priority="76" rank="1"/>
  </conditionalFormatting>
  <conditionalFormatting sqref="M39:P39">
    <cfRule type="cellIs" dxfId="1022" priority="62" operator="greaterThanOrEqual">
      <formula>200</formula>
    </cfRule>
  </conditionalFormatting>
  <conditionalFormatting sqref="E39">
    <cfRule type="cellIs" dxfId="1021" priority="63" operator="greaterThanOrEqual">
      <formula>200</formula>
    </cfRule>
    <cfRule type="top10" dxfId="1020" priority="64" rank="1"/>
  </conditionalFormatting>
  <conditionalFormatting sqref="G39">
    <cfRule type="cellIs" dxfId="1019" priority="65" operator="greaterThanOrEqual">
      <formula>200</formula>
    </cfRule>
    <cfRule type="top10" dxfId="1018" priority="66" rank="1"/>
  </conditionalFormatting>
  <conditionalFormatting sqref="I39">
    <cfRule type="cellIs" dxfId="1017" priority="67" operator="greaterThanOrEqual">
      <formula>200</formula>
    </cfRule>
    <cfRule type="top10" dxfId="1016" priority="68" rank="1"/>
  </conditionalFormatting>
  <conditionalFormatting sqref="M39">
    <cfRule type="top10" dxfId="1015" priority="69" rank="1"/>
  </conditionalFormatting>
  <conditionalFormatting sqref="O39">
    <cfRule type="top10" dxfId="1014" priority="70" rank="1"/>
  </conditionalFormatting>
  <conditionalFormatting sqref="E40">
    <cfRule type="top10" dxfId="1013" priority="61" rank="1"/>
  </conditionalFormatting>
  <conditionalFormatting sqref="G40">
    <cfRule type="top10" dxfId="1012" priority="60" rank="1"/>
  </conditionalFormatting>
  <conditionalFormatting sqref="I40">
    <cfRule type="top10" dxfId="1011" priority="59" rank="1"/>
  </conditionalFormatting>
  <conditionalFormatting sqref="K40">
    <cfRule type="top10" dxfId="1010" priority="58" rank="1"/>
  </conditionalFormatting>
  <conditionalFormatting sqref="M40">
    <cfRule type="top10" dxfId="1009" priority="57" rank="1"/>
  </conditionalFormatting>
  <conditionalFormatting sqref="O40">
    <cfRule type="top10" dxfId="1008" priority="56" rank="1"/>
  </conditionalFormatting>
  <conditionalFormatting sqref="E40:P40">
    <cfRule type="cellIs" dxfId="1007" priority="55" operator="greaterThanOrEqual">
      <formula>200</formula>
    </cfRule>
  </conditionalFormatting>
  <conditionalFormatting sqref="E41:P41">
    <cfRule type="cellIs" dxfId="1006" priority="48" operator="greaterThanOrEqual">
      <formula>200</formula>
    </cfRule>
  </conditionalFormatting>
  <conditionalFormatting sqref="E42">
    <cfRule type="top10" dxfId="1005" priority="42" rank="1"/>
  </conditionalFormatting>
  <conditionalFormatting sqref="E42:P42">
    <cfRule type="cellIs" dxfId="1004" priority="41" operator="greaterThanOrEqual">
      <formula>200</formula>
    </cfRule>
  </conditionalFormatting>
  <conditionalFormatting sqref="G42">
    <cfRule type="top10" dxfId="1003" priority="43" rank="1"/>
  </conditionalFormatting>
  <conditionalFormatting sqref="I42">
    <cfRule type="top10" dxfId="1002" priority="44" rank="1"/>
  </conditionalFormatting>
  <conditionalFormatting sqref="K42">
    <cfRule type="top10" dxfId="1001" priority="45" rank="1"/>
  </conditionalFormatting>
  <conditionalFormatting sqref="M42">
    <cfRule type="top10" dxfId="1000" priority="46" rank="1"/>
  </conditionalFormatting>
  <conditionalFormatting sqref="O42">
    <cfRule type="top10" dxfId="999" priority="47" rank="1"/>
  </conditionalFormatting>
  <conditionalFormatting sqref="E41">
    <cfRule type="top10" dxfId="998" priority="49" rank="1"/>
  </conditionalFormatting>
  <conditionalFormatting sqref="G41">
    <cfRule type="top10" dxfId="997" priority="50" rank="1"/>
  </conditionalFormatting>
  <conditionalFormatting sqref="I41">
    <cfRule type="top10" dxfId="996" priority="51" rank="1"/>
  </conditionalFormatting>
  <conditionalFormatting sqref="K41">
    <cfRule type="top10" dxfId="995" priority="52" rank="1"/>
  </conditionalFormatting>
  <conditionalFormatting sqref="M41">
    <cfRule type="top10" dxfId="994" priority="53" rank="1"/>
  </conditionalFormatting>
  <conditionalFormatting sqref="O41">
    <cfRule type="top10" dxfId="993" priority="54" rank="1"/>
  </conditionalFormatting>
  <conditionalFormatting sqref="E43">
    <cfRule type="top10" dxfId="992" priority="40" rank="1"/>
  </conditionalFormatting>
  <conditionalFormatting sqref="G43">
    <cfRule type="top10" dxfId="991" priority="39" rank="1"/>
  </conditionalFormatting>
  <conditionalFormatting sqref="I43">
    <cfRule type="top10" dxfId="990" priority="38" rank="1"/>
  </conditionalFormatting>
  <conditionalFormatting sqref="K43">
    <cfRule type="top10" dxfId="989" priority="37" rank="1"/>
  </conditionalFormatting>
  <conditionalFormatting sqref="M43">
    <cfRule type="top10" dxfId="988" priority="36" rank="1"/>
  </conditionalFormatting>
  <conditionalFormatting sqref="O43">
    <cfRule type="top10" dxfId="987" priority="35" rank="1"/>
  </conditionalFormatting>
  <conditionalFormatting sqref="E43:P43">
    <cfRule type="cellIs" dxfId="986" priority="34" operator="greaterThanOrEqual">
      <formula>200</formula>
    </cfRule>
  </conditionalFormatting>
  <conditionalFormatting sqref="E44">
    <cfRule type="top10" dxfId="985" priority="33" rank="1"/>
  </conditionalFormatting>
  <conditionalFormatting sqref="G44">
    <cfRule type="top10" dxfId="984" priority="32" rank="1"/>
  </conditionalFormatting>
  <conditionalFormatting sqref="I44">
    <cfRule type="top10" dxfId="983" priority="31" rank="1"/>
  </conditionalFormatting>
  <conditionalFormatting sqref="K44">
    <cfRule type="top10" dxfId="982" priority="30" rank="1"/>
  </conditionalFormatting>
  <conditionalFormatting sqref="M44">
    <cfRule type="top10" dxfId="981" priority="29" rank="1"/>
  </conditionalFormatting>
  <conditionalFormatting sqref="O44">
    <cfRule type="top10" dxfId="980" priority="28" rank="1"/>
  </conditionalFormatting>
  <conditionalFormatting sqref="E44:O44">
    <cfRule type="cellIs" dxfId="979" priority="27" operator="greaterThanOrEqual">
      <formula>193</formula>
    </cfRule>
  </conditionalFormatting>
  <conditionalFormatting sqref="G45">
    <cfRule type="top10" dxfId="978" priority="23" rank="1"/>
    <cfRule type="cellIs" dxfId="977" priority="26" operator="greaterThanOrEqual">
      <formula>193</formula>
    </cfRule>
  </conditionalFormatting>
  <conditionalFormatting sqref="E45">
    <cfRule type="top10" dxfId="976" priority="24" rank="1"/>
    <cfRule type="cellIs" dxfId="975" priority="25" operator="greaterThanOrEqual">
      <formula>193</formula>
    </cfRule>
  </conditionalFormatting>
  <conditionalFormatting sqref="I45">
    <cfRule type="top10" dxfId="974" priority="21" rank="1"/>
    <cfRule type="cellIs" dxfId="973" priority="22" operator="greaterThanOrEqual">
      <formula>193</formula>
    </cfRule>
  </conditionalFormatting>
  <conditionalFormatting sqref="K45">
    <cfRule type="top10" dxfId="972" priority="19" rank="1"/>
    <cfRule type="cellIs" dxfId="971" priority="20" operator="greaterThanOrEqual">
      <formula>193</formula>
    </cfRule>
  </conditionalFormatting>
  <conditionalFormatting sqref="M45">
    <cfRule type="cellIs" dxfId="970" priority="17" operator="greaterThanOrEqual">
      <formula>193</formula>
    </cfRule>
    <cfRule type="top10" dxfId="969" priority="18" rank="1"/>
  </conditionalFormatting>
  <conditionalFormatting sqref="O45">
    <cfRule type="top10" dxfId="968" priority="15" rank="1"/>
    <cfRule type="cellIs" dxfId="967" priority="16" operator="greaterThanOrEqual">
      <formula>193</formula>
    </cfRule>
  </conditionalFormatting>
  <conditionalFormatting sqref="E46:E47">
    <cfRule type="top10" dxfId="966" priority="14" rank="1"/>
  </conditionalFormatting>
  <conditionalFormatting sqref="G46:G47">
    <cfRule type="top10" dxfId="965" priority="13" rank="1"/>
  </conditionalFormatting>
  <conditionalFormatting sqref="I46:I47">
    <cfRule type="top10" dxfId="964" priority="12" rank="1"/>
  </conditionalFormatting>
  <conditionalFormatting sqref="K46:K47">
    <cfRule type="top10" dxfId="963" priority="11" rank="1"/>
  </conditionalFormatting>
  <conditionalFormatting sqref="M46:M47">
    <cfRule type="top10" dxfId="962" priority="10" rank="1"/>
  </conditionalFormatting>
  <conditionalFormatting sqref="O46:O47">
    <cfRule type="top10" dxfId="961" priority="9" rank="1"/>
  </conditionalFormatting>
  <conditionalFormatting sqref="E46:P47">
    <cfRule type="cellIs" dxfId="960" priority="8" operator="greaterThanOrEqual">
      <formula>200</formula>
    </cfRule>
  </conditionalFormatting>
  <conditionalFormatting sqref="E48">
    <cfRule type="top10" dxfId="959" priority="7" rank="1"/>
  </conditionalFormatting>
  <conditionalFormatting sqref="G48">
    <cfRule type="top10" dxfId="958" priority="6" rank="1"/>
  </conditionalFormatting>
  <conditionalFormatting sqref="I48">
    <cfRule type="top10" dxfId="957" priority="5" rank="1"/>
  </conditionalFormatting>
  <conditionalFormatting sqref="K48">
    <cfRule type="top10" dxfId="956" priority="4" rank="1"/>
  </conditionalFormatting>
  <conditionalFormatting sqref="M48">
    <cfRule type="top10" dxfId="955" priority="3" rank="1"/>
  </conditionalFormatting>
  <conditionalFormatting sqref="O48">
    <cfRule type="top10" dxfId="954" priority="2" rank="1"/>
  </conditionalFormatting>
  <conditionalFormatting sqref="E48:P48">
    <cfRule type="cellIs" dxfId="953" priority="1" operator="greaterThanOrEqual">
      <formula>200</formula>
    </cfRule>
  </conditionalFormatting>
  <hyperlinks>
    <hyperlink ref="X1" location="'OLL 2025'!A1" display="Return to Rankings" xr:uid="{743ADC9F-4F5B-4823-8211-777818BFE05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B44:B45 D44:D45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B46:B47 D46:D47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D48 B48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C4F2-4620-4B7A-881B-6657BB614D0A}">
  <dimension ref="A1:X16"/>
  <sheetViews>
    <sheetView workbookViewId="0">
      <selection activeCell="A13" sqref="A13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74</v>
      </c>
      <c r="C2" s="3">
        <v>45738</v>
      </c>
      <c r="D2" s="4" t="s">
        <v>75</v>
      </c>
      <c r="E2" s="24">
        <v>185</v>
      </c>
      <c r="F2" s="22">
        <v>1</v>
      </c>
      <c r="G2" s="24">
        <v>184</v>
      </c>
      <c r="H2" s="22">
        <v>1</v>
      </c>
      <c r="I2" s="5">
        <v>182</v>
      </c>
      <c r="J2" s="22"/>
      <c r="K2" s="25">
        <v>182</v>
      </c>
      <c r="L2" s="22">
        <v>1</v>
      </c>
      <c r="M2" s="25"/>
      <c r="N2" s="22"/>
      <c r="O2" s="5"/>
      <c r="P2" s="22"/>
      <c r="Q2" s="6">
        <v>4</v>
      </c>
      <c r="R2" s="6">
        <v>733</v>
      </c>
      <c r="S2" s="7">
        <v>183.25</v>
      </c>
      <c r="T2" s="38">
        <v>3</v>
      </c>
      <c r="U2" s="8">
        <v>6</v>
      </c>
      <c r="V2" s="9">
        <v>189.25</v>
      </c>
    </row>
    <row r="3" spans="1:24" ht="15" customHeight="1" x14ac:dyDescent="0.25">
      <c r="A3" s="1" t="s">
        <v>11</v>
      </c>
      <c r="B3" s="2" t="s">
        <v>74</v>
      </c>
      <c r="C3" s="3">
        <v>45759</v>
      </c>
      <c r="D3" s="4" t="s">
        <v>75</v>
      </c>
      <c r="E3" s="5">
        <v>186</v>
      </c>
      <c r="F3" s="22">
        <v>4</v>
      </c>
      <c r="G3" s="24">
        <v>181</v>
      </c>
      <c r="H3" s="22"/>
      <c r="I3" s="5">
        <v>187</v>
      </c>
      <c r="J3" s="22"/>
      <c r="K3" s="5">
        <v>194</v>
      </c>
      <c r="L3" s="22">
        <v>2</v>
      </c>
      <c r="M3" s="5"/>
      <c r="N3" s="22"/>
      <c r="O3" s="5"/>
      <c r="P3" s="22"/>
      <c r="Q3" s="6">
        <v>4</v>
      </c>
      <c r="R3" s="6">
        <v>748</v>
      </c>
      <c r="S3" s="7">
        <v>187</v>
      </c>
      <c r="T3" s="38">
        <v>6</v>
      </c>
      <c r="U3" s="8">
        <v>9</v>
      </c>
      <c r="V3" s="9">
        <v>196</v>
      </c>
    </row>
    <row r="4" spans="1:24" ht="15" customHeight="1" x14ac:dyDescent="0.25">
      <c r="A4" s="1" t="s">
        <v>11</v>
      </c>
      <c r="B4" s="2" t="s">
        <v>74</v>
      </c>
      <c r="C4" s="3">
        <v>45760</v>
      </c>
      <c r="D4" s="4" t="s">
        <v>75</v>
      </c>
      <c r="E4" s="5">
        <v>187</v>
      </c>
      <c r="F4" s="22">
        <v>2</v>
      </c>
      <c r="G4" s="24">
        <v>185</v>
      </c>
      <c r="H4" s="22"/>
      <c r="I4" s="5">
        <v>192</v>
      </c>
      <c r="J4" s="22">
        <v>2</v>
      </c>
      <c r="K4" s="5">
        <v>192</v>
      </c>
      <c r="L4" s="22">
        <v>2</v>
      </c>
      <c r="M4" s="5"/>
      <c r="N4" s="22"/>
      <c r="O4" s="5"/>
      <c r="P4" s="22"/>
      <c r="Q4" s="6">
        <v>4</v>
      </c>
      <c r="R4" s="6">
        <v>756</v>
      </c>
      <c r="S4" s="7">
        <v>189</v>
      </c>
      <c r="T4" s="38">
        <v>6</v>
      </c>
      <c r="U4" s="8">
        <v>5</v>
      </c>
      <c r="V4" s="9">
        <v>194</v>
      </c>
    </row>
    <row r="5" spans="1:24" x14ac:dyDescent="0.25">
      <c r="A5" s="1" t="s">
        <v>11</v>
      </c>
      <c r="B5" s="2" t="s">
        <v>74</v>
      </c>
      <c r="C5" s="3">
        <v>45808</v>
      </c>
      <c r="D5" s="4" t="s">
        <v>75</v>
      </c>
      <c r="E5" s="24">
        <v>190</v>
      </c>
      <c r="F5" s="22">
        <v>1</v>
      </c>
      <c r="G5" s="24">
        <v>192</v>
      </c>
      <c r="H5" s="22">
        <v>2</v>
      </c>
      <c r="I5" s="5">
        <v>189</v>
      </c>
      <c r="J5" s="22">
        <v>2</v>
      </c>
      <c r="K5" s="25">
        <v>179</v>
      </c>
      <c r="L5" s="22"/>
      <c r="M5" s="25">
        <v>193</v>
      </c>
      <c r="N5" s="22">
        <v>2</v>
      </c>
      <c r="O5" s="5">
        <v>189</v>
      </c>
      <c r="P5" s="22">
        <v>1</v>
      </c>
      <c r="Q5" s="6">
        <v>6</v>
      </c>
      <c r="R5" s="6">
        <v>1132</v>
      </c>
      <c r="S5" s="7">
        <v>188.66666666666666</v>
      </c>
      <c r="T5" s="38">
        <v>8</v>
      </c>
      <c r="U5" s="8">
        <v>4</v>
      </c>
      <c r="V5" s="9">
        <v>192.66666666666666</v>
      </c>
    </row>
    <row r="6" spans="1:24" x14ac:dyDescent="0.25">
      <c r="A6" s="1" t="s">
        <v>11</v>
      </c>
      <c r="B6" s="2" t="s">
        <v>74</v>
      </c>
      <c r="C6" s="3">
        <v>45809</v>
      </c>
      <c r="D6" s="4" t="s">
        <v>75</v>
      </c>
      <c r="E6" s="24">
        <v>189</v>
      </c>
      <c r="F6" s="22">
        <v>1</v>
      </c>
      <c r="G6" s="24">
        <v>184</v>
      </c>
      <c r="H6" s="22">
        <v>0</v>
      </c>
      <c r="I6" s="5">
        <v>190</v>
      </c>
      <c r="J6" s="22"/>
      <c r="K6" s="25">
        <v>188</v>
      </c>
      <c r="L6" s="22">
        <v>1</v>
      </c>
      <c r="M6" s="25"/>
      <c r="N6" s="22"/>
      <c r="O6" s="5"/>
      <c r="P6" s="22"/>
      <c r="Q6" s="6">
        <v>4</v>
      </c>
      <c r="R6" s="6">
        <v>751</v>
      </c>
      <c r="S6" s="7">
        <v>187.75</v>
      </c>
      <c r="T6" s="38">
        <v>2</v>
      </c>
      <c r="U6" s="8">
        <v>3</v>
      </c>
      <c r="V6" s="9">
        <v>190.75</v>
      </c>
    </row>
    <row r="7" spans="1:24" x14ac:dyDescent="0.25">
      <c r="A7" s="1" t="s">
        <v>11</v>
      </c>
      <c r="B7" s="2" t="s">
        <v>74</v>
      </c>
      <c r="C7" s="3">
        <v>45836</v>
      </c>
      <c r="D7" s="4" t="s">
        <v>75</v>
      </c>
      <c r="E7" s="5">
        <v>190</v>
      </c>
      <c r="F7" s="22">
        <v>2</v>
      </c>
      <c r="G7" s="24">
        <v>190</v>
      </c>
      <c r="H7" s="22">
        <v>1</v>
      </c>
      <c r="I7" s="5">
        <v>193</v>
      </c>
      <c r="J7" s="22">
        <v>3</v>
      </c>
      <c r="K7" s="5">
        <v>186</v>
      </c>
      <c r="L7" s="22">
        <v>1</v>
      </c>
      <c r="M7" s="5">
        <v>188</v>
      </c>
      <c r="N7" s="22"/>
      <c r="O7" s="5">
        <v>188</v>
      </c>
      <c r="P7" s="22"/>
      <c r="Q7" s="6">
        <v>6</v>
      </c>
      <c r="R7" s="6">
        <v>1135</v>
      </c>
      <c r="S7" s="7">
        <v>189.16666666666666</v>
      </c>
      <c r="T7" s="38">
        <v>7</v>
      </c>
      <c r="U7" s="8">
        <v>4</v>
      </c>
      <c r="V7" s="9">
        <v>193.16666666666666</v>
      </c>
    </row>
    <row r="8" spans="1:24" x14ac:dyDescent="0.25">
      <c r="A8" s="1" t="s">
        <v>11</v>
      </c>
      <c r="B8" s="2" t="s">
        <v>74</v>
      </c>
      <c r="C8" s="3">
        <v>45837</v>
      </c>
      <c r="D8" s="4" t="s">
        <v>75</v>
      </c>
      <c r="E8" s="24">
        <v>194</v>
      </c>
      <c r="F8" s="22">
        <v>2</v>
      </c>
      <c r="G8" s="24">
        <v>191</v>
      </c>
      <c r="H8" s="22">
        <v>2</v>
      </c>
      <c r="I8" s="5">
        <v>191</v>
      </c>
      <c r="J8" s="22">
        <v>1</v>
      </c>
      <c r="K8" s="25">
        <v>192</v>
      </c>
      <c r="L8" s="22"/>
      <c r="M8" s="25"/>
      <c r="N8" s="22"/>
      <c r="O8" s="5"/>
      <c r="P8" s="22"/>
      <c r="Q8" s="6">
        <v>4</v>
      </c>
      <c r="R8" s="6">
        <v>768</v>
      </c>
      <c r="S8" s="7">
        <v>192</v>
      </c>
      <c r="T8" s="38">
        <v>5</v>
      </c>
      <c r="U8" s="8">
        <v>2</v>
      </c>
      <c r="V8" s="9">
        <v>194</v>
      </c>
    </row>
    <row r="9" spans="1:24" x14ac:dyDescent="0.25">
      <c r="A9" s="1" t="s">
        <v>11</v>
      </c>
      <c r="B9" s="2" t="s">
        <v>74</v>
      </c>
      <c r="C9" s="3">
        <v>45892</v>
      </c>
      <c r="D9" s="4" t="s">
        <v>75</v>
      </c>
      <c r="E9" s="24">
        <v>193</v>
      </c>
      <c r="F9" s="22">
        <v>1</v>
      </c>
      <c r="G9" s="24">
        <v>188</v>
      </c>
      <c r="H9" s="22">
        <v>0</v>
      </c>
      <c r="I9" s="5">
        <v>194.001</v>
      </c>
      <c r="J9" s="22">
        <v>1</v>
      </c>
      <c r="K9" s="5">
        <v>192</v>
      </c>
      <c r="L9" s="22">
        <v>2</v>
      </c>
      <c r="M9" s="5"/>
      <c r="N9" s="22"/>
      <c r="O9" s="5"/>
      <c r="P9" s="22"/>
      <c r="Q9" s="6">
        <v>4</v>
      </c>
      <c r="R9" s="6">
        <v>767</v>
      </c>
      <c r="S9" s="7">
        <v>191.75</v>
      </c>
      <c r="T9" s="38">
        <v>4</v>
      </c>
      <c r="U9" s="8">
        <v>5</v>
      </c>
      <c r="V9" s="9">
        <v>196.75</v>
      </c>
    </row>
    <row r="10" spans="1:24" x14ac:dyDescent="0.25">
      <c r="A10" s="1" t="s">
        <v>11</v>
      </c>
      <c r="B10" s="2" t="s">
        <v>74</v>
      </c>
      <c r="C10" s="3">
        <v>45893</v>
      </c>
      <c r="D10" s="4" t="s">
        <v>75</v>
      </c>
      <c r="E10" s="5">
        <v>193</v>
      </c>
      <c r="F10" s="22">
        <v>1</v>
      </c>
      <c r="G10" s="24">
        <v>191</v>
      </c>
      <c r="H10" s="22">
        <v>0</v>
      </c>
      <c r="I10" s="5">
        <v>192.001</v>
      </c>
      <c r="J10" s="22">
        <v>2</v>
      </c>
      <c r="K10" s="5">
        <v>195</v>
      </c>
      <c r="L10" s="22">
        <v>0</v>
      </c>
      <c r="M10" s="5"/>
      <c r="N10" s="22"/>
      <c r="O10" s="5"/>
      <c r="P10" s="22"/>
      <c r="Q10" s="6">
        <v>4</v>
      </c>
      <c r="R10" s="6">
        <v>771.00099999999998</v>
      </c>
      <c r="S10" s="7">
        <v>192.75024999999999</v>
      </c>
      <c r="T10" s="38">
        <v>3</v>
      </c>
      <c r="U10" s="8">
        <v>9</v>
      </c>
      <c r="V10" s="9">
        <v>201.75024999999999</v>
      </c>
    </row>
    <row r="11" spans="1:24" x14ac:dyDescent="0.25">
      <c r="A11" s="53" t="s">
        <v>11</v>
      </c>
      <c r="B11" s="2" t="s">
        <v>74</v>
      </c>
      <c r="C11" s="3">
        <v>45920</v>
      </c>
      <c r="D11" s="70" t="s">
        <v>75</v>
      </c>
      <c r="E11" s="5">
        <v>192</v>
      </c>
      <c r="F11" s="22">
        <v>3</v>
      </c>
      <c r="G11" s="24">
        <v>193</v>
      </c>
      <c r="H11" s="22">
        <v>2</v>
      </c>
      <c r="I11" s="5">
        <v>193</v>
      </c>
      <c r="J11" s="22">
        <v>1</v>
      </c>
      <c r="K11" s="5">
        <v>191</v>
      </c>
      <c r="L11" s="22">
        <v>3</v>
      </c>
      <c r="M11" s="5"/>
      <c r="N11" s="22"/>
      <c r="O11" s="5"/>
      <c r="P11" s="22"/>
      <c r="Q11" s="8">
        <v>4</v>
      </c>
      <c r="R11" s="8">
        <v>769</v>
      </c>
      <c r="S11" s="7">
        <v>192.25</v>
      </c>
      <c r="T11" s="38">
        <v>9</v>
      </c>
      <c r="U11" s="8">
        <v>2</v>
      </c>
      <c r="V11" s="7">
        <v>194.25</v>
      </c>
    </row>
    <row r="12" spans="1:24" x14ac:dyDescent="0.25">
      <c r="A12" s="53" t="s">
        <v>11</v>
      </c>
      <c r="B12" s="2" t="s">
        <v>74</v>
      </c>
      <c r="C12" s="3">
        <v>45921</v>
      </c>
      <c r="D12" s="70" t="s">
        <v>75</v>
      </c>
      <c r="E12" s="5">
        <v>187</v>
      </c>
      <c r="F12" s="22">
        <v>2</v>
      </c>
      <c r="G12" s="24">
        <v>194</v>
      </c>
      <c r="H12" s="22">
        <v>2</v>
      </c>
      <c r="I12" s="5">
        <v>192</v>
      </c>
      <c r="J12" s="22">
        <v>2</v>
      </c>
      <c r="K12" s="5">
        <v>188</v>
      </c>
      <c r="L12" s="22">
        <v>2</v>
      </c>
      <c r="M12" s="5"/>
      <c r="N12" s="22"/>
      <c r="O12" s="5"/>
      <c r="P12" s="22"/>
      <c r="Q12" s="8">
        <v>4</v>
      </c>
      <c r="R12" s="8">
        <v>761</v>
      </c>
      <c r="S12" s="7">
        <v>190.25</v>
      </c>
      <c r="T12" s="38">
        <v>8</v>
      </c>
      <c r="U12" s="8">
        <v>7</v>
      </c>
      <c r="V12" s="7">
        <v>197.25</v>
      </c>
    </row>
    <row r="13" spans="1:24" x14ac:dyDescent="0.25">
      <c r="A13" s="53" t="s">
        <v>11</v>
      </c>
      <c r="B13" s="2" t="s">
        <v>74</v>
      </c>
      <c r="C13" s="3">
        <v>45955</v>
      </c>
      <c r="D13" s="70" t="s">
        <v>75</v>
      </c>
      <c r="E13" s="24">
        <v>188</v>
      </c>
      <c r="F13" s="22">
        <v>2</v>
      </c>
      <c r="G13" s="24">
        <v>191</v>
      </c>
      <c r="H13" s="22">
        <v>1</v>
      </c>
      <c r="I13" s="5">
        <v>188</v>
      </c>
      <c r="J13" s="22"/>
      <c r="K13" s="25">
        <v>192</v>
      </c>
      <c r="L13" s="22"/>
      <c r="M13" s="25"/>
      <c r="N13" s="22"/>
      <c r="O13" s="5"/>
      <c r="P13" s="22"/>
      <c r="Q13" s="8">
        <v>4</v>
      </c>
      <c r="R13" s="8">
        <v>759</v>
      </c>
      <c r="S13" s="7">
        <v>189.75</v>
      </c>
      <c r="T13" s="38">
        <v>3</v>
      </c>
      <c r="U13" s="8">
        <v>4</v>
      </c>
      <c r="V13" s="7">
        <v>193.75</v>
      </c>
    </row>
    <row r="14" spans="1:24" x14ac:dyDescent="0.25">
      <c r="A14" s="53" t="s">
        <v>11</v>
      </c>
      <c r="B14" s="2" t="s">
        <v>74</v>
      </c>
      <c r="C14" s="3">
        <v>45956</v>
      </c>
      <c r="D14" s="70" t="s">
        <v>75</v>
      </c>
      <c r="E14" s="5">
        <v>187</v>
      </c>
      <c r="F14" s="22">
        <v>1</v>
      </c>
      <c r="G14" s="24">
        <v>192</v>
      </c>
      <c r="H14" s="22">
        <v>3</v>
      </c>
      <c r="I14" s="5">
        <v>191</v>
      </c>
      <c r="J14" s="22">
        <v>2</v>
      </c>
      <c r="K14" s="5">
        <v>184</v>
      </c>
      <c r="L14" s="22">
        <v>1</v>
      </c>
      <c r="M14" s="5"/>
      <c r="N14" s="22"/>
      <c r="O14" s="5"/>
      <c r="P14" s="22"/>
      <c r="Q14" s="8">
        <v>4</v>
      </c>
      <c r="R14" s="8">
        <v>754</v>
      </c>
      <c r="S14" s="7">
        <v>188.5</v>
      </c>
      <c r="T14" s="38">
        <v>7</v>
      </c>
      <c r="U14" s="8">
        <v>3</v>
      </c>
      <c r="V14" s="7">
        <v>191.5</v>
      </c>
    </row>
    <row r="16" spans="1:24" x14ac:dyDescent="0.25">
      <c r="Q16" s="34">
        <f>SUM(Q2:Q15)</f>
        <v>56</v>
      </c>
      <c r="R16" s="34">
        <f>SUM(R2:R15)</f>
        <v>10604.001</v>
      </c>
      <c r="S16" s="35">
        <f>SUM(R16/Q16)</f>
        <v>189.35716071428573</v>
      </c>
      <c r="T16" s="34">
        <f>SUM(T2:T15)</f>
        <v>71</v>
      </c>
      <c r="U16" s="34">
        <f>SUM(U2:U15)</f>
        <v>63</v>
      </c>
      <c r="V16" s="36">
        <f>SUM(S16+U16)</f>
        <v>252.35716071428573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" name="Range1_25"/>
    <protectedRange algorithmName="SHA-512" hashValue="ON39YdpmFHfN9f47KpiRvqrKx0V9+erV1CNkpWzYhW/Qyc6aT8rEyCrvauWSYGZK2ia3o7vd3akF07acHAFpOA==" saltValue="yVW9XmDwTqEnmpSGai0KYg==" spinCount="100000" sqref="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8" name="Range1_9_1"/>
    <protectedRange algorithmName="SHA-512" hashValue="ON39YdpmFHfN9f47KpiRvqrKx0V9+erV1CNkpWzYhW/Qyc6aT8rEyCrvauWSYGZK2ia3o7vd3akF07acHAFpOA==" saltValue="yVW9XmDwTqEnmpSGai0KYg==" spinCount="100000" sqref="D7:D8" name="Range1_1_7_2"/>
    <protectedRange algorithmName="SHA-512" hashValue="ON39YdpmFHfN9f47KpiRvqrKx0V9+erV1CNkpWzYhW/Qyc6aT8rEyCrvauWSYGZK2ia3o7vd3akF07acHAFpOA==" saltValue="yVW9XmDwTqEnmpSGai0KYg==" spinCount="100000" sqref="E7 G7:O7" name="Range1_33_1_2_1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7:T8" name="Range1_3_5_6_2"/>
    <protectedRange algorithmName="SHA-512" hashValue="ON39YdpmFHfN9f47KpiRvqrKx0V9+erV1CNkpWzYhW/Qyc6aT8rEyCrvauWSYGZK2ia3o7vd3akF07acHAFpOA==" saltValue="yVW9XmDwTqEnmpSGai0KYg==" spinCount="100000" sqref="H11:L12 E11:E12 N11:N12 B11:C12" name="Range1_13_2"/>
    <protectedRange algorithmName="SHA-512" hashValue="ON39YdpmFHfN9f47KpiRvqrKx0V9+erV1CNkpWzYhW/Qyc6aT8rEyCrvauWSYGZK2ia3o7vd3akF07acHAFpOA==" saltValue="yVW9XmDwTqEnmpSGai0KYg==" spinCount="100000" sqref="D11:D12" name="Range1_1_4_2"/>
    <protectedRange algorithmName="SHA-512" hashValue="ON39YdpmFHfN9f47KpiRvqrKx0V9+erV1CNkpWzYhW/Qyc6aT8rEyCrvauWSYGZK2ia3o7vd3akF07acHAFpOA==" saltValue="yVW9XmDwTqEnmpSGai0KYg==" spinCount="100000" sqref="G11 O11 M11" name="Range1_33_1_4"/>
    <protectedRange algorithmName="SHA-512" hashValue="ON39YdpmFHfN9f47KpiRvqrKx0V9+erV1CNkpWzYhW/Qyc6aT8rEyCrvauWSYGZK2ia3o7vd3akF07acHAFpOA==" saltValue="yVW9XmDwTqEnmpSGai0KYg==" spinCount="100000" sqref="T11:T12" name="Range1_3_5_4_2"/>
    <protectedRange algorithmName="SHA-512" hashValue="ON39YdpmFHfN9f47KpiRvqrKx0V9+erV1CNkpWzYhW/Qyc6aT8rEyCrvauWSYGZK2ia3o7vd3akF07acHAFpOA==" saltValue="yVW9XmDwTqEnmpSGai0KYg==" spinCount="100000" sqref="B13:C14" name="Range1_12_3"/>
    <protectedRange algorithmName="SHA-512" hashValue="ON39YdpmFHfN9f47KpiRvqrKx0V9+erV1CNkpWzYhW/Qyc6aT8rEyCrvauWSYGZK2ia3o7vd3akF07acHAFpOA==" saltValue="yVW9XmDwTqEnmpSGai0KYg==" spinCount="100000" sqref="D13:D14" name="Range1_1_3_3"/>
    <protectedRange algorithmName="SHA-512" hashValue="ON39YdpmFHfN9f47KpiRvqrKx0V9+erV1CNkpWzYhW/Qyc6aT8rEyCrvauWSYGZK2ia3o7vd3akF07acHAFpOA==" saltValue="yVW9XmDwTqEnmpSGai0KYg==" spinCount="100000" sqref="E13:P14 T13:T14" name="Range1_3_5_3_3"/>
  </protectedRanges>
  <conditionalFormatting sqref="E11:P12">
    <cfRule type="cellIs" dxfId="952" priority="8" operator="greaterThanOrEqual">
      <formula>200</formula>
    </cfRule>
  </conditionalFormatting>
  <conditionalFormatting sqref="E11:E12">
    <cfRule type="top10" dxfId="951" priority="9" rank="1"/>
  </conditionalFormatting>
  <conditionalFormatting sqref="G11:G12">
    <cfRule type="top10" dxfId="950" priority="10" rank="1"/>
  </conditionalFormatting>
  <conditionalFormatting sqref="I11:I12">
    <cfRule type="top10" dxfId="949" priority="11" rank="1"/>
  </conditionalFormatting>
  <conditionalFormatting sqref="K11:K12">
    <cfRule type="top10" dxfId="948" priority="12" rank="1"/>
  </conditionalFormatting>
  <conditionalFormatting sqref="M11:M12">
    <cfRule type="top10" dxfId="947" priority="13" rank="1"/>
  </conditionalFormatting>
  <conditionalFormatting sqref="O11:O12">
    <cfRule type="top10" dxfId="946" priority="14" rank="1"/>
  </conditionalFormatting>
  <conditionalFormatting sqref="E13:E14">
    <cfRule type="top10" dxfId="945" priority="7" rank="1"/>
  </conditionalFormatting>
  <conditionalFormatting sqref="G13:G14">
    <cfRule type="top10" dxfId="944" priority="6" rank="1"/>
  </conditionalFormatting>
  <conditionalFormatting sqref="E13:P14">
    <cfRule type="cellIs" dxfId="943" priority="5" operator="greaterThanOrEqual">
      <formula>200</formula>
    </cfRule>
  </conditionalFormatting>
  <conditionalFormatting sqref="I13:I14">
    <cfRule type="top10" dxfId="942" priority="4" rank="1"/>
  </conditionalFormatting>
  <conditionalFormatting sqref="K13:K14">
    <cfRule type="top10" dxfId="941" priority="3" rank="1"/>
  </conditionalFormatting>
  <conditionalFormatting sqref="M13:M14">
    <cfRule type="top10" dxfId="940" priority="2" rank="1"/>
  </conditionalFormatting>
  <conditionalFormatting sqref="O13:O14">
    <cfRule type="top10" dxfId="939" priority="1" rank="1"/>
  </conditionalFormatting>
  <hyperlinks>
    <hyperlink ref="X1" location="'OLL 2025'!A1" display="Return to Rankings" xr:uid="{C3D998FC-7726-4E06-B77E-3A10D6C395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D13:D14 B14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58A0-1A6C-4AE4-9319-8051D5F91590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159</v>
      </c>
      <c r="C2" s="3">
        <v>45829</v>
      </c>
      <c r="D2" s="4" t="s">
        <v>142</v>
      </c>
      <c r="E2" s="24">
        <v>194</v>
      </c>
      <c r="F2" s="22">
        <v>0</v>
      </c>
      <c r="G2" s="24">
        <v>199</v>
      </c>
      <c r="H2" s="22">
        <v>0</v>
      </c>
      <c r="I2" s="5">
        <v>197</v>
      </c>
      <c r="J2" s="22">
        <v>3</v>
      </c>
      <c r="K2" s="25">
        <v>194</v>
      </c>
      <c r="L2" s="22">
        <v>1</v>
      </c>
      <c r="M2" s="25"/>
      <c r="N2" s="22"/>
      <c r="O2" s="5"/>
      <c r="P2" s="22"/>
      <c r="Q2" s="6">
        <v>4</v>
      </c>
      <c r="R2" s="6">
        <v>784</v>
      </c>
      <c r="S2" s="7">
        <v>196</v>
      </c>
      <c r="T2" s="38">
        <v>4</v>
      </c>
      <c r="U2" s="8">
        <v>9</v>
      </c>
      <c r="V2" s="9">
        <v>205</v>
      </c>
    </row>
    <row r="3" spans="1:24" x14ac:dyDescent="0.25">
      <c r="A3" s="1" t="s">
        <v>11</v>
      </c>
      <c r="B3" s="2" t="s">
        <v>159</v>
      </c>
      <c r="C3" s="3">
        <v>45857</v>
      </c>
      <c r="D3" s="4" t="s">
        <v>142</v>
      </c>
      <c r="E3" s="24">
        <v>196</v>
      </c>
      <c r="F3" s="22">
        <v>1</v>
      </c>
      <c r="G3" s="24">
        <v>197</v>
      </c>
      <c r="H3" s="22">
        <v>2</v>
      </c>
      <c r="I3" s="5">
        <v>198</v>
      </c>
      <c r="J3" s="22">
        <v>3</v>
      </c>
      <c r="K3" s="58">
        <v>200</v>
      </c>
      <c r="L3" s="22">
        <v>3</v>
      </c>
      <c r="M3" s="25"/>
      <c r="N3" s="22"/>
      <c r="O3" s="5"/>
      <c r="P3" s="22"/>
      <c r="Q3" s="6">
        <v>4</v>
      </c>
      <c r="R3" s="6">
        <v>791</v>
      </c>
      <c r="S3" s="7">
        <v>197.75</v>
      </c>
      <c r="T3" s="38">
        <v>9</v>
      </c>
      <c r="U3" s="8">
        <v>7</v>
      </c>
      <c r="V3" s="9">
        <v>204.75</v>
      </c>
    </row>
    <row r="4" spans="1:24" x14ac:dyDescent="0.25">
      <c r="A4" s="1" t="s">
        <v>11</v>
      </c>
      <c r="B4" s="2" t="s">
        <v>159</v>
      </c>
      <c r="C4" s="3">
        <v>45885</v>
      </c>
      <c r="D4" s="4" t="s">
        <v>142</v>
      </c>
      <c r="E4" s="24">
        <v>195.01</v>
      </c>
      <c r="F4" s="22">
        <v>6</v>
      </c>
      <c r="G4" s="24">
        <v>195</v>
      </c>
      <c r="H4" s="22">
        <v>2</v>
      </c>
      <c r="I4" s="5">
        <v>194</v>
      </c>
      <c r="J4" s="22">
        <v>2</v>
      </c>
      <c r="K4" s="25">
        <v>182</v>
      </c>
      <c r="L4" s="22">
        <v>2</v>
      </c>
      <c r="M4" s="25">
        <v>194</v>
      </c>
      <c r="N4" s="22">
        <v>7</v>
      </c>
      <c r="O4" s="5">
        <v>196</v>
      </c>
      <c r="P4" s="22">
        <v>2</v>
      </c>
      <c r="Q4" s="6">
        <v>6</v>
      </c>
      <c r="R4" s="6">
        <v>1156.01</v>
      </c>
      <c r="S4" s="7">
        <v>192.66833333333332</v>
      </c>
      <c r="T4" s="38">
        <v>21</v>
      </c>
      <c r="U4" s="8">
        <v>14</v>
      </c>
      <c r="V4" s="9">
        <v>206.66833333333332</v>
      </c>
    </row>
    <row r="5" spans="1:24" x14ac:dyDescent="0.25">
      <c r="A5" s="53" t="s">
        <v>11</v>
      </c>
      <c r="B5" s="2" t="s">
        <v>159</v>
      </c>
      <c r="C5" s="3">
        <v>45920</v>
      </c>
      <c r="D5" s="70" t="s">
        <v>142</v>
      </c>
      <c r="E5" s="24">
        <v>192</v>
      </c>
      <c r="F5" s="22">
        <v>0</v>
      </c>
      <c r="G5" s="24">
        <v>195</v>
      </c>
      <c r="H5" s="22">
        <v>2</v>
      </c>
      <c r="I5" s="5">
        <v>194</v>
      </c>
      <c r="J5" s="22">
        <v>3</v>
      </c>
      <c r="K5" s="25">
        <v>190</v>
      </c>
      <c r="L5" s="22">
        <v>2</v>
      </c>
      <c r="M5" s="25">
        <v>195.01</v>
      </c>
      <c r="N5" s="22">
        <v>3</v>
      </c>
      <c r="O5" s="5">
        <v>195</v>
      </c>
      <c r="P5" s="22">
        <v>1</v>
      </c>
      <c r="Q5" s="8">
        <v>6</v>
      </c>
      <c r="R5" s="8">
        <v>1161.01</v>
      </c>
      <c r="S5" s="7">
        <v>193.50166666666667</v>
      </c>
      <c r="T5" s="38">
        <v>11</v>
      </c>
      <c r="U5" s="8">
        <v>20</v>
      </c>
      <c r="V5" s="7">
        <v>213.50166666666667</v>
      </c>
    </row>
    <row r="7" spans="1:24" x14ac:dyDescent="0.25">
      <c r="Q7" s="34">
        <f>SUM(Q2:Q6)</f>
        <v>20</v>
      </c>
      <c r="R7" s="34">
        <f>SUM(R2:R6)</f>
        <v>3892.0200000000004</v>
      </c>
      <c r="S7" s="35">
        <f>SUM(R7/Q7)</f>
        <v>194.60100000000003</v>
      </c>
      <c r="T7" s="34">
        <f>SUM(T2:T6)</f>
        <v>45</v>
      </c>
      <c r="U7" s="34">
        <f>SUM(U2:U6)</f>
        <v>50</v>
      </c>
      <c r="V7" s="36">
        <f>SUM(S7+U7)</f>
        <v>244.60100000000003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E5:F5 B5:C5" name="Range1_18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</protectedRanges>
  <conditionalFormatting sqref="E5">
    <cfRule type="top10" dxfId="938" priority="7" rank="1"/>
  </conditionalFormatting>
  <conditionalFormatting sqref="G5">
    <cfRule type="top10" dxfId="937" priority="6" rank="1"/>
  </conditionalFormatting>
  <conditionalFormatting sqref="I5">
    <cfRule type="top10" dxfId="936" priority="5" rank="1"/>
  </conditionalFormatting>
  <conditionalFormatting sqref="K5">
    <cfRule type="top10" dxfId="935" priority="4" rank="1"/>
  </conditionalFormatting>
  <conditionalFormatting sqref="M5">
    <cfRule type="top10" dxfId="934" priority="3" rank="1"/>
  </conditionalFormatting>
  <conditionalFormatting sqref="O5">
    <cfRule type="top10" dxfId="933" priority="2" rank="1"/>
  </conditionalFormatting>
  <conditionalFormatting sqref="E5:O5">
    <cfRule type="cellIs" dxfId="932" priority="1" operator="greaterThanOrEqual">
      <formula>193</formula>
    </cfRule>
  </conditionalFormatting>
  <hyperlinks>
    <hyperlink ref="X1" location="'OLL 2025'!A1" display="Return to Rankings" xr:uid="{EFB0C81F-59EA-4E0F-9559-48F94515D0B2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CE95-9BC2-446E-8FAA-5F02851863F4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238</v>
      </c>
      <c r="C2" s="3">
        <v>45948</v>
      </c>
      <c r="D2" s="70" t="s">
        <v>87</v>
      </c>
      <c r="E2" s="24">
        <v>181</v>
      </c>
      <c r="F2" s="22"/>
      <c r="G2" s="24">
        <v>174</v>
      </c>
      <c r="H2" s="22"/>
      <c r="I2" s="5">
        <v>182</v>
      </c>
      <c r="J2" s="22"/>
      <c r="K2" s="25">
        <v>190</v>
      </c>
      <c r="L2" s="22"/>
      <c r="M2" s="25">
        <v>181</v>
      </c>
      <c r="N2" s="22"/>
      <c r="O2" s="5">
        <v>190</v>
      </c>
      <c r="P2" s="22"/>
      <c r="Q2" s="8">
        <v>6</v>
      </c>
      <c r="R2" s="8">
        <v>1098</v>
      </c>
      <c r="S2" s="7">
        <v>183</v>
      </c>
      <c r="T2" s="38">
        <v>0</v>
      </c>
      <c r="U2" s="8">
        <v>30</v>
      </c>
      <c r="V2" s="7">
        <v>213</v>
      </c>
    </row>
    <row r="4" spans="1:24" x14ac:dyDescent="0.25">
      <c r="Q4" s="34">
        <f>SUM(Q2:Q3)</f>
        <v>6</v>
      </c>
      <c r="R4" s="34">
        <f>SUM(R2:R3)</f>
        <v>1098</v>
      </c>
      <c r="S4" s="35">
        <f>SUM(R4/Q4)</f>
        <v>183</v>
      </c>
      <c r="T4" s="34">
        <f>SUM(T2:T3)</f>
        <v>0</v>
      </c>
      <c r="U4" s="34">
        <f>SUM(U2:U3)</f>
        <v>30</v>
      </c>
      <c r="V4" s="36">
        <f>SUM(S4+U4)</f>
        <v>213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931" priority="7" rank="1"/>
  </conditionalFormatting>
  <conditionalFormatting sqref="G2">
    <cfRule type="top10" dxfId="930" priority="6" rank="1"/>
  </conditionalFormatting>
  <conditionalFormatting sqref="E2:P2">
    <cfRule type="cellIs" dxfId="929" priority="5" operator="greaterThanOrEqual">
      <formula>200</formula>
    </cfRule>
  </conditionalFormatting>
  <conditionalFormatting sqref="I2">
    <cfRule type="top10" dxfId="928" priority="4" rank="1"/>
  </conditionalFormatting>
  <conditionalFormatting sqref="K2">
    <cfRule type="top10" dxfId="927" priority="3" rank="1"/>
  </conditionalFormatting>
  <conditionalFormatting sqref="M2">
    <cfRule type="top10" dxfId="926" priority="2" rank="1"/>
  </conditionalFormatting>
  <conditionalFormatting sqref="O2">
    <cfRule type="top10" dxfId="925" priority="1" rank="1"/>
  </conditionalFormatting>
  <hyperlinks>
    <hyperlink ref="X1" location="'OLL 2025'!A1" display="Return to Rankings" xr:uid="{526E4E0E-1B66-4420-AD01-BB1A3C1180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F887-ADEA-46E8-9937-D4978B622128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160</v>
      </c>
      <c r="C2" s="3">
        <v>45828</v>
      </c>
      <c r="D2" s="4" t="s">
        <v>57</v>
      </c>
      <c r="E2" s="24">
        <v>190</v>
      </c>
      <c r="F2" s="22">
        <v>1</v>
      </c>
      <c r="G2" s="24">
        <v>186</v>
      </c>
      <c r="H2" s="22">
        <v>1</v>
      </c>
      <c r="I2" s="5">
        <v>185</v>
      </c>
      <c r="J2" s="22">
        <v>1</v>
      </c>
      <c r="K2" s="25">
        <v>194.02500000000001</v>
      </c>
      <c r="L2" s="22">
        <v>2</v>
      </c>
      <c r="M2" s="25"/>
      <c r="N2" s="22"/>
      <c r="O2" s="5"/>
      <c r="P2" s="22"/>
      <c r="Q2" s="6">
        <v>4</v>
      </c>
      <c r="R2" s="6">
        <v>755.02499999999998</v>
      </c>
      <c r="S2" s="7">
        <v>188.75624999999999</v>
      </c>
      <c r="T2" s="38">
        <v>5</v>
      </c>
      <c r="U2" s="8">
        <v>4</v>
      </c>
      <c r="V2" s="9">
        <v>192.75624999999999</v>
      </c>
    </row>
    <row r="3" spans="1:24" x14ac:dyDescent="0.25">
      <c r="A3" s="1" t="s">
        <v>11</v>
      </c>
      <c r="B3" s="2" t="s">
        <v>160</v>
      </c>
      <c r="C3" s="3">
        <v>45850</v>
      </c>
      <c r="D3" s="4" t="s">
        <v>57</v>
      </c>
      <c r="E3" s="5">
        <v>193</v>
      </c>
      <c r="F3" s="22">
        <v>3</v>
      </c>
      <c r="G3" s="24">
        <v>190</v>
      </c>
      <c r="H3" s="22">
        <v>1</v>
      </c>
      <c r="I3" s="5">
        <v>188</v>
      </c>
      <c r="J3" s="22">
        <v>0</v>
      </c>
      <c r="K3" s="5">
        <v>192</v>
      </c>
      <c r="L3" s="22">
        <v>1</v>
      </c>
      <c r="M3" s="5"/>
      <c r="N3" s="22"/>
      <c r="O3" s="5"/>
      <c r="P3" s="22"/>
      <c r="Q3" s="6">
        <v>4</v>
      </c>
      <c r="R3" s="6">
        <v>763</v>
      </c>
      <c r="S3" s="7">
        <v>190.75</v>
      </c>
      <c r="T3" s="38">
        <v>5</v>
      </c>
      <c r="U3" s="8">
        <v>2</v>
      </c>
      <c r="V3" s="9">
        <v>192.75</v>
      </c>
    </row>
    <row r="4" spans="1:24" x14ac:dyDescent="0.25">
      <c r="A4" s="1" t="s">
        <v>11</v>
      </c>
      <c r="B4" s="2" t="s">
        <v>160</v>
      </c>
      <c r="C4" s="3">
        <v>45856</v>
      </c>
      <c r="D4" s="4" t="s">
        <v>57</v>
      </c>
      <c r="E4" s="5">
        <v>179</v>
      </c>
      <c r="F4" s="22">
        <v>0</v>
      </c>
      <c r="G4" s="24">
        <v>186</v>
      </c>
      <c r="H4" s="22">
        <v>4</v>
      </c>
      <c r="I4" s="5">
        <v>180</v>
      </c>
      <c r="J4" s="22">
        <v>0</v>
      </c>
      <c r="K4" s="5">
        <v>176</v>
      </c>
      <c r="L4" s="22">
        <v>1</v>
      </c>
      <c r="M4" s="5"/>
      <c r="N4" s="22"/>
      <c r="O4" s="5"/>
      <c r="P4" s="22"/>
      <c r="Q4" s="6">
        <v>4</v>
      </c>
      <c r="R4" s="6">
        <v>721</v>
      </c>
      <c r="S4" s="7">
        <v>180.25</v>
      </c>
      <c r="T4" s="38">
        <v>5</v>
      </c>
      <c r="U4" s="8">
        <v>2</v>
      </c>
      <c r="V4" s="9">
        <v>182.25</v>
      </c>
    </row>
    <row r="5" spans="1:24" x14ac:dyDescent="0.25">
      <c r="A5" s="1" t="s">
        <v>11</v>
      </c>
      <c r="B5" s="2" t="s">
        <v>160</v>
      </c>
      <c r="C5" s="3">
        <v>45871</v>
      </c>
      <c r="D5" s="4" t="s">
        <v>57</v>
      </c>
      <c r="E5" s="5">
        <v>190</v>
      </c>
      <c r="F5" s="22">
        <v>2</v>
      </c>
      <c r="G5" s="24">
        <v>191</v>
      </c>
      <c r="H5" s="22">
        <v>0</v>
      </c>
      <c r="I5" s="5">
        <v>191</v>
      </c>
      <c r="J5" s="22">
        <v>0</v>
      </c>
      <c r="K5" s="5">
        <v>192</v>
      </c>
      <c r="L5" s="22">
        <v>0</v>
      </c>
      <c r="M5" s="5"/>
      <c r="N5" s="22"/>
      <c r="O5" s="5"/>
      <c r="P5" s="22"/>
      <c r="Q5" s="6">
        <v>4</v>
      </c>
      <c r="R5" s="6">
        <v>764</v>
      </c>
      <c r="S5" s="7">
        <v>191</v>
      </c>
      <c r="T5" s="38">
        <v>2</v>
      </c>
      <c r="U5" s="8">
        <v>2</v>
      </c>
      <c r="V5" s="9">
        <v>193</v>
      </c>
    </row>
    <row r="6" spans="1:24" x14ac:dyDescent="0.25">
      <c r="A6" s="53" t="s">
        <v>11</v>
      </c>
      <c r="B6" s="2" t="s">
        <v>160</v>
      </c>
      <c r="C6" s="3">
        <v>45919</v>
      </c>
      <c r="D6" s="70" t="s">
        <v>57</v>
      </c>
      <c r="E6" s="5">
        <v>185</v>
      </c>
      <c r="F6" s="22">
        <v>0</v>
      </c>
      <c r="G6" s="24">
        <v>190</v>
      </c>
      <c r="H6" s="22">
        <v>1</v>
      </c>
      <c r="I6" s="5">
        <v>188</v>
      </c>
      <c r="J6" s="22">
        <v>1</v>
      </c>
      <c r="K6" s="5">
        <v>189</v>
      </c>
      <c r="L6" s="22">
        <v>2</v>
      </c>
      <c r="M6" s="5"/>
      <c r="N6" s="22"/>
      <c r="O6" s="5"/>
      <c r="P6" s="22"/>
      <c r="Q6" s="8">
        <v>4</v>
      </c>
      <c r="R6" s="8">
        <v>752</v>
      </c>
      <c r="S6" s="7">
        <v>188</v>
      </c>
      <c r="T6" s="38">
        <v>4</v>
      </c>
      <c r="U6" s="8">
        <v>2</v>
      </c>
      <c r="V6" s="7">
        <v>190</v>
      </c>
    </row>
    <row r="7" spans="1:24" x14ac:dyDescent="0.25">
      <c r="A7" s="53" t="s">
        <v>11</v>
      </c>
      <c r="B7" s="2" t="s">
        <v>160</v>
      </c>
      <c r="C7" s="3">
        <v>45947</v>
      </c>
      <c r="D7" s="70" t="s">
        <v>57</v>
      </c>
      <c r="E7" s="5">
        <v>187</v>
      </c>
      <c r="F7" s="22">
        <v>0</v>
      </c>
      <c r="G7" s="24">
        <v>194</v>
      </c>
      <c r="H7" s="22">
        <v>1</v>
      </c>
      <c r="I7" s="5">
        <v>189</v>
      </c>
      <c r="J7" s="22">
        <v>2</v>
      </c>
      <c r="K7" s="5">
        <v>191</v>
      </c>
      <c r="L7" s="22">
        <v>3</v>
      </c>
      <c r="M7" s="5"/>
      <c r="N7" s="22"/>
      <c r="O7" s="5"/>
      <c r="P7" s="22"/>
      <c r="Q7" s="8">
        <v>4</v>
      </c>
      <c r="R7" s="8">
        <v>761</v>
      </c>
      <c r="S7" s="7">
        <v>190.25</v>
      </c>
      <c r="T7" s="38">
        <v>6</v>
      </c>
      <c r="U7" s="8">
        <v>4</v>
      </c>
      <c r="V7" s="7">
        <v>194.25</v>
      </c>
    </row>
    <row r="8" spans="1:24" x14ac:dyDescent="0.25">
      <c r="A8" s="53" t="s">
        <v>11</v>
      </c>
      <c r="B8" s="2" t="s">
        <v>160</v>
      </c>
      <c r="C8" s="3">
        <v>45962</v>
      </c>
      <c r="D8" s="70" t="s">
        <v>57</v>
      </c>
      <c r="E8" s="24">
        <v>185</v>
      </c>
      <c r="F8" s="22">
        <v>0</v>
      </c>
      <c r="G8" s="24">
        <v>188</v>
      </c>
      <c r="H8" s="22">
        <v>6</v>
      </c>
      <c r="I8" s="5">
        <v>187</v>
      </c>
      <c r="J8" s="22">
        <v>1</v>
      </c>
      <c r="K8" s="25">
        <v>187</v>
      </c>
      <c r="L8" s="22">
        <v>0</v>
      </c>
      <c r="M8" s="25"/>
      <c r="N8" s="22"/>
      <c r="O8" s="5"/>
      <c r="P8" s="22"/>
      <c r="Q8" s="8">
        <v>4</v>
      </c>
      <c r="R8" s="8">
        <v>747</v>
      </c>
      <c r="S8" s="7">
        <v>186.75</v>
      </c>
      <c r="T8" s="38">
        <v>7</v>
      </c>
      <c r="U8" s="8">
        <v>2</v>
      </c>
      <c r="V8" s="7">
        <v>188.75</v>
      </c>
    </row>
    <row r="10" spans="1:24" x14ac:dyDescent="0.25">
      <c r="Q10" s="34">
        <f>SUM(Q2:Q9)</f>
        <v>28</v>
      </c>
      <c r="R10" s="34">
        <f>SUM(R2:R9)</f>
        <v>5263.0249999999996</v>
      </c>
      <c r="S10" s="35">
        <f>SUM(R10/Q10)</f>
        <v>187.96517857142857</v>
      </c>
      <c r="T10" s="34">
        <f>SUM(T2:T9)</f>
        <v>34</v>
      </c>
      <c r="U10" s="34">
        <f>SUM(U2:U9)</f>
        <v>18</v>
      </c>
      <c r="V10" s="36">
        <f>SUM(S10+U10)</f>
        <v>205.96517857142857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11_5"/>
    <protectedRange algorithmName="SHA-512" hashValue="ON39YdpmFHfN9f47KpiRvqrKx0V9+erV1CNkpWzYhW/Qyc6aT8rEyCrvauWSYGZK2ia3o7vd3akF07acHAFpOA==" saltValue="yVW9XmDwTqEnmpSGai0KYg==" spinCount="100000" sqref="D7" name="Range1_1_16_1"/>
    <protectedRange algorithmName="SHA-512" hashValue="ON39YdpmFHfN9f47KpiRvqrKx0V9+erV1CNkpWzYhW/Qyc6aT8rEyCrvauWSYGZK2ia3o7vd3akF07acHAFpOA==" saltValue="yVW9XmDwTqEnmpSGai0KYg==" spinCount="100000" sqref="T7" name="Range1_3_5_11_1"/>
    <protectedRange algorithmName="SHA-512" hashValue="ON39YdpmFHfN9f47KpiRvqrKx0V9+erV1CNkpWzYhW/Qyc6aT8rEyCrvauWSYGZK2ia3o7vd3akF07acHAFpOA==" saltValue="yVW9XmDwTqEnmpSGai0KYg==" spinCount="100000" sqref="H8:P8 E8:F8 B8:C8" name="Range1_11_2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_1"/>
  </protectedRanges>
  <conditionalFormatting sqref="E6">
    <cfRule type="top10" dxfId="924" priority="21" rank="1"/>
  </conditionalFormatting>
  <conditionalFormatting sqref="G6">
    <cfRule type="top10" dxfId="923" priority="20" rank="1"/>
  </conditionalFormatting>
  <conditionalFormatting sqref="E6:P6">
    <cfRule type="cellIs" dxfId="922" priority="19" operator="greaterThanOrEqual">
      <formula>200</formula>
    </cfRule>
  </conditionalFormatting>
  <conditionalFormatting sqref="I6">
    <cfRule type="top10" dxfId="921" priority="18" rank="1"/>
  </conditionalFormatting>
  <conditionalFormatting sqref="K6">
    <cfRule type="top10" dxfId="920" priority="17" rank="1"/>
  </conditionalFormatting>
  <conditionalFormatting sqref="M6">
    <cfRule type="top10" dxfId="919" priority="16" rank="1"/>
  </conditionalFormatting>
  <conditionalFormatting sqref="O6">
    <cfRule type="top10" dxfId="918" priority="15" rank="1"/>
  </conditionalFormatting>
  <conditionalFormatting sqref="G7">
    <cfRule type="top10" dxfId="917" priority="14" rank="1"/>
  </conditionalFormatting>
  <conditionalFormatting sqref="I7">
    <cfRule type="top10" dxfId="916" priority="13" rank="1"/>
  </conditionalFormatting>
  <conditionalFormatting sqref="E7">
    <cfRule type="top10" dxfId="915" priority="12" rank="1"/>
  </conditionalFormatting>
  <conditionalFormatting sqref="M7">
    <cfRule type="top10" dxfId="914" priority="11" rank="1"/>
  </conditionalFormatting>
  <conditionalFormatting sqref="O7">
    <cfRule type="top10" dxfId="913" priority="10" rank="1"/>
  </conditionalFormatting>
  <conditionalFormatting sqref="E7:O7">
    <cfRule type="cellIs" dxfId="912" priority="9" operator="greaterThanOrEqual">
      <formula>200</formula>
    </cfRule>
  </conditionalFormatting>
  <conditionalFormatting sqref="K7">
    <cfRule type="top10" dxfId="911" priority="8" rank="1"/>
  </conditionalFormatting>
  <conditionalFormatting sqref="E8">
    <cfRule type="top10" dxfId="910" priority="7" rank="1"/>
  </conditionalFormatting>
  <conditionalFormatting sqref="G8">
    <cfRule type="top10" dxfId="909" priority="6" rank="1"/>
  </conditionalFormatting>
  <conditionalFormatting sqref="I8">
    <cfRule type="top10" dxfId="908" priority="5" rank="1"/>
  </conditionalFormatting>
  <conditionalFormatting sqref="K8">
    <cfRule type="top10" dxfId="907" priority="4" rank="1"/>
  </conditionalFormatting>
  <conditionalFormatting sqref="M8">
    <cfRule type="top10" dxfId="906" priority="3" rank="1"/>
  </conditionalFormatting>
  <conditionalFormatting sqref="O8">
    <cfRule type="top10" dxfId="905" priority="2" rank="1"/>
  </conditionalFormatting>
  <conditionalFormatting sqref="E8:O8">
    <cfRule type="cellIs" dxfId="904" priority="1" operator="greaterThanOrEqual">
      <formula>193</formula>
    </cfRule>
  </conditionalFormatting>
  <hyperlinks>
    <hyperlink ref="X1" location="'OLL 2025'!A1" display="Return to Rankings" xr:uid="{5B9B5DFC-F660-4400-A279-BA246EEC85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B7 D7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D8 B8</xm:sqref>
        </x14:dataValidation>
      </x14:dataValidation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C104-F09F-4966-A221-DBF33040B11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62" t="s">
        <v>11</v>
      </c>
      <c r="B2" s="62" t="s">
        <v>222</v>
      </c>
      <c r="C2" s="63">
        <v>45906</v>
      </c>
      <c r="D2" s="62" t="s">
        <v>57</v>
      </c>
      <c r="E2" s="65">
        <v>194</v>
      </c>
      <c r="F2" s="64">
        <v>1</v>
      </c>
      <c r="G2" s="65">
        <v>196</v>
      </c>
      <c r="H2" s="64">
        <v>2</v>
      </c>
      <c r="I2" s="62">
        <v>192</v>
      </c>
      <c r="J2" s="64">
        <v>0</v>
      </c>
      <c r="K2" s="62">
        <v>190</v>
      </c>
      <c r="L2" s="64">
        <v>1</v>
      </c>
      <c r="M2" s="66"/>
      <c r="N2" s="66"/>
      <c r="O2" s="66"/>
      <c r="P2" s="66"/>
      <c r="Q2" s="62">
        <v>4</v>
      </c>
      <c r="R2" s="62">
        <v>772</v>
      </c>
      <c r="S2" s="62">
        <v>193</v>
      </c>
      <c r="T2" s="64">
        <v>4</v>
      </c>
      <c r="U2" s="62">
        <v>3</v>
      </c>
      <c r="V2" s="62">
        <v>196</v>
      </c>
    </row>
    <row r="4" spans="1:24" x14ac:dyDescent="0.25">
      <c r="Q4" s="34">
        <f>SUM(Q2:Q3)</f>
        <v>4</v>
      </c>
      <c r="R4" s="34">
        <f>SUM(R2:R3)</f>
        <v>772</v>
      </c>
      <c r="S4" s="35">
        <f>SUM(R4/Q4)</f>
        <v>193</v>
      </c>
      <c r="T4" s="34">
        <f>SUM(T2:T3)</f>
        <v>4</v>
      </c>
      <c r="U4" s="34">
        <f>SUM(U2:U3)</f>
        <v>3</v>
      </c>
      <c r="V4" s="36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BE2C5C-EC97-4449-9A2D-7B36A1712336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89C2-8875-4CD5-8770-BA6542905FC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111</v>
      </c>
      <c r="C2" s="3">
        <v>45773</v>
      </c>
      <c r="D2" s="4" t="s">
        <v>110</v>
      </c>
      <c r="E2" s="5">
        <v>183</v>
      </c>
      <c r="F2" s="22">
        <v>1</v>
      </c>
      <c r="G2" s="24">
        <v>185</v>
      </c>
      <c r="H2" s="22">
        <v>2</v>
      </c>
      <c r="I2" s="5">
        <v>178</v>
      </c>
      <c r="J2" s="22">
        <v>0</v>
      </c>
      <c r="K2" s="5">
        <v>187</v>
      </c>
      <c r="L2" s="22">
        <v>0</v>
      </c>
      <c r="M2" s="5"/>
      <c r="N2" s="22"/>
      <c r="O2" s="5"/>
      <c r="P2" s="22"/>
      <c r="Q2" s="6">
        <v>4</v>
      </c>
      <c r="R2" s="6">
        <v>733</v>
      </c>
      <c r="S2" s="7">
        <v>183.25</v>
      </c>
      <c r="T2" s="38">
        <v>3</v>
      </c>
      <c r="U2" s="8">
        <v>3</v>
      </c>
      <c r="V2" s="9">
        <v>186.25</v>
      </c>
    </row>
    <row r="4" spans="1:24" x14ac:dyDescent="0.25">
      <c r="Q4" s="34">
        <f>SUM(Q2:Q3)</f>
        <v>4</v>
      </c>
      <c r="R4" s="34">
        <f>SUM(R2:R3)</f>
        <v>733</v>
      </c>
      <c r="S4" s="35">
        <f>SUM(R4/Q4)</f>
        <v>183.25</v>
      </c>
      <c r="T4" s="34">
        <f>SUM(T2:T3)</f>
        <v>3</v>
      </c>
      <c r="U4" s="34">
        <f>SUM(U2:U3)</f>
        <v>3</v>
      </c>
      <c r="V4" s="36">
        <f>SUM(S4+U4)</f>
        <v>186.25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2242F344-47AB-48EE-A6F3-90D3925C885E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C6BAA-9DF6-47B3-B3EF-6B86F26A71EB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37</v>
      </c>
      <c r="C2" s="3">
        <v>45693</v>
      </c>
      <c r="D2" s="4" t="s">
        <v>45</v>
      </c>
      <c r="E2" s="5">
        <v>164</v>
      </c>
      <c r="F2" s="22">
        <v>1</v>
      </c>
      <c r="G2" s="24">
        <v>169</v>
      </c>
      <c r="H2" s="22">
        <v>1</v>
      </c>
      <c r="I2" s="5">
        <v>178</v>
      </c>
      <c r="J2" s="22">
        <v>1</v>
      </c>
      <c r="K2" s="5">
        <v>183</v>
      </c>
      <c r="L2" s="22">
        <v>1</v>
      </c>
      <c r="M2" s="5"/>
      <c r="N2" s="22"/>
      <c r="O2" s="5"/>
      <c r="P2" s="22"/>
      <c r="Q2" s="6">
        <v>4</v>
      </c>
      <c r="R2" s="6">
        <v>694</v>
      </c>
      <c r="S2" s="7">
        <v>173.5</v>
      </c>
      <c r="T2" s="38">
        <v>4</v>
      </c>
      <c r="U2" s="8">
        <v>4</v>
      </c>
      <c r="V2" s="9">
        <v>177.5</v>
      </c>
    </row>
    <row r="4" spans="1:24" x14ac:dyDescent="0.25">
      <c r="Q4" s="34">
        <f>SUM(Q2:Q3)</f>
        <v>4</v>
      </c>
      <c r="R4" s="34">
        <f>SUM(R2:R3)</f>
        <v>694</v>
      </c>
      <c r="S4" s="35">
        <f>SUM(R4/Q4)</f>
        <v>173.5</v>
      </c>
      <c r="T4" s="34">
        <f>SUM(T2:T3)</f>
        <v>4</v>
      </c>
      <c r="U4" s="34">
        <f>SUM(U2:U3)</f>
        <v>4</v>
      </c>
      <c r="V4" s="36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3200EF5-E982-4FE3-BC12-D3A20E379047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9276-3A92-4C13-8B11-7CF1CC29C6C5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60</v>
      </c>
      <c r="C2" s="3">
        <v>45752</v>
      </c>
      <c r="D2" s="4" t="s">
        <v>65</v>
      </c>
      <c r="E2" s="5">
        <v>174</v>
      </c>
      <c r="F2" s="22">
        <v>3</v>
      </c>
      <c r="G2" s="24">
        <v>175</v>
      </c>
      <c r="H2" s="22"/>
      <c r="I2" s="5">
        <v>178</v>
      </c>
      <c r="J2" s="22"/>
      <c r="K2" s="5">
        <v>181</v>
      </c>
      <c r="L2" s="22"/>
      <c r="M2" s="5"/>
      <c r="N2" s="22"/>
      <c r="O2" s="5"/>
      <c r="P2" s="22"/>
      <c r="Q2" s="6">
        <v>4</v>
      </c>
      <c r="R2" s="6">
        <v>708</v>
      </c>
      <c r="S2" s="7">
        <v>177</v>
      </c>
      <c r="T2" s="38">
        <v>3</v>
      </c>
      <c r="U2" s="8">
        <v>2</v>
      </c>
      <c r="V2" s="9">
        <v>179</v>
      </c>
    </row>
    <row r="3" spans="1:24" x14ac:dyDescent="0.25">
      <c r="A3" s="1" t="s">
        <v>11</v>
      </c>
      <c r="B3" s="2" t="s">
        <v>60</v>
      </c>
      <c r="C3" s="3">
        <v>45815</v>
      </c>
      <c r="D3" s="4" t="s">
        <v>65</v>
      </c>
      <c r="E3" s="5">
        <v>177</v>
      </c>
      <c r="F3" s="22">
        <v>0</v>
      </c>
      <c r="G3" s="24">
        <v>175</v>
      </c>
      <c r="H3" s="22">
        <v>0</v>
      </c>
      <c r="I3" s="5">
        <v>182</v>
      </c>
      <c r="J3" s="22">
        <v>0</v>
      </c>
      <c r="K3" s="5">
        <v>182</v>
      </c>
      <c r="L3" s="22">
        <v>1</v>
      </c>
      <c r="M3" s="5">
        <v>182</v>
      </c>
      <c r="N3" s="22">
        <v>1</v>
      </c>
      <c r="O3" s="5">
        <v>165</v>
      </c>
      <c r="P3" s="22">
        <v>0</v>
      </c>
      <c r="Q3" s="6">
        <v>6</v>
      </c>
      <c r="R3" s="6">
        <v>1063</v>
      </c>
      <c r="S3" s="7">
        <v>177.16666666666666</v>
      </c>
      <c r="T3" s="38">
        <v>2</v>
      </c>
      <c r="U3" s="8">
        <v>4</v>
      </c>
      <c r="V3" s="9">
        <v>181.16666666666666</v>
      </c>
    </row>
    <row r="4" spans="1:24" x14ac:dyDescent="0.25">
      <c r="A4" s="1" t="s">
        <v>11</v>
      </c>
      <c r="B4" s="2" t="s">
        <v>60</v>
      </c>
      <c r="C4" s="3">
        <v>45843</v>
      </c>
      <c r="D4" s="4" t="s">
        <v>65</v>
      </c>
      <c r="E4" s="5">
        <v>184</v>
      </c>
      <c r="F4" s="22">
        <v>0</v>
      </c>
      <c r="G4" s="24">
        <v>166</v>
      </c>
      <c r="H4" s="22">
        <v>1</v>
      </c>
      <c r="I4" s="5">
        <v>178</v>
      </c>
      <c r="J4" s="22">
        <v>1</v>
      </c>
      <c r="K4" s="5">
        <v>174</v>
      </c>
      <c r="L4" s="22">
        <v>0</v>
      </c>
      <c r="M4" s="5"/>
      <c r="N4" s="22"/>
      <c r="O4" s="5"/>
      <c r="P4" s="22"/>
      <c r="Q4" s="6">
        <v>4</v>
      </c>
      <c r="R4" s="6">
        <v>702</v>
      </c>
      <c r="S4" s="7">
        <v>175.5</v>
      </c>
      <c r="T4" s="38">
        <v>2</v>
      </c>
      <c r="U4" s="8">
        <v>2</v>
      </c>
      <c r="V4" s="9">
        <v>177.5</v>
      </c>
    </row>
    <row r="5" spans="1:24" x14ac:dyDescent="0.25">
      <c r="A5" s="1" t="s">
        <v>11</v>
      </c>
      <c r="B5" s="2" t="s">
        <v>60</v>
      </c>
      <c r="C5" s="3">
        <v>45906</v>
      </c>
      <c r="D5" s="4" t="s">
        <v>65</v>
      </c>
      <c r="E5" s="5">
        <v>173</v>
      </c>
      <c r="F5" s="22">
        <v>1</v>
      </c>
      <c r="G5" s="24">
        <v>179</v>
      </c>
      <c r="H5" s="22">
        <v>0</v>
      </c>
      <c r="I5" s="5">
        <v>176</v>
      </c>
      <c r="J5" s="22">
        <v>0</v>
      </c>
      <c r="K5" s="5">
        <v>184</v>
      </c>
      <c r="L5" s="22">
        <v>0</v>
      </c>
      <c r="M5" s="5">
        <v>186</v>
      </c>
      <c r="N5" s="22">
        <v>0</v>
      </c>
      <c r="O5" s="5">
        <v>186</v>
      </c>
      <c r="P5" s="22">
        <v>1</v>
      </c>
      <c r="Q5" s="6">
        <v>6</v>
      </c>
      <c r="R5" s="6">
        <v>1084</v>
      </c>
      <c r="S5" s="7">
        <v>180.66666666666666</v>
      </c>
      <c r="T5" s="38">
        <v>2</v>
      </c>
      <c r="U5" s="8">
        <v>4</v>
      </c>
      <c r="V5" s="9">
        <v>184.66666666666666</v>
      </c>
    </row>
    <row r="6" spans="1:24" x14ac:dyDescent="0.25">
      <c r="A6" s="53" t="s">
        <v>11</v>
      </c>
      <c r="B6" s="2" t="s">
        <v>60</v>
      </c>
      <c r="C6" s="3">
        <v>45962</v>
      </c>
      <c r="D6" s="70" t="s">
        <v>65</v>
      </c>
      <c r="E6" s="24">
        <v>169</v>
      </c>
      <c r="F6" s="22">
        <v>0</v>
      </c>
      <c r="G6" s="24">
        <v>167</v>
      </c>
      <c r="H6" s="22">
        <v>0</v>
      </c>
      <c r="I6" s="5">
        <v>176</v>
      </c>
      <c r="J6" s="22">
        <v>0</v>
      </c>
      <c r="K6" s="24">
        <v>174</v>
      </c>
      <c r="L6" s="22">
        <v>0</v>
      </c>
      <c r="M6" s="25"/>
      <c r="N6" s="22"/>
      <c r="O6" s="5"/>
      <c r="P6" s="22"/>
      <c r="Q6" s="8">
        <v>4</v>
      </c>
      <c r="R6" s="8">
        <v>686</v>
      </c>
      <c r="S6" s="7">
        <v>171.5</v>
      </c>
      <c r="T6" s="38">
        <v>0</v>
      </c>
      <c r="U6" s="8">
        <v>2</v>
      </c>
      <c r="V6" s="7">
        <v>173.5</v>
      </c>
    </row>
    <row r="8" spans="1:24" x14ac:dyDescent="0.25">
      <c r="Q8" s="34">
        <f>SUM(Q2:Q7)</f>
        <v>24</v>
      </c>
      <c r="R8" s="34">
        <f>SUM(R2:R7)</f>
        <v>4243</v>
      </c>
      <c r="S8" s="35">
        <f>SUM(R8/Q8)</f>
        <v>176.79166666666666</v>
      </c>
      <c r="T8" s="34">
        <f>SUM(T2:T7)</f>
        <v>9</v>
      </c>
      <c r="U8" s="34">
        <f>SUM(U2:U7)</f>
        <v>14</v>
      </c>
      <c r="V8" s="36">
        <f>SUM(S8+U8)</f>
        <v>190.79166666666666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E2 G2:O2" name="Range1_33_1_1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" name="Range1_25"/>
    <protectedRange algorithmName="SHA-512" hashValue="ON39YdpmFHfN9f47KpiRvqrKx0V9+erV1CNkpWzYhW/Qyc6aT8rEyCrvauWSYGZK2ia3o7vd3akF07acHAFpOA==" saltValue="yVW9XmDwTqEnmpSGai0KYg==" spinCount="100000" sqref="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E4 H4:L4 N4 B4:C4" name="Range1_9_1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6_2"/>
    <protectedRange algorithmName="SHA-512" hashValue="ON39YdpmFHfN9f47KpiRvqrKx0V9+erV1CNkpWzYhW/Qyc6aT8rEyCrvauWSYGZK2ia3o7vd3akF07acHAFpOA==" saltValue="yVW9XmDwTqEnmpSGai0KYg==" spinCount="100000" sqref="E6:F6 B6:C6 H6:P6" name="Range1_11_2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1"/>
  </protectedRanges>
  <conditionalFormatting sqref="E6">
    <cfRule type="top10" dxfId="903" priority="7" rank="1"/>
  </conditionalFormatting>
  <conditionalFormatting sqref="G6">
    <cfRule type="top10" dxfId="902" priority="6" rank="1"/>
  </conditionalFormatting>
  <conditionalFormatting sqref="I6">
    <cfRule type="top10" dxfId="901" priority="5" rank="1"/>
  </conditionalFormatting>
  <conditionalFormatting sqref="K6">
    <cfRule type="top10" dxfId="900" priority="4" rank="1"/>
  </conditionalFormatting>
  <conditionalFormatting sqref="M6">
    <cfRule type="top10" dxfId="899" priority="3" rank="1"/>
  </conditionalFormatting>
  <conditionalFormatting sqref="O6">
    <cfRule type="top10" dxfId="898" priority="2" rank="1"/>
  </conditionalFormatting>
  <conditionalFormatting sqref="E6:O6">
    <cfRule type="cellIs" dxfId="897" priority="1" operator="greaterThanOrEqual">
      <formula>193</formula>
    </cfRule>
  </conditionalFormatting>
  <hyperlinks>
    <hyperlink ref="X1" location="'OLL 2025'!A1" display="Return to Rankings" xr:uid="{ADBD7A0C-E997-48BE-92E4-BF9BA1EA7E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26FD-B98F-4B75-BE0B-C7147D32D435}">
  <dimension ref="A1:X24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61</v>
      </c>
      <c r="C2" s="3">
        <v>45721</v>
      </c>
      <c r="D2" s="4" t="s">
        <v>42</v>
      </c>
      <c r="E2" s="5">
        <v>186</v>
      </c>
      <c r="F2" s="22">
        <v>1</v>
      </c>
      <c r="G2" s="24">
        <v>184</v>
      </c>
      <c r="H2" s="22">
        <v>5</v>
      </c>
      <c r="I2" s="5">
        <v>164</v>
      </c>
      <c r="J2" s="22"/>
      <c r="K2" s="5">
        <v>187.001</v>
      </c>
      <c r="L2" s="22">
        <v>1</v>
      </c>
      <c r="M2" s="5"/>
      <c r="N2" s="22"/>
      <c r="O2" s="5"/>
      <c r="P2" s="22"/>
      <c r="Q2" s="6">
        <v>4</v>
      </c>
      <c r="R2" s="6">
        <v>721.00099999999998</v>
      </c>
      <c r="S2" s="7">
        <v>180.25024999999999</v>
      </c>
      <c r="T2" s="38">
        <v>7</v>
      </c>
      <c r="U2" s="8">
        <v>5</v>
      </c>
      <c r="V2" s="9">
        <v>185.25024999999999</v>
      </c>
    </row>
    <row r="3" spans="1:24" x14ac:dyDescent="0.25">
      <c r="A3" s="1" t="s">
        <v>11</v>
      </c>
      <c r="B3" s="2" t="s">
        <v>61</v>
      </c>
      <c r="C3" s="3">
        <v>45728</v>
      </c>
      <c r="D3" s="4" t="s">
        <v>42</v>
      </c>
      <c r="E3" s="5">
        <v>192</v>
      </c>
      <c r="F3" s="22">
        <v>1</v>
      </c>
      <c r="G3" s="24">
        <v>189</v>
      </c>
      <c r="H3" s="22">
        <v>1</v>
      </c>
      <c r="I3" s="5">
        <v>185</v>
      </c>
      <c r="J3" s="22">
        <v>1</v>
      </c>
      <c r="K3" s="5">
        <v>190</v>
      </c>
      <c r="L3" s="22">
        <v>4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38">
        <v>7</v>
      </c>
      <c r="U3" s="8">
        <v>3</v>
      </c>
      <c r="V3" s="9">
        <v>192</v>
      </c>
    </row>
    <row r="4" spans="1:24" x14ac:dyDescent="0.25">
      <c r="A4" s="1" t="s">
        <v>11</v>
      </c>
      <c r="B4" s="2" t="s">
        <v>61</v>
      </c>
      <c r="C4" s="3">
        <v>45752</v>
      </c>
      <c r="D4" s="4" t="s">
        <v>42</v>
      </c>
      <c r="E4" s="24">
        <v>192</v>
      </c>
      <c r="F4" s="22">
        <v>2</v>
      </c>
      <c r="G4" s="24">
        <v>191</v>
      </c>
      <c r="H4" s="22"/>
      <c r="I4" s="5">
        <v>193</v>
      </c>
      <c r="J4" s="22">
        <v>3</v>
      </c>
      <c r="K4" s="25">
        <v>193</v>
      </c>
      <c r="L4" s="22">
        <v>1</v>
      </c>
      <c r="M4" s="25"/>
      <c r="N4" s="22"/>
      <c r="O4" s="5"/>
      <c r="P4" s="22"/>
      <c r="Q4" s="6">
        <v>4</v>
      </c>
      <c r="R4" s="6">
        <v>769</v>
      </c>
      <c r="S4" s="7">
        <v>192.25</v>
      </c>
      <c r="T4" s="38">
        <v>6</v>
      </c>
      <c r="U4" s="8">
        <v>4</v>
      </c>
      <c r="V4" s="9">
        <v>196.25</v>
      </c>
    </row>
    <row r="5" spans="1:24" x14ac:dyDescent="0.25">
      <c r="A5" s="1" t="s">
        <v>11</v>
      </c>
      <c r="B5" s="2" t="s">
        <v>61</v>
      </c>
      <c r="C5" s="3">
        <v>45763</v>
      </c>
      <c r="D5" s="4" t="s">
        <v>42</v>
      </c>
      <c r="E5" s="5">
        <v>186</v>
      </c>
      <c r="F5" s="22"/>
      <c r="G5" s="24">
        <v>186</v>
      </c>
      <c r="H5" s="22">
        <v>2</v>
      </c>
      <c r="I5" s="5">
        <v>187</v>
      </c>
      <c r="J5" s="22"/>
      <c r="K5" s="5">
        <v>189</v>
      </c>
      <c r="L5" s="22">
        <v>1</v>
      </c>
      <c r="M5" s="5"/>
      <c r="N5" s="22"/>
      <c r="O5" s="5"/>
      <c r="P5" s="22"/>
      <c r="Q5" s="6">
        <v>4</v>
      </c>
      <c r="R5" s="6">
        <v>748</v>
      </c>
      <c r="S5" s="7">
        <v>187</v>
      </c>
      <c r="T5" s="38">
        <v>3</v>
      </c>
      <c r="U5" s="8">
        <v>3</v>
      </c>
      <c r="V5" s="9">
        <v>190</v>
      </c>
    </row>
    <row r="6" spans="1:24" x14ac:dyDescent="0.25">
      <c r="A6" s="1" t="s">
        <v>11</v>
      </c>
      <c r="B6" s="2" t="s">
        <v>61</v>
      </c>
      <c r="C6" s="3">
        <v>45777</v>
      </c>
      <c r="D6" s="4" t="s">
        <v>42</v>
      </c>
      <c r="E6" s="5">
        <v>193</v>
      </c>
      <c r="F6" s="22">
        <v>3</v>
      </c>
      <c r="G6" s="24">
        <v>198</v>
      </c>
      <c r="H6" s="22">
        <v>2</v>
      </c>
      <c r="I6" s="5">
        <v>189</v>
      </c>
      <c r="J6" s="22">
        <v>3</v>
      </c>
      <c r="K6" s="5">
        <v>191</v>
      </c>
      <c r="L6" s="22"/>
      <c r="M6" s="5"/>
      <c r="N6" s="22"/>
      <c r="O6" s="5"/>
      <c r="P6" s="22"/>
      <c r="Q6" s="6">
        <v>4</v>
      </c>
      <c r="R6" s="6">
        <v>771</v>
      </c>
      <c r="S6" s="7">
        <v>192.75</v>
      </c>
      <c r="T6" s="38">
        <v>8</v>
      </c>
      <c r="U6" s="8">
        <v>2</v>
      </c>
      <c r="V6" s="9">
        <v>194.75</v>
      </c>
    </row>
    <row r="7" spans="1:24" x14ac:dyDescent="0.25">
      <c r="A7" s="1" t="s">
        <v>11</v>
      </c>
      <c r="B7" s="2" t="s">
        <v>61</v>
      </c>
      <c r="C7" s="3">
        <v>45787</v>
      </c>
      <c r="D7" s="4" t="s">
        <v>42</v>
      </c>
      <c r="E7" s="24">
        <v>195</v>
      </c>
      <c r="F7" s="22">
        <v>7</v>
      </c>
      <c r="G7" s="24">
        <v>195</v>
      </c>
      <c r="H7" s="22">
        <v>2</v>
      </c>
      <c r="I7" s="5">
        <v>193</v>
      </c>
      <c r="J7" s="22">
        <v>2</v>
      </c>
      <c r="K7" s="25">
        <v>194</v>
      </c>
      <c r="L7" s="22">
        <v>3</v>
      </c>
      <c r="M7" s="25"/>
      <c r="N7" s="22"/>
      <c r="O7" s="5"/>
      <c r="P7" s="22"/>
      <c r="Q7" s="6">
        <v>4</v>
      </c>
      <c r="R7" s="6">
        <v>777</v>
      </c>
      <c r="S7" s="7">
        <v>194.25</v>
      </c>
      <c r="T7" s="38">
        <v>14</v>
      </c>
      <c r="U7" s="8">
        <v>3</v>
      </c>
      <c r="V7" s="9">
        <v>197.25</v>
      </c>
    </row>
    <row r="8" spans="1:24" x14ac:dyDescent="0.25">
      <c r="A8" s="1" t="s">
        <v>11</v>
      </c>
      <c r="B8" s="2" t="s">
        <v>61</v>
      </c>
      <c r="C8" s="3">
        <v>45812</v>
      </c>
      <c r="D8" s="4" t="s">
        <v>42</v>
      </c>
      <c r="E8" s="5">
        <v>195</v>
      </c>
      <c r="F8" s="22">
        <v>4</v>
      </c>
      <c r="G8" s="24">
        <v>193</v>
      </c>
      <c r="H8" s="22">
        <v>3</v>
      </c>
      <c r="I8" s="5">
        <v>194</v>
      </c>
      <c r="J8" s="22">
        <v>4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776</v>
      </c>
      <c r="S8" s="7">
        <v>194</v>
      </c>
      <c r="T8" s="38">
        <v>14</v>
      </c>
      <c r="U8" s="8">
        <v>2</v>
      </c>
      <c r="V8" s="9">
        <v>196</v>
      </c>
    </row>
    <row r="9" spans="1:24" x14ac:dyDescent="0.25">
      <c r="A9" s="1" t="s">
        <v>11</v>
      </c>
      <c r="B9" s="2" t="s">
        <v>61</v>
      </c>
      <c r="C9" s="3">
        <v>45815</v>
      </c>
      <c r="D9" s="4" t="s">
        <v>42</v>
      </c>
      <c r="E9" s="5">
        <v>197</v>
      </c>
      <c r="F9" s="22">
        <v>3</v>
      </c>
      <c r="G9" s="24">
        <v>197</v>
      </c>
      <c r="H9" s="22">
        <v>4</v>
      </c>
      <c r="I9" s="5">
        <v>196</v>
      </c>
      <c r="J9" s="22">
        <v>3</v>
      </c>
      <c r="K9" s="5">
        <v>193</v>
      </c>
      <c r="L9" s="22">
        <v>3</v>
      </c>
      <c r="M9" s="5"/>
      <c r="N9" s="22"/>
      <c r="O9" s="5"/>
      <c r="P9" s="22"/>
      <c r="Q9" s="6">
        <v>4</v>
      </c>
      <c r="R9" s="6">
        <v>783</v>
      </c>
      <c r="S9" s="7">
        <v>195.75</v>
      </c>
      <c r="T9" s="38">
        <v>13</v>
      </c>
      <c r="U9" s="8">
        <v>3</v>
      </c>
      <c r="V9" s="9">
        <v>198.75</v>
      </c>
    </row>
    <row r="10" spans="1:24" x14ac:dyDescent="0.25">
      <c r="A10" s="1" t="s">
        <v>11</v>
      </c>
      <c r="B10" s="2" t="s">
        <v>61</v>
      </c>
      <c r="C10" s="3">
        <v>45826</v>
      </c>
      <c r="D10" s="4" t="s">
        <v>42</v>
      </c>
      <c r="E10" s="5">
        <v>187</v>
      </c>
      <c r="F10" s="22">
        <v>1</v>
      </c>
      <c r="G10" s="24">
        <v>191</v>
      </c>
      <c r="H10" s="22">
        <v>1</v>
      </c>
      <c r="I10" s="5">
        <v>190</v>
      </c>
      <c r="J10" s="22">
        <v>2</v>
      </c>
      <c r="K10" s="5">
        <v>192</v>
      </c>
      <c r="L10" s="22">
        <v>3</v>
      </c>
      <c r="M10" s="5"/>
      <c r="N10" s="22"/>
      <c r="O10" s="5"/>
      <c r="P10" s="22"/>
      <c r="Q10" s="6">
        <v>4</v>
      </c>
      <c r="R10" s="6">
        <v>760</v>
      </c>
      <c r="S10" s="7">
        <v>190</v>
      </c>
      <c r="T10" s="38">
        <v>7</v>
      </c>
      <c r="U10" s="8">
        <v>3</v>
      </c>
      <c r="V10" s="9">
        <v>193</v>
      </c>
    </row>
    <row r="11" spans="1:24" x14ac:dyDescent="0.25">
      <c r="A11" s="1" t="s">
        <v>11</v>
      </c>
      <c r="B11" s="2" t="s">
        <v>61</v>
      </c>
      <c r="C11" s="3">
        <v>45840</v>
      </c>
      <c r="D11" s="4" t="s">
        <v>42</v>
      </c>
      <c r="E11" s="5">
        <v>199</v>
      </c>
      <c r="F11" s="22">
        <v>5</v>
      </c>
      <c r="G11" s="24">
        <v>196</v>
      </c>
      <c r="H11" s="22"/>
      <c r="I11" s="5">
        <v>197</v>
      </c>
      <c r="J11" s="22">
        <v>3</v>
      </c>
      <c r="K11" s="5">
        <v>196</v>
      </c>
      <c r="L11" s="22">
        <v>5</v>
      </c>
      <c r="M11" s="5"/>
      <c r="N11" s="22"/>
      <c r="O11" s="5"/>
      <c r="P11" s="22"/>
      <c r="Q11" s="6">
        <v>4</v>
      </c>
      <c r="R11" s="6">
        <v>788</v>
      </c>
      <c r="S11" s="7">
        <v>197</v>
      </c>
      <c r="T11" s="38">
        <v>13</v>
      </c>
      <c r="U11" s="8">
        <v>9</v>
      </c>
      <c r="V11" s="9">
        <v>206</v>
      </c>
    </row>
    <row r="12" spans="1:24" x14ac:dyDescent="0.25">
      <c r="A12" s="1" t="s">
        <v>11</v>
      </c>
      <c r="B12" s="2" t="s">
        <v>61</v>
      </c>
      <c r="C12" s="3">
        <v>45850</v>
      </c>
      <c r="D12" s="4" t="s">
        <v>42</v>
      </c>
      <c r="E12" s="24">
        <v>191</v>
      </c>
      <c r="F12" s="22">
        <v>1</v>
      </c>
      <c r="G12" s="24">
        <v>191</v>
      </c>
      <c r="H12" s="22">
        <v>3</v>
      </c>
      <c r="I12" s="5">
        <v>199</v>
      </c>
      <c r="J12" s="22">
        <v>1</v>
      </c>
      <c r="K12" s="25">
        <v>197</v>
      </c>
      <c r="L12" s="22">
        <v>1</v>
      </c>
      <c r="M12" s="25"/>
      <c r="N12" s="22"/>
      <c r="O12" s="5"/>
      <c r="P12" s="22"/>
      <c r="Q12" s="6">
        <v>4</v>
      </c>
      <c r="R12" s="6">
        <v>778</v>
      </c>
      <c r="S12" s="7">
        <v>194.5</v>
      </c>
      <c r="T12" s="38">
        <v>6</v>
      </c>
      <c r="U12" s="8">
        <v>11</v>
      </c>
      <c r="V12" s="9">
        <v>205.5</v>
      </c>
    </row>
    <row r="13" spans="1:24" x14ac:dyDescent="0.25">
      <c r="A13" s="1" t="s">
        <v>11</v>
      </c>
      <c r="B13" s="2" t="s">
        <v>61</v>
      </c>
      <c r="C13" s="3">
        <v>45854</v>
      </c>
      <c r="D13" s="4" t="s">
        <v>42</v>
      </c>
      <c r="E13" s="5">
        <v>194</v>
      </c>
      <c r="F13" s="22">
        <v>1</v>
      </c>
      <c r="G13" s="24">
        <v>197</v>
      </c>
      <c r="H13" s="22">
        <v>4</v>
      </c>
      <c r="I13" s="5">
        <v>196</v>
      </c>
      <c r="J13" s="22">
        <v>2</v>
      </c>
      <c r="K13" s="5">
        <v>193</v>
      </c>
      <c r="L13" s="22">
        <v>1</v>
      </c>
      <c r="M13" s="5"/>
      <c r="N13" s="22"/>
      <c r="O13" s="5"/>
      <c r="P13" s="22"/>
      <c r="Q13" s="6">
        <v>4</v>
      </c>
      <c r="R13" s="6">
        <v>780</v>
      </c>
      <c r="S13" s="7">
        <v>195</v>
      </c>
      <c r="T13" s="38">
        <v>8</v>
      </c>
      <c r="U13" s="8">
        <v>6</v>
      </c>
      <c r="V13" s="9">
        <v>201</v>
      </c>
    </row>
    <row r="14" spans="1:24" x14ac:dyDescent="0.25">
      <c r="A14" s="1" t="s">
        <v>11</v>
      </c>
      <c r="B14" s="2" t="s">
        <v>61</v>
      </c>
      <c r="C14" s="3">
        <v>45875</v>
      </c>
      <c r="D14" s="4" t="s">
        <v>42</v>
      </c>
      <c r="E14" s="24">
        <v>191</v>
      </c>
      <c r="F14" s="22">
        <v>4</v>
      </c>
      <c r="G14" s="24">
        <v>191</v>
      </c>
      <c r="H14" s="22"/>
      <c r="I14" s="5">
        <v>195</v>
      </c>
      <c r="J14" s="22">
        <v>1</v>
      </c>
      <c r="K14" s="25">
        <v>188</v>
      </c>
      <c r="L14" s="22">
        <v>1</v>
      </c>
      <c r="M14" s="25"/>
      <c r="N14" s="22"/>
      <c r="O14" s="5"/>
      <c r="P14" s="22"/>
      <c r="Q14" s="6">
        <v>4</v>
      </c>
      <c r="R14" s="6">
        <v>765</v>
      </c>
      <c r="S14" s="7">
        <v>191.25</v>
      </c>
      <c r="T14" s="38">
        <v>6</v>
      </c>
      <c r="U14" s="8">
        <v>2</v>
      </c>
      <c r="V14" s="9">
        <v>193.25</v>
      </c>
    </row>
    <row r="15" spans="1:24" x14ac:dyDescent="0.25">
      <c r="A15" s="1" t="s">
        <v>11</v>
      </c>
      <c r="B15" s="2" t="s">
        <v>61</v>
      </c>
      <c r="C15" s="3">
        <v>45882</v>
      </c>
      <c r="D15" s="4" t="s">
        <v>42</v>
      </c>
      <c r="E15" s="24">
        <v>189</v>
      </c>
      <c r="F15" s="22"/>
      <c r="G15" s="24">
        <v>195</v>
      </c>
      <c r="H15" s="22">
        <v>3</v>
      </c>
      <c r="I15" s="5">
        <v>192</v>
      </c>
      <c r="J15" s="22">
        <v>2</v>
      </c>
      <c r="K15" s="25">
        <v>195</v>
      </c>
      <c r="L15" s="22">
        <v>2</v>
      </c>
      <c r="M15" s="25"/>
      <c r="N15" s="22"/>
      <c r="O15" s="5"/>
      <c r="P15" s="22"/>
      <c r="Q15" s="6">
        <v>4</v>
      </c>
      <c r="R15" s="6">
        <v>771</v>
      </c>
      <c r="S15" s="7">
        <v>192.75</v>
      </c>
      <c r="T15" s="38">
        <v>7</v>
      </c>
      <c r="U15" s="8">
        <v>4</v>
      </c>
      <c r="V15" s="9">
        <v>196.75</v>
      </c>
    </row>
    <row r="16" spans="1:24" x14ac:dyDescent="0.25">
      <c r="A16" s="62" t="s">
        <v>11</v>
      </c>
      <c r="B16" s="62" t="s">
        <v>61</v>
      </c>
      <c r="C16" s="63">
        <v>45903</v>
      </c>
      <c r="D16" s="62" t="s">
        <v>42</v>
      </c>
      <c r="E16" s="62">
        <v>195</v>
      </c>
      <c r="F16" s="64">
        <v>2</v>
      </c>
      <c r="G16" s="65">
        <v>193</v>
      </c>
      <c r="H16" s="64">
        <v>3</v>
      </c>
      <c r="I16" s="62">
        <v>195</v>
      </c>
      <c r="J16" s="64">
        <v>3</v>
      </c>
      <c r="K16" s="62">
        <v>195</v>
      </c>
      <c r="L16" s="64">
        <v>2</v>
      </c>
      <c r="M16" s="66"/>
      <c r="N16" s="66"/>
      <c r="O16" s="66"/>
      <c r="P16" s="66"/>
      <c r="Q16" s="62">
        <v>4</v>
      </c>
      <c r="R16" s="62">
        <v>778</v>
      </c>
      <c r="S16" s="62">
        <v>194.5</v>
      </c>
      <c r="T16" s="64">
        <v>10</v>
      </c>
      <c r="U16" s="62">
        <v>4</v>
      </c>
      <c r="V16" s="62">
        <v>198.5</v>
      </c>
    </row>
    <row r="17" spans="1:22" x14ac:dyDescent="0.25">
      <c r="A17" s="53" t="s">
        <v>11</v>
      </c>
      <c r="B17" s="2" t="s">
        <v>61</v>
      </c>
      <c r="C17" s="3">
        <v>45910</v>
      </c>
      <c r="D17" s="4" t="s">
        <v>42</v>
      </c>
      <c r="E17" s="24">
        <v>192</v>
      </c>
      <c r="F17" s="22">
        <v>2</v>
      </c>
      <c r="G17" s="24">
        <v>193</v>
      </c>
      <c r="H17" s="22">
        <v>5</v>
      </c>
      <c r="I17" s="5">
        <v>195</v>
      </c>
      <c r="J17" s="22">
        <v>3</v>
      </c>
      <c r="K17" s="25">
        <v>194</v>
      </c>
      <c r="L17" s="22">
        <v>4</v>
      </c>
      <c r="M17" s="25"/>
      <c r="N17" s="22"/>
      <c r="O17" s="5"/>
      <c r="P17" s="22"/>
      <c r="Q17" s="6">
        <v>4</v>
      </c>
      <c r="R17" s="6">
        <v>774</v>
      </c>
      <c r="S17" s="7">
        <v>193.5</v>
      </c>
      <c r="T17" s="38">
        <v>14</v>
      </c>
      <c r="U17" s="8">
        <v>4</v>
      </c>
      <c r="V17" s="9">
        <v>197.5</v>
      </c>
    </row>
    <row r="18" spans="1:22" x14ac:dyDescent="0.25">
      <c r="A18" s="53" t="s">
        <v>11</v>
      </c>
      <c r="B18" s="2" t="s">
        <v>61</v>
      </c>
      <c r="C18" s="3">
        <v>45917</v>
      </c>
      <c r="D18" s="70" t="s">
        <v>42</v>
      </c>
      <c r="E18" s="24">
        <v>198</v>
      </c>
      <c r="F18" s="22">
        <v>1</v>
      </c>
      <c r="G18" s="24">
        <v>199</v>
      </c>
      <c r="H18" s="22">
        <v>1</v>
      </c>
      <c r="I18" s="5">
        <v>198</v>
      </c>
      <c r="J18" s="22">
        <v>2</v>
      </c>
      <c r="K18" s="25">
        <v>196</v>
      </c>
      <c r="L18" s="22">
        <v>4</v>
      </c>
      <c r="M18" s="25"/>
      <c r="N18" s="22"/>
      <c r="O18" s="5"/>
      <c r="P18" s="22"/>
      <c r="Q18" s="8">
        <v>4</v>
      </c>
      <c r="R18" s="8">
        <v>791</v>
      </c>
      <c r="S18" s="7">
        <v>197.75</v>
      </c>
      <c r="T18" s="38">
        <v>8</v>
      </c>
      <c r="U18" s="8">
        <v>6</v>
      </c>
      <c r="V18" s="7">
        <v>203.75</v>
      </c>
    </row>
    <row r="19" spans="1:22" x14ac:dyDescent="0.25">
      <c r="A19" s="53" t="s">
        <v>11</v>
      </c>
      <c r="B19" s="2" t="s">
        <v>61</v>
      </c>
      <c r="C19" s="3">
        <v>45920</v>
      </c>
      <c r="D19" s="70" t="s">
        <v>42</v>
      </c>
      <c r="E19" s="5">
        <v>197</v>
      </c>
      <c r="F19" s="22"/>
      <c r="G19" s="24">
        <v>186</v>
      </c>
      <c r="H19" s="22"/>
      <c r="I19" s="5">
        <v>192</v>
      </c>
      <c r="J19" s="22">
        <v>1</v>
      </c>
      <c r="K19" s="5">
        <v>198</v>
      </c>
      <c r="L19" s="22">
        <v>3</v>
      </c>
      <c r="M19" s="5"/>
      <c r="N19" s="22"/>
      <c r="O19" s="5"/>
      <c r="P19" s="22"/>
      <c r="Q19" s="8">
        <v>4</v>
      </c>
      <c r="R19" s="8">
        <v>773</v>
      </c>
      <c r="S19" s="7">
        <v>193.25</v>
      </c>
      <c r="T19" s="38">
        <v>4</v>
      </c>
      <c r="U19" s="8">
        <v>8</v>
      </c>
      <c r="V19" s="7">
        <v>201.25</v>
      </c>
    </row>
    <row r="20" spans="1:22" x14ac:dyDescent="0.25">
      <c r="A20" s="1" t="s">
        <v>11</v>
      </c>
      <c r="B20" s="2" t="s">
        <v>61</v>
      </c>
      <c r="C20" s="3">
        <v>45931</v>
      </c>
      <c r="D20" s="4" t="s">
        <v>42</v>
      </c>
      <c r="E20" s="24">
        <v>193</v>
      </c>
      <c r="F20" s="22">
        <v>3</v>
      </c>
      <c r="G20" s="24">
        <v>191</v>
      </c>
      <c r="H20" s="22">
        <v>3</v>
      </c>
      <c r="I20" s="5">
        <v>194</v>
      </c>
      <c r="J20" s="22">
        <v>3</v>
      </c>
      <c r="K20" s="25">
        <v>194</v>
      </c>
      <c r="L20" s="22">
        <v>3</v>
      </c>
      <c r="M20" s="25"/>
      <c r="N20" s="22"/>
      <c r="O20" s="5"/>
      <c r="P20" s="22"/>
      <c r="Q20" s="6">
        <v>4</v>
      </c>
      <c r="R20" s="6">
        <v>772</v>
      </c>
      <c r="S20" s="7">
        <v>193</v>
      </c>
      <c r="T20" s="38">
        <v>12</v>
      </c>
      <c r="U20" s="8">
        <v>3</v>
      </c>
      <c r="V20" s="9">
        <v>196</v>
      </c>
    </row>
    <row r="21" spans="1:22" x14ac:dyDescent="0.25">
      <c r="A21" s="53" t="s">
        <v>11</v>
      </c>
      <c r="B21" s="2" t="s">
        <v>61</v>
      </c>
      <c r="C21" s="3">
        <v>45945</v>
      </c>
      <c r="D21" s="70" t="s">
        <v>42</v>
      </c>
      <c r="E21" s="24">
        <v>192</v>
      </c>
      <c r="F21" s="22">
        <v>1</v>
      </c>
      <c r="G21" s="24">
        <v>195</v>
      </c>
      <c r="H21" s="22">
        <v>2</v>
      </c>
      <c r="I21" s="5">
        <v>189</v>
      </c>
      <c r="J21" s="22">
        <v>2</v>
      </c>
      <c r="K21" s="25">
        <v>191</v>
      </c>
      <c r="L21" s="22">
        <v>1</v>
      </c>
      <c r="M21" s="25"/>
      <c r="N21" s="22"/>
      <c r="O21" s="5"/>
      <c r="P21" s="22"/>
      <c r="Q21" s="8">
        <v>4</v>
      </c>
      <c r="R21" s="8">
        <v>767</v>
      </c>
      <c r="S21" s="7">
        <v>191.75</v>
      </c>
      <c r="T21" s="38">
        <v>6</v>
      </c>
      <c r="U21" s="8">
        <v>5</v>
      </c>
      <c r="V21" s="7">
        <v>196.75</v>
      </c>
    </row>
    <row r="22" spans="1:22" x14ac:dyDescent="0.25">
      <c r="A22" s="53" t="s">
        <v>11</v>
      </c>
      <c r="B22" s="2" t="s">
        <v>61</v>
      </c>
      <c r="C22" s="3">
        <v>45966</v>
      </c>
      <c r="D22" s="70" t="s">
        <v>42</v>
      </c>
      <c r="E22" s="5">
        <v>190</v>
      </c>
      <c r="F22" s="22">
        <v>2</v>
      </c>
      <c r="G22" s="24">
        <v>192.001</v>
      </c>
      <c r="H22" s="22">
        <v>2</v>
      </c>
      <c r="I22" s="5">
        <v>194</v>
      </c>
      <c r="J22" s="22"/>
      <c r="K22" s="5">
        <v>188</v>
      </c>
      <c r="L22" s="22">
        <v>1</v>
      </c>
      <c r="M22" s="5"/>
      <c r="N22" s="22"/>
      <c r="O22" s="5"/>
      <c r="P22" s="22"/>
      <c r="Q22" s="8">
        <v>4</v>
      </c>
      <c r="R22" s="8">
        <v>764.00099999999998</v>
      </c>
      <c r="S22" s="7">
        <v>191.00024999999999</v>
      </c>
      <c r="T22" s="38">
        <v>5</v>
      </c>
      <c r="U22" s="8">
        <v>8</v>
      </c>
      <c r="V22" s="7">
        <v>199.00024999999999</v>
      </c>
    </row>
    <row r="24" spans="1:22" x14ac:dyDescent="0.25">
      <c r="Q24" s="34">
        <f>SUM(Q2:Q23)</f>
        <v>84</v>
      </c>
      <c r="R24" s="34">
        <f>SUM(R2:R23)</f>
        <v>16162.002</v>
      </c>
      <c r="S24" s="35">
        <f>SUM(R24/Q24)</f>
        <v>192.40478571428571</v>
      </c>
      <c r="T24" s="34">
        <f>SUM(T2:T23)</f>
        <v>178</v>
      </c>
      <c r="U24" s="34">
        <f>SUM(U2:U23)</f>
        <v>98</v>
      </c>
      <c r="V24" s="36">
        <f>SUM(S24+U24)</f>
        <v>290.40478571428571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" name="Range1_24_1"/>
    <protectedRange algorithmName="SHA-512" hashValue="ON39YdpmFHfN9f47KpiRvqrKx0V9+erV1CNkpWzYhW/Qyc6aT8rEyCrvauWSYGZK2ia3o7vd3akF07acHAFpOA==" saltValue="yVW9XmDwTqEnmpSGai0KYg==" spinCount="100000" sqref="E9 H9:L9 N9 C8:C9" name="Range1_2_1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G9 M9 O9" name="Range1_33_1_1"/>
    <protectedRange algorithmName="SHA-512" hashValue="ON39YdpmFHfN9f47KpiRvqrKx0V9+erV1CNkpWzYhW/Qyc6aT8rEyCrvauWSYGZK2ia3o7vd3akF07acHAFpOA==" saltValue="yVW9XmDwTqEnmpSGai0KYg==" spinCount="100000" sqref="E8 H8:L8 N8" name="Range1_1_2_19_1_1"/>
    <protectedRange algorithmName="SHA-512" hashValue="ON39YdpmFHfN9f47KpiRvqrKx0V9+erV1CNkpWzYhW/Qyc6aT8rEyCrvauWSYGZK2ia3o7vd3akF07acHAFpOA==" saltValue="yVW9XmDwTqEnmpSGai0KYg==" spinCount="100000" sqref="T8:T9" name="Range1_3_5_1_1"/>
    <protectedRange algorithmName="SHA-512" hashValue="ON39YdpmFHfN9f47KpiRvqrKx0V9+erV1CNkpWzYhW/Qyc6aT8rEyCrvauWSYGZK2ia3o7vd3akF07acHAFpOA==" saltValue="yVW9XmDwTqEnmpSGai0KYg==" spinCount="100000" sqref="E11 H11:L11 N11 B11:C11" name="Range1_9_1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M11 G11 O11" name="Range1_33_1_2_1"/>
    <protectedRange algorithmName="SHA-512" hashValue="ON39YdpmFHfN9f47KpiRvqrKx0V9+erV1CNkpWzYhW/Qyc6aT8rEyCrvauWSYGZK2ia3o7vd3akF07acHAFpOA==" saltValue="yVW9XmDwTqEnmpSGai0KYg==" spinCount="100000" sqref="T11" name="Range1_3_5_6_2"/>
    <protectedRange sqref="B16:C16" name="Range1_11_1"/>
    <protectedRange sqref="D16" name="Range1_1_12_2_1"/>
    <protectedRange sqref="T16" name="Range1_3_5_7_2_1"/>
    <protectedRange algorithmName="SHA-512" hashValue="ON39YdpmFHfN9f47KpiRvqrKx0V9+erV1CNkpWzYhW/Qyc6aT8rEyCrvauWSYGZK2ia3o7vd3akF07acHAFpOA==" saltValue="yVW9XmDwTqEnmpSGai0KYg==" spinCount="100000" sqref="B17:C17" name="Range1_9_4"/>
    <protectedRange algorithmName="SHA-512" hashValue="ON39YdpmFHfN9f47KpiRvqrKx0V9+erV1CNkpWzYhW/Qyc6aT8rEyCrvauWSYGZK2ia3o7vd3akF07acHAFpOA==" saltValue="yVW9XmDwTqEnmpSGai0KYg==" spinCount="100000" sqref="D17" name="Range1_1_12_1"/>
    <protectedRange algorithmName="SHA-512" hashValue="ON39YdpmFHfN9f47KpiRvqrKx0V9+erV1CNkpWzYhW/Qyc6aT8rEyCrvauWSYGZK2ia3o7vd3akF07acHAFpOA==" saltValue="yVW9XmDwTqEnmpSGai0KYg==" spinCount="100000" sqref="T17" name="Range1_3_5_8_1"/>
    <protectedRange sqref="E18 N18 H18:L18 B18:C18" name="Range1_13"/>
    <protectedRange sqref="D18" name="Range1_1_4"/>
    <protectedRange sqref="G18 M18 O18" name="Range1_33_1"/>
    <protectedRange sqref="T18" name="Range1_3_5_4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12_2_1"/>
    <protectedRange algorithmName="SHA-512" hashValue="ON39YdpmFHfN9f47KpiRvqrKx0V9+erV1CNkpWzYhW/Qyc6aT8rEyCrvauWSYGZK2ia3o7vd3akF07acHAFpOA==" saltValue="yVW9XmDwTqEnmpSGai0KYg==" spinCount="100000" sqref="D20" name="Range1_1_4_3"/>
    <protectedRange algorithmName="SHA-512" hashValue="ON39YdpmFHfN9f47KpiRvqrKx0V9+erV1CNkpWzYhW/Qyc6aT8rEyCrvauWSYGZK2ia3o7vd3akF07acHAFpOA==" saltValue="yVW9XmDwTqEnmpSGai0KYg==" spinCount="100000" sqref="E20 H20:L20 N20" name="Range1_1_2_19_1_1_2"/>
    <protectedRange algorithmName="SHA-512" hashValue="ON39YdpmFHfN9f47KpiRvqrKx0V9+erV1CNkpWzYhW/Qyc6aT8rEyCrvauWSYGZK2ia3o7vd3akF07acHAFpOA==" saltValue="yVW9XmDwTqEnmpSGai0KYg==" spinCount="100000" sqref="T20" name="Range1_3_5_4_3"/>
    <protectedRange algorithmName="SHA-512" hashValue="ON39YdpmFHfN9f47KpiRvqrKx0V9+erV1CNkpWzYhW/Qyc6aT8rEyCrvauWSYGZK2ia3o7vd3akF07acHAFpOA==" saltValue="yVW9XmDwTqEnmpSGai0KYg==" spinCount="100000" sqref="H21:P21 E21:F21 B21:C21" name="Range1_15"/>
    <protectedRange algorithmName="SHA-512" hashValue="ON39YdpmFHfN9f47KpiRvqrKx0V9+erV1CNkpWzYhW/Qyc6aT8rEyCrvauWSYGZK2ia3o7vd3akF07acHAFpOA==" saltValue="yVW9XmDwTqEnmpSGai0KYg==" spinCount="100000" sqref="D21" name="Range1_1_17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 H22:P22 E22:F22" name="Range1_11_2"/>
    <protectedRange algorithmName="SHA-512" hashValue="ON39YdpmFHfN9f47KpiRvqrKx0V9+erV1CNkpWzYhW/Qyc6aT8rEyCrvauWSYGZK2ia3o7vd3akF07acHAFpOA==" saltValue="yVW9XmDwTqEnmpSGai0KYg==" spinCount="100000" sqref="D22" name="Range1_1_15_1"/>
    <protectedRange algorithmName="SHA-512" hashValue="ON39YdpmFHfN9f47KpiRvqrKx0V9+erV1CNkpWzYhW/Qyc6aT8rEyCrvauWSYGZK2ia3o7vd3akF07acHAFpOA==" saltValue="yVW9XmDwTqEnmpSGai0KYg==" spinCount="100000" sqref="T22" name="Range1_3_5_11_1"/>
  </protectedRanges>
  <conditionalFormatting sqref="E16">
    <cfRule type="top10" dxfId="896" priority="51" rank="1"/>
  </conditionalFormatting>
  <conditionalFormatting sqref="E16:O16">
    <cfRule type="cellIs" dxfId="895" priority="48" operator="greaterThanOrEqual">
      <formula>200</formula>
    </cfRule>
  </conditionalFormatting>
  <conditionalFormatting sqref="G16">
    <cfRule type="top10" dxfId="894" priority="53" rank="1"/>
  </conditionalFormatting>
  <conditionalFormatting sqref="I16">
    <cfRule type="top10" dxfId="893" priority="52" rank="1"/>
  </conditionalFormatting>
  <conditionalFormatting sqref="K16">
    <cfRule type="top10" dxfId="892" priority="47" rank="1"/>
  </conditionalFormatting>
  <conditionalFormatting sqref="M16">
    <cfRule type="top10" dxfId="891" priority="50" rank="1"/>
  </conditionalFormatting>
  <conditionalFormatting sqref="O16">
    <cfRule type="top10" dxfId="890" priority="49" rank="1"/>
  </conditionalFormatting>
  <conditionalFormatting sqref="E17">
    <cfRule type="top10" dxfId="889" priority="46" rank="1"/>
  </conditionalFormatting>
  <conditionalFormatting sqref="G17">
    <cfRule type="top10" dxfId="888" priority="45" rank="1"/>
  </conditionalFormatting>
  <conditionalFormatting sqref="I17">
    <cfRule type="top10" dxfId="887" priority="44" rank="1"/>
  </conditionalFormatting>
  <conditionalFormatting sqref="K17">
    <cfRule type="top10" dxfId="886" priority="43" rank="1"/>
  </conditionalFormatting>
  <conditionalFormatting sqref="M17">
    <cfRule type="top10" dxfId="885" priority="42" rank="1"/>
  </conditionalFormatting>
  <conditionalFormatting sqref="O17">
    <cfRule type="top10" dxfId="884" priority="41" rank="1"/>
  </conditionalFormatting>
  <conditionalFormatting sqref="E17:P17">
    <cfRule type="cellIs" dxfId="883" priority="40" operator="greaterThanOrEqual">
      <formula>200</formula>
    </cfRule>
  </conditionalFormatting>
  <conditionalFormatting sqref="E18:P18">
    <cfRule type="cellIs" dxfId="882" priority="33" operator="greaterThanOrEqual">
      <formula>200</formula>
    </cfRule>
  </conditionalFormatting>
  <conditionalFormatting sqref="E18">
    <cfRule type="top10" dxfId="881" priority="34" rank="1"/>
  </conditionalFormatting>
  <conditionalFormatting sqref="G18">
    <cfRule type="top10" dxfId="880" priority="35" rank="1"/>
  </conditionalFormatting>
  <conditionalFormatting sqref="I18">
    <cfRule type="top10" dxfId="879" priority="36" rank="1"/>
  </conditionalFormatting>
  <conditionalFormatting sqref="K18">
    <cfRule type="top10" dxfId="878" priority="37" rank="1"/>
  </conditionalFormatting>
  <conditionalFormatting sqref="M18">
    <cfRule type="top10" dxfId="877" priority="38" rank="1"/>
  </conditionalFormatting>
  <conditionalFormatting sqref="O18">
    <cfRule type="top10" dxfId="876" priority="39" rank="1"/>
  </conditionalFormatting>
  <conditionalFormatting sqref="M19:P19">
    <cfRule type="cellIs" dxfId="875" priority="24" operator="greaterThanOrEqual">
      <formula>200</formula>
    </cfRule>
  </conditionalFormatting>
  <conditionalFormatting sqref="E19">
    <cfRule type="cellIs" dxfId="874" priority="25" operator="greaterThanOrEqual">
      <formula>200</formula>
    </cfRule>
    <cfRule type="top10" dxfId="873" priority="26" rank="1"/>
  </conditionalFormatting>
  <conditionalFormatting sqref="G19">
    <cfRule type="cellIs" dxfId="872" priority="27" operator="greaterThanOrEqual">
      <formula>200</formula>
    </cfRule>
    <cfRule type="top10" dxfId="871" priority="28" rank="1"/>
  </conditionalFormatting>
  <conditionalFormatting sqref="I19">
    <cfRule type="cellIs" dxfId="870" priority="29" operator="greaterThanOrEqual">
      <formula>200</formula>
    </cfRule>
    <cfRule type="top10" dxfId="869" priority="30" rank="1"/>
  </conditionalFormatting>
  <conditionalFormatting sqref="M19">
    <cfRule type="top10" dxfId="868" priority="31" rank="1"/>
  </conditionalFormatting>
  <conditionalFormatting sqref="O19">
    <cfRule type="top10" dxfId="867" priority="32" rank="1"/>
  </conditionalFormatting>
  <conditionalFormatting sqref="K19">
    <cfRule type="cellIs" dxfId="866" priority="22" operator="greaterThanOrEqual">
      <formula>200</formula>
    </cfRule>
    <cfRule type="top10" dxfId="865" priority="23" rank="1"/>
  </conditionalFormatting>
  <conditionalFormatting sqref="E20">
    <cfRule type="top10" dxfId="864" priority="21" rank="1"/>
  </conditionalFormatting>
  <conditionalFormatting sqref="G20">
    <cfRule type="top10" dxfId="863" priority="20" rank="1"/>
  </conditionalFormatting>
  <conditionalFormatting sqref="I20">
    <cfRule type="top10" dxfId="862" priority="19" rank="1"/>
  </conditionalFormatting>
  <conditionalFormatting sqref="K20">
    <cfRule type="top10" dxfId="861" priority="18" rank="1"/>
  </conditionalFormatting>
  <conditionalFormatting sqref="M20">
    <cfRule type="top10" dxfId="860" priority="17" rank="1"/>
  </conditionalFormatting>
  <conditionalFormatting sqref="O20">
    <cfRule type="top10" dxfId="859" priority="16" rank="1"/>
  </conditionalFormatting>
  <conditionalFormatting sqref="E20:P20">
    <cfRule type="cellIs" dxfId="858" priority="15" operator="greaterThanOrEqual">
      <formula>200</formula>
    </cfRule>
  </conditionalFormatting>
  <conditionalFormatting sqref="E21">
    <cfRule type="top10" dxfId="857" priority="14" rank="1"/>
  </conditionalFormatting>
  <conditionalFormatting sqref="G21">
    <cfRule type="top10" dxfId="856" priority="13" rank="1"/>
  </conditionalFormatting>
  <conditionalFormatting sqref="I21">
    <cfRule type="top10" dxfId="855" priority="12" rank="1"/>
  </conditionalFormatting>
  <conditionalFormatting sqref="K21">
    <cfRule type="top10" dxfId="854" priority="11" rank="1"/>
  </conditionalFormatting>
  <conditionalFormatting sqref="M21">
    <cfRule type="top10" dxfId="853" priority="10" rank="1"/>
  </conditionalFormatting>
  <conditionalFormatting sqref="O21">
    <cfRule type="top10" dxfId="852" priority="9" rank="1"/>
  </conditionalFormatting>
  <conditionalFormatting sqref="E21:O21">
    <cfRule type="cellIs" dxfId="851" priority="8" operator="greaterThanOrEqual">
      <formula>193</formula>
    </cfRule>
  </conditionalFormatting>
  <conditionalFormatting sqref="E22">
    <cfRule type="top10" dxfId="850" priority="7" rank="1"/>
  </conditionalFormatting>
  <conditionalFormatting sqref="G22">
    <cfRule type="top10" dxfId="849" priority="6" rank="1"/>
  </conditionalFormatting>
  <conditionalFormatting sqref="I22">
    <cfRule type="top10" dxfId="848" priority="5" rank="1"/>
  </conditionalFormatting>
  <conditionalFormatting sqref="K22">
    <cfRule type="top10" dxfId="847" priority="4" rank="1"/>
  </conditionalFormatting>
  <conditionalFormatting sqref="M22">
    <cfRule type="top10" dxfId="846" priority="3" rank="1"/>
  </conditionalFormatting>
  <conditionalFormatting sqref="O22">
    <cfRule type="top10" dxfId="845" priority="2" rank="1"/>
  </conditionalFormatting>
  <conditionalFormatting sqref="E22:O22">
    <cfRule type="cellIs" dxfId="844" priority="1" operator="greaterThanOrEqual">
      <formula>193</formula>
    </cfRule>
  </conditionalFormatting>
  <hyperlinks>
    <hyperlink ref="X1" location="'OLL 2025'!A1" display="Return to Rankings" xr:uid="{989E7580-7F21-44EC-BF28-CBAAA5509B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B21 D21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D22 B22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4896-14B5-436A-AAC8-C8EDD93BE771}">
  <dimension ref="A1:X8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144</v>
      </c>
      <c r="C2" s="3">
        <v>45814</v>
      </c>
      <c r="D2" s="4" t="s">
        <v>24</v>
      </c>
      <c r="E2" s="24">
        <v>198</v>
      </c>
      <c r="F2" s="22">
        <v>7</v>
      </c>
      <c r="G2" s="24">
        <v>196</v>
      </c>
      <c r="H2" s="22">
        <v>4</v>
      </c>
      <c r="I2" s="5">
        <v>197</v>
      </c>
      <c r="J2" s="22">
        <v>2</v>
      </c>
      <c r="K2" s="25">
        <v>198</v>
      </c>
      <c r="L2" s="22">
        <v>2</v>
      </c>
      <c r="M2" s="25"/>
      <c r="N2" s="22"/>
      <c r="O2" s="5"/>
      <c r="P2" s="22"/>
      <c r="Q2" s="6">
        <v>4</v>
      </c>
      <c r="R2" s="6">
        <v>789</v>
      </c>
      <c r="S2" s="7">
        <v>197.25</v>
      </c>
      <c r="T2" s="38">
        <v>15</v>
      </c>
      <c r="U2" s="8">
        <v>4</v>
      </c>
      <c r="V2" s="9">
        <v>201.25</v>
      </c>
    </row>
    <row r="3" spans="1:24" x14ac:dyDescent="0.25">
      <c r="A3" s="1" t="s">
        <v>11</v>
      </c>
      <c r="B3" s="2" t="s">
        <v>144</v>
      </c>
      <c r="C3" s="3">
        <v>45835</v>
      </c>
      <c r="D3" s="4" t="s">
        <v>24</v>
      </c>
      <c r="E3" s="5">
        <v>198</v>
      </c>
      <c r="F3" s="22">
        <v>1</v>
      </c>
      <c r="G3" s="24">
        <v>198</v>
      </c>
      <c r="H3" s="22">
        <v>0</v>
      </c>
      <c r="I3" s="5">
        <v>199</v>
      </c>
      <c r="J3" s="22">
        <v>2</v>
      </c>
      <c r="K3" s="5">
        <v>198</v>
      </c>
      <c r="L3" s="22">
        <v>2</v>
      </c>
      <c r="M3" s="5"/>
      <c r="N3" s="22"/>
      <c r="O3" s="5"/>
      <c r="P3" s="22"/>
      <c r="Q3" s="6">
        <v>4</v>
      </c>
      <c r="R3" s="6">
        <v>793</v>
      </c>
      <c r="S3" s="7">
        <v>198.25</v>
      </c>
      <c r="T3" s="38">
        <v>5</v>
      </c>
      <c r="U3" s="8">
        <v>4</v>
      </c>
      <c r="V3" s="9">
        <v>202.25</v>
      </c>
    </row>
    <row r="4" spans="1:24" x14ac:dyDescent="0.25">
      <c r="A4" s="1" t="s">
        <v>11</v>
      </c>
      <c r="B4" s="2" t="s">
        <v>144</v>
      </c>
      <c r="C4" s="3">
        <v>45477</v>
      </c>
      <c r="D4" s="4" t="s">
        <v>24</v>
      </c>
      <c r="E4" s="24">
        <v>197</v>
      </c>
      <c r="F4" s="22">
        <v>1</v>
      </c>
      <c r="G4" s="24">
        <v>198</v>
      </c>
      <c r="H4" s="22">
        <v>4</v>
      </c>
      <c r="I4" s="5">
        <v>197</v>
      </c>
      <c r="J4" s="22">
        <v>2</v>
      </c>
      <c r="K4" s="25">
        <v>198</v>
      </c>
      <c r="L4" s="22">
        <v>5</v>
      </c>
      <c r="M4" s="25"/>
      <c r="N4" s="22"/>
      <c r="O4" s="5"/>
      <c r="P4" s="22"/>
      <c r="Q4" s="6">
        <v>4</v>
      </c>
      <c r="R4" s="6">
        <v>790</v>
      </c>
      <c r="S4" s="7">
        <v>197.5</v>
      </c>
      <c r="T4" s="38">
        <v>12</v>
      </c>
      <c r="U4" s="8">
        <v>5</v>
      </c>
      <c r="V4" s="9">
        <v>202.5</v>
      </c>
    </row>
    <row r="5" spans="1:24" x14ac:dyDescent="0.25">
      <c r="A5" s="1" t="s">
        <v>11</v>
      </c>
      <c r="B5" s="2" t="s">
        <v>144</v>
      </c>
      <c r="C5" s="3">
        <v>45849</v>
      </c>
      <c r="D5" s="4" t="s">
        <v>24</v>
      </c>
      <c r="E5" s="5">
        <v>198</v>
      </c>
      <c r="F5" s="22">
        <v>2</v>
      </c>
      <c r="G5" s="24">
        <v>197</v>
      </c>
      <c r="H5" s="22">
        <v>1</v>
      </c>
      <c r="I5" s="5">
        <v>198</v>
      </c>
      <c r="J5" s="22">
        <v>1</v>
      </c>
      <c r="K5" s="5">
        <v>198</v>
      </c>
      <c r="L5" s="22">
        <v>2</v>
      </c>
      <c r="M5" s="5"/>
      <c r="N5" s="22"/>
      <c r="O5" s="5"/>
      <c r="P5" s="22"/>
      <c r="Q5" s="6">
        <v>4</v>
      </c>
      <c r="R5" s="6">
        <v>791</v>
      </c>
      <c r="S5" s="7">
        <v>197.75</v>
      </c>
      <c r="T5" s="38">
        <v>6</v>
      </c>
      <c r="U5" s="8">
        <v>4</v>
      </c>
      <c r="V5" s="9">
        <v>201.75</v>
      </c>
    </row>
    <row r="6" spans="1:24" x14ac:dyDescent="0.25">
      <c r="A6" s="53" t="s">
        <v>11</v>
      </c>
      <c r="B6" s="2" t="s">
        <v>144</v>
      </c>
      <c r="C6" s="3">
        <v>45947</v>
      </c>
      <c r="D6" s="70" t="s">
        <v>24</v>
      </c>
      <c r="E6" s="5">
        <v>197</v>
      </c>
      <c r="F6" s="22">
        <v>2</v>
      </c>
      <c r="G6" s="24">
        <v>199</v>
      </c>
      <c r="H6" s="22">
        <v>1</v>
      </c>
      <c r="I6" s="5">
        <v>197</v>
      </c>
      <c r="J6" s="22">
        <v>5</v>
      </c>
      <c r="K6" s="5">
        <v>198</v>
      </c>
      <c r="L6" s="22">
        <v>1</v>
      </c>
      <c r="M6" s="5"/>
      <c r="N6" s="22"/>
      <c r="O6" s="5"/>
      <c r="P6" s="22"/>
      <c r="Q6" s="8">
        <v>4</v>
      </c>
      <c r="R6" s="8">
        <v>791</v>
      </c>
      <c r="S6" s="7">
        <v>197.75</v>
      </c>
      <c r="T6" s="38">
        <v>9</v>
      </c>
      <c r="U6" s="8">
        <v>4</v>
      </c>
      <c r="V6" s="7">
        <v>201.75</v>
      </c>
    </row>
    <row r="8" spans="1:24" x14ac:dyDescent="0.25">
      <c r="Q8" s="34">
        <f>SUM(Q2:Q7)</f>
        <v>20</v>
      </c>
      <c r="R8" s="34">
        <f>SUM(R2:R7)</f>
        <v>3954</v>
      </c>
      <c r="S8" s="35">
        <f>SUM(R8/Q8)</f>
        <v>197.7</v>
      </c>
      <c r="T8" s="34">
        <f>SUM(T2:T7)</f>
        <v>47</v>
      </c>
      <c r="U8" s="34">
        <f>SUM(U2:U7)</f>
        <v>21</v>
      </c>
      <c r="V8" s="36">
        <f>SUM(S8+U8)</f>
        <v>218.7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6:C6" name="Range1_3_6"/>
    <protectedRange algorithmName="SHA-512" hashValue="ON39YdpmFHfN9f47KpiRvqrKx0V9+erV1CNkpWzYhW/Qyc6aT8rEyCrvauWSYGZK2ia3o7vd3akF07acHAFpOA==" saltValue="yVW9XmDwTqEnmpSGai0KYg==" spinCount="100000" sqref="D6" name="Range1_1_3_4"/>
    <protectedRange algorithmName="SHA-512" hashValue="ON39YdpmFHfN9f47KpiRvqrKx0V9+erV1CNkpWzYhW/Qyc6aT8rEyCrvauWSYGZK2ia3o7vd3akF07acHAFpOA==" saltValue="yVW9XmDwTqEnmpSGai0KYg==" spinCount="100000" sqref="T6 E6:P6" name="Range1_3_5_3_4"/>
  </protectedRanges>
  <conditionalFormatting sqref="E6:P6">
    <cfRule type="cellIs" dxfId="1964" priority="1" operator="greaterThanOrEqual">
      <formula>200</formula>
    </cfRule>
  </conditionalFormatting>
  <conditionalFormatting sqref="E6">
    <cfRule type="top10" dxfId="1963" priority="2" rank="1"/>
  </conditionalFormatting>
  <conditionalFormatting sqref="G6">
    <cfRule type="top10" dxfId="1962" priority="3" rank="1"/>
  </conditionalFormatting>
  <conditionalFormatting sqref="I6">
    <cfRule type="top10" dxfId="1961" priority="4" rank="1"/>
  </conditionalFormatting>
  <conditionalFormatting sqref="K6">
    <cfRule type="top10" dxfId="1960" priority="5" rank="1"/>
  </conditionalFormatting>
  <conditionalFormatting sqref="M6">
    <cfRule type="top10" dxfId="1959" priority="6" rank="1"/>
  </conditionalFormatting>
  <conditionalFormatting sqref="O6">
    <cfRule type="top10" dxfId="1958" priority="7" rank="1"/>
  </conditionalFormatting>
  <hyperlinks>
    <hyperlink ref="X1" location="'OLL 2025'!A1" display="Return to Rankings" xr:uid="{BB6265D2-F594-498A-8ECD-7A7CB5012D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42EC-4F27-4611-9873-1ECDD5E22EB5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53" t="s">
        <v>11</v>
      </c>
      <c r="B2" s="2" t="s">
        <v>240</v>
      </c>
      <c r="C2" s="3">
        <v>45966</v>
      </c>
      <c r="D2" s="70" t="s">
        <v>96</v>
      </c>
      <c r="E2" s="24">
        <v>181</v>
      </c>
      <c r="F2" s="46">
        <v>1</v>
      </c>
      <c r="G2" s="24">
        <v>185</v>
      </c>
      <c r="H2" s="46">
        <v>0</v>
      </c>
      <c r="I2" s="46">
        <v>186</v>
      </c>
      <c r="J2" s="46">
        <v>0</v>
      </c>
      <c r="K2" s="24"/>
      <c r="L2" s="46"/>
      <c r="M2" s="25"/>
      <c r="N2" s="22"/>
      <c r="O2" s="5"/>
      <c r="P2" s="22"/>
      <c r="Q2" s="8">
        <v>3</v>
      </c>
      <c r="R2" s="8">
        <v>552</v>
      </c>
      <c r="S2" s="7">
        <v>184</v>
      </c>
      <c r="T2" s="38">
        <v>1</v>
      </c>
      <c r="U2" s="8">
        <v>3</v>
      </c>
      <c r="V2" s="7">
        <v>187</v>
      </c>
    </row>
    <row r="4" spans="1:24" x14ac:dyDescent="0.25">
      <c r="Q4" s="34">
        <f>SUM(Q2:Q3)</f>
        <v>3</v>
      </c>
      <c r="R4" s="34">
        <f>SUM(R2:R3)</f>
        <v>552</v>
      </c>
      <c r="S4" s="35">
        <f>SUM(R4/Q4)</f>
        <v>184</v>
      </c>
      <c r="T4" s="34">
        <f>SUM(T2:T3)</f>
        <v>1</v>
      </c>
      <c r="U4" s="34">
        <f>SUM(U2:U3)</f>
        <v>3</v>
      </c>
      <c r="V4" s="36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4_1"/>
    <protectedRange algorithmName="SHA-512" hashValue="ON39YdpmFHfN9f47KpiRvqrKx0V9+erV1CNkpWzYhW/Qyc6aT8rEyCrvauWSYGZK2ia3o7vd3akF07acHAFpOA==" saltValue="yVW9XmDwTqEnmpSGai0KYg==" spinCount="100000" sqref="E2:P2 T2" name="Range1_3_5_3_4_1"/>
  </protectedRanges>
  <conditionalFormatting sqref="E2">
    <cfRule type="cellIs" dxfId="843" priority="2" operator="greaterThanOrEqual">
      <formula>200</formula>
    </cfRule>
    <cfRule type="top10" dxfId="842" priority="3" rank="1"/>
  </conditionalFormatting>
  <conditionalFormatting sqref="G2">
    <cfRule type="cellIs" dxfId="841" priority="4" operator="greaterThanOrEqual">
      <formula>200</formula>
    </cfRule>
    <cfRule type="top10" dxfId="840" priority="5" rank="1"/>
  </conditionalFormatting>
  <conditionalFormatting sqref="I2">
    <cfRule type="cellIs" dxfId="839" priority="6" operator="greaterThanOrEqual">
      <formula>200</formula>
    </cfRule>
    <cfRule type="top10" dxfId="838" priority="7" rank="1"/>
  </conditionalFormatting>
  <conditionalFormatting sqref="M2">
    <cfRule type="top10" dxfId="837" priority="8" rank="1"/>
  </conditionalFormatting>
  <conditionalFormatting sqref="M2:P2">
    <cfRule type="cellIs" dxfId="836" priority="1" operator="greaterThanOrEqual">
      <formula>200</formula>
    </cfRule>
  </conditionalFormatting>
  <conditionalFormatting sqref="O2">
    <cfRule type="top10" dxfId="835" priority="9" rank="1"/>
  </conditionalFormatting>
  <hyperlinks>
    <hyperlink ref="X1" location="'OLL 2025'!A1" display="Return to Rankings" xr:uid="{8F5B960E-8021-4B09-B4CE-170AFF490648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FA33-EE92-403E-9594-3DC868BB5B21}"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100</v>
      </c>
      <c r="C2" s="3">
        <v>45766</v>
      </c>
      <c r="D2" s="4" t="s">
        <v>108</v>
      </c>
      <c r="E2" s="5">
        <v>196</v>
      </c>
      <c r="F2" s="22">
        <v>2</v>
      </c>
      <c r="G2" s="24">
        <v>194</v>
      </c>
      <c r="H2" s="22">
        <v>3</v>
      </c>
      <c r="I2" s="5">
        <v>193</v>
      </c>
      <c r="J2" s="22">
        <v>4</v>
      </c>
      <c r="K2" s="5">
        <v>191</v>
      </c>
      <c r="L2" s="22">
        <v>2</v>
      </c>
      <c r="M2" s="5"/>
      <c r="N2" s="22"/>
      <c r="O2" s="5"/>
      <c r="P2" s="22"/>
      <c r="Q2" s="6">
        <v>4</v>
      </c>
      <c r="R2" s="6">
        <v>774</v>
      </c>
      <c r="S2" s="7">
        <v>193.5</v>
      </c>
      <c r="T2" s="38">
        <v>11</v>
      </c>
      <c r="U2" s="8">
        <v>13</v>
      </c>
      <c r="V2" s="9">
        <v>206.5</v>
      </c>
    </row>
    <row r="3" spans="1:24" x14ac:dyDescent="0.25">
      <c r="A3" s="1" t="s">
        <v>11</v>
      </c>
      <c r="B3" s="2" t="s">
        <v>100</v>
      </c>
      <c r="C3" s="3">
        <v>45794</v>
      </c>
      <c r="D3" s="4" t="s">
        <v>108</v>
      </c>
      <c r="E3" s="24">
        <v>190</v>
      </c>
      <c r="F3" s="22">
        <v>1</v>
      </c>
      <c r="G3" s="24">
        <v>192</v>
      </c>
      <c r="H3" s="22">
        <v>2</v>
      </c>
      <c r="I3" s="5">
        <v>187</v>
      </c>
      <c r="J3" s="22">
        <v>0</v>
      </c>
      <c r="K3" s="25">
        <v>192</v>
      </c>
      <c r="L3" s="22">
        <v>1</v>
      </c>
      <c r="M3" s="25"/>
      <c r="N3" s="22"/>
      <c r="O3" s="5"/>
      <c r="P3" s="22"/>
      <c r="Q3" s="6">
        <v>4</v>
      </c>
      <c r="R3" s="6">
        <v>761</v>
      </c>
      <c r="S3" s="7">
        <v>190.25</v>
      </c>
      <c r="T3" s="38">
        <v>4</v>
      </c>
      <c r="U3" s="8">
        <v>11</v>
      </c>
      <c r="V3" s="9">
        <v>201.25</v>
      </c>
    </row>
    <row r="4" spans="1:24" x14ac:dyDescent="0.25">
      <c r="A4" s="1" t="s">
        <v>11</v>
      </c>
      <c r="B4" s="2" t="s">
        <v>100</v>
      </c>
      <c r="C4" s="3">
        <v>45829</v>
      </c>
      <c r="D4" s="4" t="s">
        <v>108</v>
      </c>
      <c r="E4" s="24">
        <v>194</v>
      </c>
      <c r="F4" s="22">
        <v>2</v>
      </c>
      <c r="G4" s="24">
        <v>191</v>
      </c>
      <c r="H4" s="22">
        <v>3</v>
      </c>
      <c r="I4" s="5">
        <v>187</v>
      </c>
      <c r="J4" s="22">
        <v>2</v>
      </c>
      <c r="K4" s="25">
        <v>192</v>
      </c>
      <c r="L4" s="22">
        <v>4</v>
      </c>
      <c r="M4" s="25">
        <v>193</v>
      </c>
      <c r="N4" s="22">
        <v>4</v>
      </c>
      <c r="O4" s="5">
        <v>192</v>
      </c>
      <c r="P4" s="22">
        <v>3</v>
      </c>
      <c r="Q4" s="6">
        <v>6</v>
      </c>
      <c r="R4" s="6">
        <v>1149</v>
      </c>
      <c r="S4" s="7">
        <v>191.5</v>
      </c>
      <c r="T4" s="38">
        <v>18</v>
      </c>
      <c r="U4" s="8">
        <v>34</v>
      </c>
      <c r="V4" s="9">
        <v>225.5</v>
      </c>
    </row>
    <row r="5" spans="1:24" x14ac:dyDescent="0.25">
      <c r="A5" s="1" t="s">
        <v>11</v>
      </c>
      <c r="B5" s="2" t="s">
        <v>100</v>
      </c>
      <c r="C5" s="3">
        <v>45857</v>
      </c>
      <c r="D5" s="4" t="s">
        <v>108</v>
      </c>
      <c r="E5" s="5">
        <v>193</v>
      </c>
      <c r="F5" s="22">
        <v>0</v>
      </c>
      <c r="G5" s="24">
        <v>191</v>
      </c>
      <c r="H5" s="22">
        <v>2</v>
      </c>
      <c r="I5" s="5">
        <v>192</v>
      </c>
      <c r="J5" s="22">
        <v>3</v>
      </c>
      <c r="K5" s="5">
        <v>189</v>
      </c>
      <c r="L5" s="22">
        <v>0</v>
      </c>
      <c r="M5" s="5"/>
      <c r="N5" s="22"/>
      <c r="O5" s="5"/>
      <c r="P5" s="22"/>
      <c r="Q5" s="6">
        <v>4</v>
      </c>
      <c r="R5" s="6">
        <v>765</v>
      </c>
      <c r="S5" s="7">
        <v>191.25</v>
      </c>
      <c r="T5" s="38">
        <v>5</v>
      </c>
      <c r="U5" s="8">
        <v>9</v>
      </c>
      <c r="V5" s="9">
        <v>200.25</v>
      </c>
    </row>
    <row r="6" spans="1:24" x14ac:dyDescent="0.25">
      <c r="A6" s="1" t="s">
        <v>11</v>
      </c>
      <c r="B6" s="2" t="s">
        <v>100</v>
      </c>
      <c r="C6" s="3">
        <v>45871</v>
      </c>
      <c r="D6" s="4" t="s">
        <v>108</v>
      </c>
      <c r="E6" s="24">
        <v>195</v>
      </c>
      <c r="F6" s="22">
        <v>1</v>
      </c>
      <c r="G6" s="24">
        <v>195</v>
      </c>
      <c r="H6" s="22">
        <v>2</v>
      </c>
      <c r="I6" s="5">
        <v>186</v>
      </c>
      <c r="J6" s="22">
        <v>3</v>
      </c>
      <c r="K6" s="25">
        <v>196</v>
      </c>
      <c r="L6" s="22">
        <v>3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9</v>
      </c>
      <c r="U6" s="8">
        <v>6</v>
      </c>
      <c r="V6" s="9">
        <v>199</v>
      </c>
    </row>
    <row r="7" spans="1:24" x14ac:dyDescent="0.25">
      <c r="A7" s="1" t="s">
        <v>11</v>
      </c>
      <c r="B7" s="2" t="s">
        <v>100</v>
      </c>
      <c r="C7" s="3">
        <v>45885</v>
      </c>
      <c r="D7" s="4" t="s">
        <v>108</v>
      </c>
      <c r="E7" s="5">
        <v>194</v>
      </c>
      <c r="F7" s="22">
        <v>1</v>
      </c>
      <c r="G7" s="24">
        <v>191</v>
      </c>
      <c r="H7" s="22">
        <v>0</v>
      </c>
      <c r="I7" s="5">
        <v>191</v>
      </c>
      <c r="J7" s="22">
        <v>1</v>
      </c>
      <c r="K7" s="5">
        <v>192</v>
      </c>
      <c r="L7" s="22">
        <v>1</v>
      </c>
      <c r="M7" s="5"/>
      <c r="N7" s="22"/>
      <c r="O7" s="5"/>
      <c r="P7" s="22"/>
      <c r="Q7" s="6">
        <v>4</v>
      </c>
      <c r="R7" s="6">
        <v>768</v>
      </c>
      <c r="S7" s="7">
        <v>192</v>
      </c>
      <c r="T7" s="38">
        <v>3</v>
      </c>
      <c r="U7" s="8">
        <v>6</v>
      </c>
      <c r="V7" s="9">
        <v>198</v>
      </c>
    </row>
    <row r="8" spans="1:24" x14ac:dyDescent="0.25">
      <c r="A8" s="60" t="s">
        <v>11</v>
      </c>
      <c r="B8" s="60" t="s">
        <v>100</v>
      </c>
      <c r="C8" s="61">
        <v>45906</v>
      </c>
      <c r="D8" s="60" t="s">
        <v>108</v>
      </c>
      <c r="E8" s="60">
        <v>193</v>
      </c>
      <c r="F8" s="60">
        <v>2</v>
      </c>
      <c r="G8" s="60">
        <v>194</v>
      </c>
      <c r="H8" s="60">
        <v>2</v>
      </c>
      <c r="I8" s="60">
        <v>191</v>
      </c>
      <c r="J8" s="60">
        <v>2</v>
      </c>
      <c r="K8" s="60">
        <v>195</v>
      </c>
      <c r="L8" s="60">
        <v>4</v>
      </c>
      <c r="M8" s="60"/>
      <c r="N8" s="60"/>
      <c r="O8" s="60"/>
      <c r="P8" s="60"/>
      <c r="Q8" s="60">
        <v>4</v>
      </c>
      <c r="R8" s="60">
        <v>773</v>
      </c>
      <c r="S8" s="60">
        <v>193.25</v>
      </c>
      <c r="T8" s="60">
        <v>10</v>
      </c>
      <c r="U8" s="60">
        <v>3</v>
      </c>
      <c r="V8" s="60">
        <v>196.25</v>
      </c>
    </row>
    <row r="9" spans="1:24" x14ac:dyDescent="0.25">
      <c r="A9" s="53" t="s">
        <v>11</v>
      </c>
      <c r="B9" s="2" t="s">
        <v>100</v>
      </c>
      <c r="C9" s="3">
        <v>45920</v>
      </c>
      <c r="D9" s="70" t="s">
        <v>108</v>
      </c>
      <c r="E9" s="24">
        <v>195</v>
      </c>
      <c r="F9" s="22">
        <v>4</v>
      </c>
      <c r="G9" s="24">
        <v>195</v>
      </c>
      <c r="H9" s="22">
        <v>4</v>
      </c>
      <c r="I9" s="5">
        <v>197</v>
      </c>
      <c r="J9" s="22">
        <v>2</v>
      </c>
      <c r="K9" s="24">
        <v>197</v>
      </c>
      <c r="L9" s="22">
        <v>4</v>
      </c>
      <c r="M9" s="25"/>
      <c r="N9" s="22"/>
      <c r="O9" s="5"/>
      <c r="P9" s="22"/>
      <c r="Q9" s="8">
        <v>4</v>
      </c>
      <c r="R9" s="8">
        <v>784</v>
      </c>
      <c r="S9" s="7">
        <v>196</v>
      </c>
      <c r="T9" s="38">
        <v>14</v>
      </c>
      <c r="U9" s="8">
        <v>11</v>
      </c>
      <c r="V9" s="7">
        <v>207</v>
      </c>
    </row>
    <row r="10" spans="1:24" x14ac:dyDescent="0.25">
      <c r="A10" s="53" t="s">
        <v>11</v>
      </c>
      <c r="B10" s="2" t="s">
        <v>100</v>
      </c>
      <c r="C10" s="3">
        <v>45948</v>
      </c>
      <c r="D10" s="70" t="s">
        <v>108</v>
      </c>
      <c r="E10" s="24">
        <v>198</v>
      </c>
      <c r="F10" s="22">
        <v>1</v>
      </c>
      <c r="G10" s="24">
        <v>193</v>
      </c>
      <c r="H10" s="22">
        <v>3</v>
      </c>
      <c r="I10" s="5">
        <v>193</v>
      </c>
      <c r="J10" s="22">
        <v>0</v>
      </c>
      <c r="K10" s="25">
        <v>191</v>
      </c>
      <c r="L10" s="22">
        <v>1</v>
      </c>
      <c r="M10" s="25"/>
      <c r="N10" s="22"/>
      <c r="O10" s="5"/>
      <c r="P10" s="22"/>
      <c r="Q10" s="8">
        <v>4</v>
      </c>
      <c r="R10" s="8">
        <v>775</v>
      </c>
      <c r="S10" s="7">
        <v>193.75</v>
      </c>
      <c r="T10" s="38">
        <v>5</v>
      </c>
      <c r="U10" s="8">
        <v>11</v>
      </c>
      <c r="V10" s="7">
        <v>204.75</v>
      </c>
    </row>
    <row r="12" spans="1:24" x14ac:dyDescent="0.25">
      <c r="Q12" s="34">
        <f>SUM(Q2:Q11)</f>
        <v>38</v>
      </c>
      <c r="R12" s="34">
        <f>SUM(R2:R11)</f>
        <v>7321</v>
      </c>
      <c r="S12" s="35">
        <f>SUM(R12/Q12)</f>
        <v>192.65789473684211</v>
      </c>
      <c r="T12" s="34">
        <f>SUM(T2:T11)</f>
        <v>79</v>
      </c>
      <c r="U12" s="34">
        <f>SUM(U2:U11)</f>
        <v>104</v>
      </c>
      <c r="V12" s="36">
        <f>SUM(S12+U12)</f>
        <v>296.65789473684208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T5" name="Range1_3_5_23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  <protectedRange algorithmName="SHA-512" hashValue="ON39YdpmFHfN9f47KpiRvqrKx0V9+erV1CNkpWzYhW/Qyc6aT8rEyCrvauWSYGZK2ia3o7vd3akF07acHAFpOA==" saltValue="yVW9XmDwTqEnmpSGai0KYg==" spinCount="100000" sqref="B9:C9" name="Range1_12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T9 E9:P9" name="Range1_3_5_3_2"/>
    <protectedRange algorithmName="SHA-512" hashValue="ON39YdpmFHfN9f47KpiRvqrKx0V9+erV1CNkpWzYhW/Qyc6aT8rEyCrvauWSYGZK2ia3o7vd3akF07acHAFpOA==" saltValue="yVW9XmDwTqEnmpSGai0KYg==" spinCount="100000" sqref="E10:F10 B10:C10 H10:P10" name="Range1_15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T10" name="Range1_3_5_16"/>
  </protectedRanges>
  <conditionalFormatting sqref="E8">
    <cfRule type="top10" dxfId="834" priority="23" rank="1"/>
  </conditionalFormatting>
  <conditionalFormatting sqref="E8:P8">
    <cfRule type="cellIs" dxfId="833" priority="17" operator="greaterThanOrEqual">
      <formula>200</formula>
    </cfRule>
  </conditionalFormatting>
  <conditionalFormatting sqref="G8">
    <cfRule type="top10" dxfId="832" priority="22" rank="1"/>
  </conditionalFormatting>
  <conditionalFormatting sqref="I8">
    <cfRule type="top10" dxfId="831" priority="21" rank="1"/>
  </conditionalFormatting>
  <conditionalFormatting sqref="K8">
    <cfRule type="top10" dxfId="830" priority="20" rank="1"/>
  </conditionalFormatting>
  <conditionalFormatting sqref="M8">
    <cfRule type="top10" dxfId="829" priority="19" rank="1"/>
  </conditionalFormatting>
  <conditionalFormatting sqref="O8">
    <cfRule type="top10" dxfId="828" priority="18" rank="1"/>
  </conditionalFormatting>
  <conditionalFormatting sqref="M9:P9">
    <cfRule type="cellIs" dxfId="827" priority="8" operator="greaterThanOrEqual">
      <formula>200</formula>
    </cfRule>
  </conditionalFormatting>
  <conditionalFormatting sqref="E9">
    <cfRule type="cellIs" dxfId="826" priority="9" operator="greaterThanOrEqual">
      <formula>200</formula>
    </cfRule>
    <cfRule type="top10" dxfId="825" priority="10" rank="1"/>
  </conditionalFormatting>
  <conditionalFormatting sqref="G9">
    <cfRule type="cellIs" dxfId="824" priority="11" operator="greaterThanOrEqual">
      <formula>200</formula>
    </cfRule>
    <cfRule type="top10" dxfId="823" priority="12" rank="1"/>
  </conditionalFormatting>
  <conditionalFormatting sqref="I9">
    <cfRule type="cellIs" dxfId="822" priority="13" operator="greaterThanOrEqual">
      <formula>200</formula>
    </cfRule>
    <cfRule type="top10" dxfId="821" priority="14" rank="1"/>
  </conditionalFormatting>
  <conditionalFormatting sqref="M9">
    <cfRule type="top10" dxfId="820" priority="15" rank="1"/>
  </conditionalFormatting>
  <conditionalFormatting sqref="O9">
    <cfRule type="top10" dxfId="819" priority="16" rank="1"/>
  </conditionalFormatting>
  <conditionalFormatting sqref="E10">
    <cfRule type="top10" dxfId="818" priority="7" rank="1"/>
  </conditionalFormatting>
  <conditionalFormatting sqref="G10">
    <cfRule type="top10" dxfId="817" priority="6" rank="1"/>
  </conditionalFormatting>
  <conditionalFormatting sqref="I10">
    <cfRule type="top10" dxfId="816" priority="5" rank="1"/>
  </conditionalFormatting>
  <conditionalFormatting sqref="K10">
    <cfRule type="top10" dxfId="815" priority="4" rank="1"/>
  </conditionalFormatting>
  <conditionalFormatting sqref="M10">
    <cfRule type="top10" dxfId="814" priority="3" rank="1"/>
  </conditionalFormatting>
  <conditionalFormatting sqref="O10">
    <cfRule type="top10" dxfId="813" priority="2" rank="1"/>
  </conditionalFormatting>
  <conditionalFormatting sqref="E10:O10">
    <cfRule type="cellIs" dxfId="812" priority="1" operator="greaterThanOrEqual">
      <formula>193</formula>
    </cfRule>
  </conditionalFormatting>
  <hyperlinks>
    <hyperlink ref="X1" location="'OLL 2025'!A1" display="Return to Rankings" xr:uid="{C07CB204-F7C0-4EE9-807A-C3EF35A4E6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D10 B10</xm:sqref>
        </x14:dataValidation>
      </x14:dataValidation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4BE8-EBEC-4869-9CDF-9F85A1E00A9A}"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55</v>
      </c>
      <c r="C2" s="3">
        <v>45717</v>
      </c>
      <c r="D2" s="4" t="s">
        <v>57</v>
      </c>
      <c r="E2" s="24">
        <v>181</v>
      </c>
      <c r="F2" s="22">
        <v>3</v>
      </c>
      <c r="G2" s="24">
        <v>181</v>
      </c>
      <c r="H2" s="22">
        <v>2</v>
      </c>
      <c r="I2" s="5">
        <v>190</v>
      </c>
      <c r="J2" s="22">
        <v>1</v>
      </c>
      <c r="K2" s="25">
        <v>185</v>
      </c>
      <c r="L2" s="22">
        <v>2</v>
      </c>
      <c r="M2" s="25"/>
      <c r="N2" s="22"/>
      <c r="O2" s="5"/>
      <c r="P2" s="22"/>
      <c r="Q2" s="6">
        <v>4</v>
      </c>
      <c r="R2" s="6">
        <v>737</v>
      </c>
      <c r="S2" s="7">
        <v>184.25</v>
      </c>
      <c r="T2" s="38">
        <v>8</v>
      </c>
      <c r="U2" s="8">
        <v>8</v>
      </c>
      <c r="V2" s="9">
        <v>192.25</v>
      </c>
    </row>
    <row r="3" spans="1:24" x14ac:dyDescent="0.25">
      <c r="A3" s="1" t="s">
        <v>11</v>
      </c>
      <c r="B3" s="2" t="s">
        <v>55</v>
      </c>
      <c r="C3" s="3">
        <v>45752</v>
      </c>
      <c r="D3" s="4" t="s">
        <v>57</v>
      </c>
      <c r="E3" s="24">
        <v>196</v>
      </c>
      <c r="F3" s="22">
        <v>2</v>
      </c>
      <c r="G3" s="24">
        <v>199</v>
      </c>
      <c r="H3" s="22">
        <v>2</v>
      </c>
      <c r="I3" s="5">
        <v>190</v>
      </c>
      <c r="J3" s="22">
        <v>2</v>
      </c>
      <c r="K3" s="25">
        <v>196</v>
      </c>
      <c r="L3" s="22">
        <v>3</v>
      </c>
      <c r="M3" s="25"/>
      <c r="N3" s="22"/>
      <c r="O3" s="5"/>
      <c r="P3" s="22"/>
      <c r="Q3" s="6">
        <v>4</v>
      </c>
      <c r="R3" s="6">
        <v>781</v>
      </c>
      <c r="S3" s="7">
        <v>195.25</v>
      </c>
      <c r="T3" s="38">
        <v>9</v>
      </c>
      <c r="U3" s="8">
        <v>11</v>
      </c>
      <c r="V3" s="9">
        <v>206.25</v>
      </c>
    </row>
    <row r="4" spans="1:24" x14ac:dyDescent="0.25">
      <c r="A4" s="1" t="s">
        <v>11</v>
      </c>
      <c r="B4" s="2" t="s">
        <v>55</v>
      </c>
      <c r="C4" s="3">
        <v>45765</v>
      </c>
      <c r="D4" s="4" t="s">
        <v>57</v>
      </c>
      <c r="E4" s="24">
        <v>181</v>
      </c>
      <c r="F4" s="22">
        <v>3</v>
      </c>
      <c r="G4" s="24">
        <v>176</v>
      </c>
      <c r="H4" s="22">
        <v>1</v>
      </c>
      <c r="I4" s="5">
        <v>182</v>
      </c>
      <c r="J4" s="22">
        <v>1</v>
      </c>
      <c r="K4" s="25">
        <v>174</v>
      </c>
      <c r="L4" s="22">
        <v>1</v>
      </c>
      <c r="M4" s="25"/>
      <c r="N4" s="22"/>
      <c r="O4" s="5"/>
      <c r="P4" s="22"/>
      <c r="Q4" s="6">
        <v>4</v>
      </c>
      <c r="R4" s="6">
        <v>713</v>
      </c>
      <c r="S4" s="7">
        <v>178.25</v>
      </c>
      <c r="T4" s="38">
        <v>6</v>
      </c>
      <c r="U4" s="8">
        <v>4</v>
      </c>
      <c r="V4" s="9">
        <v>182.25</v>
      </c>
    </row>
    <row r="5" spans="1:24" x14ac:dyDescent="0.25">
      <c r="A5" s="1" t="s">
        <v>11</v>
      </c>
      <c r="B5" s="2" t="s">
        <v>55</v>
      </c>
      <c r="C5" s="3">
        <v>45780</v>
      </c>
      <c r="D5" s="4" t="s">
        <v>57</v>
      </c>
      <c r="E5" s="5">
        <v>188</v>
      </c>
      <c r="F5" s="22">
        <v>2</v>
      </c>
      <c r="G5" s="24">
        <v>190</v>
      </c>
      <c r="H5" s="22">
        <v>2</v>
      </c>
      <c r="I5" s="5">
        <v>191</v>
      </c>
      <c r="J5" s="22">
        <v>2</v>
      </c>
      <c r="K5" s="5">
        <v>189</v>
      </c>
      <c r="L5" s="22">
        <v>1</v>
      </c>
      <c r="M5" s="5"/>
      <c r="N5" s="22"/>
      <c r="O5" s="5"/>
      <c r="P5" s="22"/>
      <c r="Q5" s="6">
        <v>4</v>
      </c>
      <c r="R5" s="6">
        <v>758</v>
      </c>
      <c r="S5" s="7">
        <v>189.5</v>
      </c>
      <c r="T5" s="38">
        <v>7</v>
      </c>
      <c r="U5" s="8">
        <v>8</v>
      </c>
      <c r="V5" s="9">
        <v>197.5</v>
      </c>
    </row>
    <row r="6" spans="1:24" x14ac:dyDescent="0.25">
      <c r="A6" s="1" t="s">
        <v>11</v>
      </c>
      <c r="B6" s="2" t="s">
        <v>55</v>
      </c>
      <c r="C6" s="3">
        <v>45793</v>
      </c>
      <c r="D6" s="4" t="s">
        <v>57</v>
      </c>
      <c r="E6" s="5">
        <v>198</v>
      </c>
      <c r="F6" s="22">
        <v>5</v>
      </c>
      <c r="G6" s="24">
        <v>191</v>
      </c>
      <c r="H6" s="22">
        <v>1</v>
      </c>
      <c r="I6" s="5">
        <v>193.001</v>
      </c>
      <c r="J6" s="22">
        <v>3</v>
      </c>
      <c r="K6" s="5">
        <v>197</v>
      </c>
      <c r="L6" s="22">
        <v>6</v>
      </c>
      <c r="M6" s="5"/>
      <c r="N6" s="22"/>
      <c r="O6" s="5"/>
      <c r="P6" s="22"/>
      <c r="Q6" s="6">
        <v>4</v>
      </c>
      <c r="R6" s="6">
        <v>779.00099999999998</v>
      </c>
      <c r="S6" s="7">
        <v>194.75024999999999</v>
      </c>
      <c r="T6" s="38">
        <v>15</v>
      </c>
      <c r="U6" s="8">
        <v>11</v>
      </c>
      <c r="V6" s="9">
        <v>205.75024999999999</v>
      </c>
    </row>
    <row r="7" spans="1:24" x14ac:dyDescent="0.25">
      <c r="A7" s="1" t="s">
        <v>11</v>
      </c>
      <c r="B7" s="2" t="s">
        <v>55</v>
      </c>
      <c r="C7" s="3">
        <v>42176</v>
      </c>
      <c r="D7" s="4" t="s">
        <v>152</v>
      </c>
      <c r="E7" s="24">
        <v>196</v>
      </c>
      <c r="F7" s="22">
        <v>1</v>
      </c>
      <c r="G7" s="24">
        <v>195</v>
      </c>
      <c r="H7" s="22">
        <v>3</v>
      </c>
      <c r="I7" s="5">
        <v>199.001</v>
      </c>
      <c r="J7" s="22">
        <v>4</v>
      </c>
      <c r="K7" s="25">
        <v>194</v>
      </c>
      <c r="L7" s="22">
        <v>1</v>
      </c>
      <c r="M7" s="25">
        <v>194</v>
      </c>
      <c r="N7" s="22">
        <v>1</v>
      </c>
      <c r="O7" s="5">
        <v>193</v>
      </c>
      <c r="P7" s="22">
        <v>2</v>
      </c>
      <c r="Q7" s="6">
        <v>6</v>
      </c>
      <c r="R7" s="6">
        <v>1171.001</v>
      </c>
      <c r="S7" s="7">
        <v>195.16683333333333</v>
      </c>
      <c r="T7" s="38">
        <v>12</v>
      </c>
      <c r="U7" s="8">
        <v>16</v>
      </c>
      <c r="V7" s="9">
        <v>211.16683333333333</v>
      </c>
    </row>
    <row r="8" spans="1:24" x14ac:dyDescent="0.25">
      <c r="A8" s="1" t="s">
        <v>11</v>
      </c>
      <c r="B8" s="2" t="s">
        <v>55</v>
      </c>
      <c r="C8" s="3">
        <v>45828</v>
      </c>
      <c r="D8" s="4" t="s">
        <v>57</v>
      </c>
      <c r="E8" s="5">
        <v>190</v>
      </c>
      <c r="F8" s="22">
        <v>3</v>
      </c>
      <c r="G8" s="24">
        <v>192</v>
      </c>
      <c r="H8" s="22">
        <v>1</v>
      </c>
      <c r="I8" s="5">
        <v>195</v>
      </c>
      <c r="J8" s="22">
        <v>3</v>
      </c>
      <c r="K8" s="5">
        <v>194</v>
      </c>
      <c r="L8" s="22">
        <v>2</v>
      </c>
      <c r="M8" s="5"/>
      <c r="N8" s="22"/>
      <c r="O8" s="5"/>
      <c r="P8" s="22"/>
      <c r="Q8" s="6">
        <v>4</v>
      </c>
      <c r="R8" s="6">
        <v>771</v>
      </c>
      <c r="S8" s="7">
        <v>192.75</v>
      </c>
      <c r="T8" s="38">
        <v>9</v>
      </c>
      <c r="U8" s="8">
        <v>7</v>
      </c>
      <c r="V8" s="9">
        <v>199.75</v>
      </c>
    </row>
    <row r="9" spans="1:24" x14ac:dyDescent="0.25">
      <c r="A9" s="1" t="s">
        <v>11</v>
      </c>
      <c r="B9" s="2" t="s">
        <v>55</v>
      </c>
      <c r="C9" s="3">
        <v>45850</v>
      </c>
      <c r="D9" s="4" t="s">
        <v>57</v>
      </c>
      <c r="E9" s="5">
        <v>195</v>
      </c>
      <c r="F9" s="22">
        <v>2</v>
      </c>
      <c r="G9" s="24">
        <v>199</v>
      </c>
      <c r="H9" s="22">
        <v>3</v>
      </c>
      <c r="I9" s="5">
        <v>197</v>
      </c>
      <c r="J9" s="22">
        <v>4</v>
      </c>
      <c r="K9" s="5">
        <v>197</v>
      </c>
      <c r="L9" s="22">
        <v>0</v>
      </c>
      <c r="M9" s="5"/>
      <c r="N9" s="22"/>
      <c r="O9" s="5"/>
      <c r="P9" s="22"/>
      <c r="Q9" s="6">
        <v>4</v>
      </c>
      <c r="R9" s="6">
        <v>788</v>
      </c>
      <c r="S9" s="7">
        <v>197</v>
      </c>
      <c r="T9" s="38">
        <v>9</v>
      </c>
      <c r="U9" s="8">
        <v>11</v>
      </c>
      <c r="V9" s="9">
        <v>208</v>
      </c>
    </row>
    <row r="10" spans="1:24" x14ac:dyDescent="0.25">
      <c r="A10" s="1" t="s">
        <v>11</v>
      </c>
      <c r="B10" s="2" t="s">
        <v>55</v>
      </c>
      <c r="C10" s="3">
        <v>45856</v>
      </c>
      <c r="D10" s="4" t="s">
        <v>57</v>
      </c>
      <c r="E10" s="5">
        <v>192</v>
      </c>
      <c r="F10" s="22">
        <v>3</v>
      </c>
      <c r="G10" s="24">
        <v>192</v>
      </c>
      <c r="H10" s="22">
        <v>2</v>
      </c>
      <c r="I10" s="5">
        <v>191</v>
      </c>
      <c r="J10" s="22">
        <v>4</v>
      </c>
      <c r="K10" s="5">
        <v>191</v>
      </c>
      <c r="L10" s="22">
        <v>0</v>
      </c>
      <c r="M10" s="5"/>
      <c r="N10" s="22"/>
      <c r="O10" s="5"/>
      <c r="P10" s="22"/>
      <c r="Q10" s="6">
        <v>4</v>
      </c>
      <c r="R10" s="6">
        <v>766</v>
      </c>
      <c r="S10" s="7">
        <v>191.5</v>
      </c>
      <c r="T10" s="38">
        <v>9</v>
      </c>
      <c r="U10" s="8">
        <v>4</v>
      </c>
      <c r="V10" s="9">
        <v>195.5</v>
      </c>
    </row>
    <row r="11" spans="1:24" x14ac:dyDescent="0.25">
      <c r="A11" s="1" t="s">
        <v>11</v>
      </c>
      <c r="B11" s="2" t="s">
        <v>55</v>
      </c>
      <c r="C11" s="3">
        <v>45871</v>
      </c>
      <c r="D11" s="4" t="s">
        <v>57</v>
      </c>
      <c r="E11" s="24">
        <v>191</v>
      </c>
      <c r="F11" s="22">
        <v>3</v>
      </c>
      <c r="G11" s="24">
        <v>196.005</v>
      </c>
      <c r="H11" s="22">
        <v>3</v>
      </c>
      <c r="I11" s="5">
        <v>195</v>
      </c>
      <c r="J11" s="22">
        <v>1</v>
      </c>
      <c r="K11" s="25">
        <v>197</v>
      </c>
      <c r="L11" s="22">
        <v>1</v>
      </c>
      <c r="M11" s="25"/>
      <c r="N11" s="22"/>
      <c r="O11" s="5"/>
      <c r="P11" s="22"/>
      <c r="Q11" s="6">
        <v>4</v>
      </c>
      <c r="R11" s="6">
        <v>779.005</v>
      </c>
      <c r="S11" s="7">
        <v>194.75125</v>
      </c>
      <c r="T11" s="38">
        <v>8</v>
      </c>
      <c r="U11" s="8">
        <v>6</v>
      </c>
      <c r="V11" s="9">
        <v>200.75125</v>
      </c>
    </row>
    <row r="12" spans="1:24" x14ac:dyDescent="0.25">
      <c r="A12" s="1" t="s">
        <v>11</v>
      </c>
      <c r="B12" s="2" t="s">
        <v>55</v>
      </c>
      <c r="C12" s="3">
        <v>45892</v>
      </c>
      <c r="D12" s="4" t="s">
        <v>57</v>
      </c>
      <c r="E12" s="5">
        <v>195.005</v>
      </c>
      <c r="F12" s="22">
        <v>4</v>
      </c>
      <c r="G12" s="24">
        <v>189.005</v>
      </c>
      <c r="H12" s="22">
        <v>1</v>
      </c>
      <c r="I12" s="5"/>
      <c r="J12" s="22"/>
      <c r="K12" s="5"/>
      <c r="L12" s="22"/>
      <c r="M12" s="5"/>
      <c r="N12" s="22"/>
      <c r="O12" s="5"/>
      <c r="P12" s="22"/>
      <c r="Q12" s="6">
        <v>2</v>
      </c>
      <c r="R12" s="6">
        <v>384.01</v>
      </c>
      <c r="S12" s="7">
        <v>192.005</v>
      </c>
      <c r="T12" s="38">
        <v>5</v>
      </c>
      <c r="U12" s="8">
        <v>9</v>
      </c>
      <c r="V12" s="9">
        <v>201.005</v>
      </c>
    </row>
    <row r="13" spans="1:24" x14ac:dyDescent="0.25">
      <c r="A13" s="62" t="s">
        <v>11</v>
      </c>
      <c r="B13" s="62" t="s">
        <v>55</v>
      </c>
      <c r="C13" s="63">
        <v>45906</v>
      </c>
      <c r="D13" s="62" t="s">
        <v>57</v>
      </c>
      <c r="E13" s="62">
        <v>195</v>
      </c>
      <c r="F13" s="64">
        <v>2</v>
      </c>
      <c r="G13" s="65">
        <v>192</v>
      </c>
      <c r="H13" s="64">
        <v>2</v>
      </c>
      <c r="I13" s="62">
        <v>196</v>
      </c>
      <c r="J13" s="64">
        <v>2</v>
      </c>
      <c r="K13" s="62">
        <v>191</v>
      </c>
      <c r="L13" s="64">
        <v>3</v>
      </c>
      <c r="M13" s="66"/>
      <c r="N13" s="66"/>
      <c r="O13" s="66"/>
      <c r="P13" s="66"/>
      <c r="Q13" s="62">
        <v>4</v>
      </c>
      <c r="R13" s="62">
        <v>774</v>
      </c>
      <c r="S13" s="62">
        <v>193.5</v>
      </c>
      <c r="T13" s="64">
        <v>9</v>
      </c>
      <c r="U13" s="62">
        <v>6</v>
      </c>
      <c r="V13" s="62">
        <v>199.5</v>
      </c>
    </row>
    <row r="14" spans="1:24" x14ac:dyDescent="0.25">
      <c r="A14" s="1" t="s">
        <v>11</v>
      </c>
      <c r="B14" s="2" t="s">
        <v>55</v>
      </c>
      <c r="C14" s="3">
        <v>45899</v>
      </c>
      <c r="D14" s="4" t="s">
        <v>209</v>
      </c>
      <c r="E14" s="24">
        <v>193</v>
      </c>
      <c r="F14" s="22">
        <v>2</v>
      </c>
      <c r="G14" s="24">
        <v>194</v>
      </c>
      <c r="H14" s="22">
        <v>0</v>
      </c>
      <c r="I14" s="5">
        <v>195</v>
      </c>
      <c r="J14" s="22">
        <v>2</v>
      </c>
      <c r="K14" s="5">
        <v>195</v>
      </c>
      <c r="L14" s="22">
        <v>2</v>
      </c>
      <c r="M14" s="5">
        <v>195</v>
      </c>
      <c r="N14" s="22">
        <v>2</v>
      </c>
      <c r="O14" s="5">
        <v>196</v>
      </c>
      <c r="P14" s="22">
        <v>3</v>
      </c>
      <c r="Q14" s="6">
        <v>6</v>
      </c>
      <c r="R14" s="6">
        <v>1168</v>
      </c>
      <c r="S14" s="7">
        <v>194.66666666666666</v>
      </c>
      <c r="T14" s="38">
        <v>11</v>
      </c>
      <c r="U14" s="8">
        <v>4</v>
      </c>
      <c r="V14" s="9">
        <v>198.66666666666666</v>
      </c>
    </row>
    <row r="15" spans="1:24" x14ac:dyDescent="0.25">
      <c r="A15" s="53" t="s">
        <v>11</v>
      </c>
      <c r="B15" s="2" t="s">
        <v>55</v>
      </c>
      <c r="C15" s="3">
        <v>45919</v>
      </c>
      <c r="D15" s="70" t="s">
        <v>57</v>
      </c>
      <c r="E15" s="5">
        <v>194</v>
      </c>
      <c r="F15" s="22">
        <v>2</v>
      </c>
      <c r="G15" s="24">
        <v>192</v>
      </c>
      <c r="H15" s="22">
        <v>1</v>
      </c>
      <c r="I15" s="5">
        <v>194</v>
      </c>
      <c r="J15" s="22">
        <v>3</v>
      </c>
      <c r="K15" s="5">
        <v>193</v>
      </c>
      <c r="L15" s="22">
        <v>3</v>
      </c>
      <c r="M15" s="5"/>
      <c r="N15" s="22"/>
      <c r="O15" s="5"/>
      <c r="P15" s="22"/>
      <c r="Q15" s="8">
        <v>4</v>
      </c>
      <c r="R15" s="8">
        <v>773</v>
      </c>
      <c r="S15" s="7">
        <v>193.25</v>
      </c>
      <c r="T15" s="38">
        <v>9</v>
      </c>
      <c r="U15" s="8">
        <v>6</v>
      </c>
      <c r="V15" s="7">
        <v>199.25</v>
      </c>
    </row>
    <row r="16" spans="1:24" x14ac:dyDescent="0.25">
      <c r="A16" s="53" t="s">
        <v>11</v>
      </c>
      <c r="B16" s="2" t="s">
        <v>55</v>
      </c>
      <c r="C16" s="3">
        <v>45934</v>
      </c>
      <c r="D16" s="70" t="s">
        <v>57</v>
      </c>
      <c r="E16" s="24">
        <v>188</v>
      </c>
      <c r="F16" s="22">
        <v>1</v>
      </c>
      <c r="G16" s="24">
        <v>191</v>
      </c>
      <c r="H16" s="22">
        <v>2</v>
      </c>
      <c r="I16" s="5">
        <v>194</v>
      </c>
      <c r="J16" s="22">
        <v>3</v>
      </c>
      <c r="K16" s="25">
        <v>191</v>
      </c>
      <c r="L16" s="22">
        <v>2</v>
      </c>
      <c r="M16" s="25"/>
      <c r="N16" s="22"/>
      <c r="O16" s="5"/>
      <c r="P16" s="22"/>
      <c r="Q16" s="8">
        <v>4</v>
      </c>
      <c r="R16" s="8">
        <v>764</v>
      </c>
      <c r="S16" s="7">
        <v>191</v>
      </c>
      <c r="T16" s="38">
        <v>8</v>
      </c>
      <c r="U16" s="8">
        <v>6</v>
      </c>
      <c r="V16" s="7">
        <v>197</v>
      </c>
    </row>
    <row r="17" spans="1:22" x14ac:dyDescent="0.25">
      <c r="A17" s="53" t="s">
        <v>11</v>
      </c>
      <c r="B17" s="2" t="s">
        <v>55</v>
      </c>
      <c r="C17" s="3">
        <v>45947</v>
      </c>
      <c r="D17" s="70" t="s">
        <v>57</v>
      </c>
      <c r="E17" s="24">
        <v>181</v>
      </c>
      <c r="F17" s="22">
        <v>0</v>
      </c>
      <c r="G17" s="24">
        <v>198</v>
      </c>
      <c r="H17" s="22">
        <v>5</v>
      </c>
      <c r="I17" s="5">
        <v>193</v>
      </c>
      <c r="J17" s="22">
        <v>1</v>
      </c>
      <c r="K17" s="25">
        <v>178</v>
      </c>
      <c r="L17" s="22">
        <v>2</v>
      </c>
      <c r="M17" s="25"/>
      <c r="N17" s="22"/>
      <c r="O17" s="5"/>
      <c r="P17" s="22"/>
      <c r="Q17" s="8">
        <v>4</v>
      </c>
      <c r="R17" s="8">
        <v>750</v>
      </c>
      <c r="S17" s="7">
        <v>187.5</v>
      </c>
      <c r="T17" s="38">
        <v>8</v>
      </c>
      <c r="U17" s="8">
        <v>4</v>
      </c>
      <c r="V17" s="7">
        <v>191.5</v>
      </c>
    </row>
    <row r="18" spans="1:22" x14ac:dyDescent="0.25">
      <c r="A18" s="53" t="s">
        <v>11</v>
      </c>
      <c r="B18" s="2" t="s">
        <v>55</v>
      </c>
      <c r="C18" s="3">
        <v>45962</v>
      </c>
      <c r="D18" s="70" t="s">
        <v>57</v>
      </c>
      <c r="E18" s="5">
        <v>194</v>
      </c>
      <c r="F18" s="22">
        <v>2</v>
      </c>
      <c r="G18" s="24">
        <v>197</v>
      </c>
      <c r="H18" s="22">
        <v>4</v>
      </c>
      <c r="I18" s="5">
        <v>191</v>
      </c>
      <c r="J18" s="22">
        <v>2</v>
      </c>
      <c r="K18" s="5">
        <v>195.001</v>
      </c>
      <c r="L18" s="22">
        <v>2</v>
      </c>
      <c r="M18" s="5"/>
      <c r="N18" s="22"/>
      <c r="O18" s="5"/>
      <c r="P18" s="22"/>
      <c r="Q18" s="8">
        <v>4</v>
      </c>
      <c r="R18" s="8">
        <v>777.00099999999998</v>
      </c>
      <c r="S18" s="7">
        <v>194.25024999999999</v>
      </c>
      <c r="T18" s="38">
        <v>10</v>
      </c>
      <c r="U18" s="8">
        <v>10</v>
      </c>
      <c r="V18" s="7">
        <v>204.25024999999999</v>
      </c>
    </row>
    <row r="20" spans="1:22" x14ac:dyDescent="0.25">
      <c r="Q20" s="34">
        <f>SUM(Q2:Q19)</f>
        <v>70</v>
      </c>
      <c r="R20" s="34">
        <f>SUM(R2:R19)</f>
        <v>13433.018</v>
      </c>
      <c r="S20" s="35">
        <f>SUM(R20/Q20)</f>
        <v>191.90025714285716</v>
      </c>
      <c r="T20" s="34">
        <f>SUM(T2:T19)</f>
        <v>152</v>
      </c>
      <c r="U20" s="34">
        <f>SUM(U2:U19)</f>
        <v>131</v>
      </c>
      <c r="V20" s="36">
        <f>SUM(S20+U20)</f>
        <v>322.90025714285719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0: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G10:O10 E10" name="Range1_33_1_7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4" name="Range1_13_1"/>
    <protectedRange algorithmName="SHA-512" hashValue="ON39YdpmFHfN9f47KpiRvqrKx0V9+erV1CNkpWzYhW/Qyc6aT8rEyCrvauWSYGZK2ia3o7vd3akF07acHAFpOA==" saltValue="yVW9XmDwTqEnmpSGai0KYg==" spinCount="100000" sqref="D13:D14" name="Range1_1_4_1"/>
    <protectedRange algorithmName="SHA-512" hashValue="ON39YdpmFHfN9f47KpiRvqrKx0V9+erV1CNkpWzYhW/Qyc6aT8rEyCrvauWSYGZK2ia3o7vd3akF07acHAFpOA==" saltValue="yVW9XmDwTqEnmpSGai0KYg==" spinCount="100000" sqref="G13:O13 E13" name="Range1_33_1_4"/>
    <protectedRange algorithmName="SHA-512" hashValue="ON39YdpmFHfN9f47KpiRvqrKx0V9+erV1CNkpWzYhW/Qyc6aT8rEyCrvauWSYGZK2ia3o7vd3akF07acHAFpOA==" saltValue="yVW9XmDwTqEnmpSGai0KYg==" spinCount="100000" sqref="E14 H14:L14 N14" name="Range1_1_2_19_1_3"/>
    <protectedRange algorithmName="SHA-512" hashValue="ON39YdpmFHfN9f47KpiRvqrKx0V9+erV1CNkpWzYhW/Qyc6aT8rEyCrvauWSYGZK2ia3o7vd3akF07acHAFpOA==" saltValue="yVW9XmDwTqEnmpSGai0KYg==" spinCount="100000" sqref="T13:T14" name="Range1_3_5_4_1"/>
    <protectedRange algorithmName="SHA-512" hashValue="ON39YdpmFHfN9f47KpiRvqrKx0V9+erV1CNkpWzYhW/Qyc6aT8rEyCrvauWSYGZK2ia3o7vd3akF07acHAFpOA==" saltValue="yVW9XmDwTqEnmpSGai0KYg==" spinCount="100000" sqref="E15:P15 B15:C15" name="Range1_2"/>
    <protectedRange algorithmName="SHA-512" hashValue="ON39YdpmFHfN9f47KpiRvqrKx0V9+erV1CNkpWzYhW/Qyc6aT8rEyCrvauWSYGZK2ia3o7vd3akF07acHAFpOA==" saltValue="yVW9XmDwTqEnmpSGai0KYg==" spinCount="100000" sqref="D15" name="Range1_1_1"/>
    <protectedRange algorithmName="SHA-512" hashValue="ON39YdpmFHfN9f47KpiRvqrKx0V9+erV1CNkpWzYhW/Qyc6aT8rEyCrvauWSYGZK2ia3o7vd3akF07acHAFpOA==" saltValue="yVW9XmDwTqEnmpSGai0KYg==" spinCount="100000" sqref="T15" name="Range1_3_5_1"/>
    <protectedRange algorithmName="SHA-512" hashValue="ON39YdpmFHfN9f47KpiRvqrKx0V9+erV1CNkpWzYhW/Qyc6aT8rEyCrvauWSYGZK2ia3o7vd3akF07acHAFpOA==" saltValue="yVW9XmDwTqEnmpSGai0KYg==" spinCount="100000" sqref="B16:C16 E16:P16" name="Range1_10_3"/>
    <protectedRange algorithmName="SHA-512" hashValue="ON39YdpmFHfN9f47KpiRvqrKx0V9+erV1CNkpWzYhW/Qyc6aT8rEyCrvauWSYGZK2ia3o7vd3akF07acHAFpOA==" saltValue="yVW9XmDwTqEnmpSGai0KYg==" spinCount="100000" sqref="D16" name="Range1_1_15_1"/>
    <protectedRange algorithmName="SHA-512" hashValue="ON39YdpmFHfN9f47KpiRvqrKx0V9+erV1CNkpWzYhW/Qyc6aT8rEyCrvauWSYGZK2ia3o7vd3akF07acHAFpOA==" saltValue="yVW9XmDwTqEnmpSGai0KYg==" spinCount="100000" sqref="T16" name="Range1_3_5_11_1"/>
    <protectedRange algorithmName="SHA-512" hashValue="ON39YdpmFHfN9f47KpiRvqrKx0V9+erV1CNkpWzYhW/Qyc6aT8rEyCrvauWSYGZK2ia3o7vd3akF07acHAFpOA==" saltValue="yVW9XmDwTqEnmpSGai0KYg==" spinCount="100000" sqref="B17:C17 H17:P17 E17:F17" name="Range1_15"/>
    <protectedRange algorithmName="SHA-512" hashValue="ON39YdpmFHfN9f47KpiRvqrKx0V9+erV1CNkpWzYhW/Qyc6aT8rEyCrvauWSYGZK2ia3o7vd3akF07acHAFpOA==" saltValue="yVW9XmDwTqEnmpSGai0KYg==" spinCount="100000" sqref="D17" name="Range1_1_17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B18:C18" name="Range1_12_3"/>
    <protectedRange algorithmName="SHA-512" hashValue="ON39YdpmFHfN9f47KpiRvqrKx0V9+erV1CNkpWzYhW/Qyc6aT8rEyCrvauWSYGZK2ia3o7vd3akF07acHAFpOA==" saltValue="yVW9XmDwTqEnmpSGai0KYg==" spinCount="100000" sqref="D18" name="Range1_1_3_4"/>
    <protectedRange algorithmName="SHA-512" hashValue="ON39YdpmFHfN9f47KpiRvqrKx0V9+erV1CNkpWzYhW/Qyc6aT8rEyCrvauWSYGZK2ia3o7vd3akF07acHAFpOA==" saltValue="yVW9XmDwTqEnmpSGai0KYg==" spinCount="100000" sqref="T18 E18:P18" name="Range1_3_5_3_4"/>
  </protectedRanges>
  <conditionalFormatting sqref="E13:E14">
    <cfRule type="top10" dxfId="811" priority="37" rank="1"/>
  </conditionalFormatting>
  <conditionalFormatting sqref="E13:P14">
    <cfRule type="cellIs" dxfId="810" priority="31" operator="greaterThanOrEqual">
      <formula>200</formula>
    </cfRule>
  </conditionalFormatting>
  <conditionalFormatting sqref="G13:G14">
    <cfRule type="top10" dxfId="809" priority="36" rank="1"/>
  </conditionalFormatting>
  <conditionalFormatting sqref="I13:I14">
    <cfRule type="top10" dxfId="808" priority="35" rank="1"/>
  </conditionalFormatting>
  <conditionalFormatting sqref="K13:K14">
    <cfRule type="top10" dxfId="807" priority="34" rank="1"/>
  </conditionalFormatting>
  <conditionalFormatting sqref="M13:M14">
    <cfRule type="top10" dxfId="806" priority="33" rank="1"/>
  </conditionalFormatting>
  <conditionalFormatting sqref="O13:O14">
    <cfRule type="top10" dxfId="805" priority="32" rank="1"/>
  </conditionalFormatting>
  <conditionalFormatting sqref="E15">
    <cfRule type="top10" dxfId="804" priority="30" rank="1"/>
  </conditionalFormatting>
  <conditionalFormatting sqref="G15">
    <cfRule type="top10" dxfId="803" priority="29" rank="1"/>
  </conditionalFormatting>
  <conditionalFormatting sqref="I15">
    <cfRule type="top10" dxfId="802" priority="28" rank="1"/>
  </conditionalFormatting>
  <conditionalFormatting sqref="K15">
    <cfRule type="top10" dxfId="801" priority="27" rank="1"/>
  </conditionalFormatting>
  <conditionalFormatting sqref="M15">
    <cfRule type="top10" dxfId="800" priority="26" rank="1"/>
  </conditionalFormatting>
  <conditionalFormatting sqref="O15">
    <cfRule type="top10" dxfId="799" priority="25" rank="1"/>
  </conditionalFormatting>
  <conditionalFormatting sqref="E15:P15">
    <cfRule type="cellIs" dxfId="798" priority="24" operator="greaterThanOrEqual">
      <formula>200</formula>
    </cfRule>
  </conditionalFormatting>
  <conditionalFormatting sqref="E16">
    <cfRule type="top10" dxfId="797" priority="23" rank="1"/>
  </conditionalFormatting>
  <conditionalFormatting sqref="G16">
    <cfRule type="top10" dxfId="796" priority="22" rank="1"/>
  </conditionalFormatting>
  <conditionalFormatting sqref="I16">
    <cfRule type="top10" dxfId="795" priority="21" rank="1"/>
  </conditionalFormatting>
  <conditionalFormatting sqref="K16">
    <cfRule type="top10" dxfId="794" priority="20" rank="1"/>
  </conditionalFormatting>
  <conditionalFormatting sqref="M16">
    <cfRule type="top10" dxfId="793" priority="19" rank="1"/>
  </conditionalFormatting>
  <conditionalFormatting sqref="O16">
    <cfRule type="top10" dxfId="792" priority="18" rank="1"/>
  </conditionalFormatting>
  <conditionalFormatting sqref="E16:P16">
    <cfRule type="cellIs" dxfId="791" priority="17" operator="greaterThanOrEqual">
      <formula>200</formula>
    </cfRule>
  </conditionalFormatting>
  <conditionalFormatting sqref="E17">
    <cfRule type="top10" dxfId="790" priority="16" rank="1"/>
  </conditionalFormatting>
  <conditionalFormatting sqref="G17">
    <cfRule type="top10" dxfId="789" priority="15" rank="1"/>
  </conditionalFormatting>
  <conditionalFormatting sqref="I17">
    <cfRule type="top10" dxfId="788" priority="14" rank="1"/>
  </conditionalFormatting>
  <conditionalFormatting sqref="K17">
    <cfRule type="top10" dxfId="787" priority="13" rank="1"/>
  </conditionalFormatting>
  <conditionalFormatting sqref="M17">
    <cfRule type="top10" dxfId="786" priority="12" rank="1"/>
  </conditionalFormatting>
  <conditionalFormatting sqref="O17">
    <cfRule type="top10" dxfId="785" priority="11" rank="1"/>
  </conditionalFormatting>
  <conditionalFormatting sqref="E17:O17">
    <cfRule type="cellIs" dxfId="784" priority="10" operator="greaterThanOrEqual">
      <formula>193</formula>
    </cfRule>
  </conditionalFormatting>
  <conditionalFormatting sqref="E18">
    <cfRule type="cellIs" dxfId="783" priority="2" operator="greaterThanOrEqual">
      <formula>200</formula>
    </cfRule>
    <cfRule type="top10" dxfId="782" priority="3" rank="1"/>
  </conditionalFormatting>
  <conditionalFormatting sqref="G18">
    <cfRule type="cellIs" dxfId="781" priority="4" operator="greaterThanOrEqual">
      <formula>200</formula>
    </cfRule>
    <cfRule type="top10" dxfId="780" priority="5" rank="1"/>
  </conditionalFormatting>
  <conditionalFormatting sqref="I18">
    <cfRule type="cellIs" dxfId="779" priority="6" operator="greaterThanOrEqual">
      <formula>200</formula>
    </cfRule>
    <cfRule type="top10" dxfId="778" priority="7" rank="1"/>
  </conditionalFormatting>
  <conditionalFormatting sqref="M18">
    <cfRule type="top10" dxfId="777" priority="8" rank="1"/>
  </conditionalFormatting>
  <conditionalFormatting sqref="M18:P18">
    <cfRule type="cellIs" dxfId="776" priority="1" operator="greaterThanOrEqual">
      <formula>200</formula>
    </cfRule>
  </conditionalFormatting>
  <conditionalFormatting sqref="O18">
    <cfRule type="top10" dxfId="775" priority="9" rank="1"/>
  </conditionalFormatting>
  <hyperlinks>
    <hyperlink ref="X1" location="'OLL 2025'!A1" display="Return to Rankings" xr:uid="{7ED4E354-BD47-45E8-9F9D-B96642B702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B17 D17</xm:sqref>
        </x14:dataValidation>
      </x14:dataValidation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F78B-2832-42A5-B34C-045CE040DD4E}">
  <dimension ref="A1:X7"/>
  <sheetViews>
    <sheetView workbookViewId="0">
      <selection activeCell="Q8" sqref="Q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101</v>
      </c>
      <c r="C2" s="3">
        <v>45763</v>
      </c>
      <c r="D2" s="4" t="s">
        <v>42</v>
      </c>
      <c r="E2" s="24">
        <v>192</v>
      </c>
      <c r="F2" s="22">
        <v>1</v>
      </c>
      <c r="G2" s="24">
        <v>192.001</v>
      </c>
      <c r="H2" s="22">
        <v>3</v>
      </c>
      <c r="I2" s="5">
        <v>194</v>
      </c>
      <c r="J2" s="22">
        <v>4</v>
      </c>
      <c r="K2" s="25">
        <v>194</v>
      </c>
      <c r="L2" s="22">
        <v>3</v>
      </c>
      <c r="M2" s="25"/>
      <c r="N2" s="22"/>
      <c r="O2" s="5"/>
      <c r="P2" s="22"/>
      <c r="Q2" s="6">
        <v>4</v>
      </c>
      <c r="R2" s="6">
        <v>772.00099999999998</v>
      </c>
      <c r="S2" s="7">
        <v>193.00024999999999</v>
      </c>
      <c r="T2" s="38">
        <v>11</v>
      </c>
      <c r="U2" s="8">
        <v>13</v>
      </c>
      <c r="V2" s="9">
        <v>206.00024999999999</v>
      </c>
    </row>
    <row r="3" spans="1:24" x14ac:dyDescent="0.25">
      <c r="A3" s="1" t="s">
        <v>11</v>
      </c>
      <c r="B3" s="2" t="s">
        <v>101</v>
      </c>
      <c r="C3" s="3">
        <v>45777</v>
      </c>
      <c r="D3" s="4" t="s">
        <v>42</v>
      </c>
      <c r="E3" s="24">
        <v>193</v>
      </c>
      <c r="F3" s="22">
        <v>1</v>
      </c>
      <c r="G3" s="24">
        <v>196</v>
      </c>
      <c r="H3" s="22">
        <v>3</v>
      </c>
      <c r="I3" s="5">
        <v>190</v>
      </c>
      <c r="J3" s="22">
        <v>2</v>
      </c>
      <c r="K3" s="25">
        <v>193.001</v>
      </c>
      <c r="L3" s="22">
        <v>2</v>
      </c>
      <c r="M3" s="25"/>
      <c r="N3" s="22"/>
      <c r="O3" s="5"/>
      <c r="P3" s="22"/>
      <c r="Q3" s="6">
        <v>4</v>
      </c>
      <c r="R3" s="6">
        <v>772.00099999999998</v>
      </c>
      <c r="S3" s="7">
        <v>193.00024999999999</v>
      </c>
      <c r="T3" s="38">
        <v>8</v>
      </c>
      <c r="U3" s="8">
        <v>3</v>
      </c>
      <c r="V3" s="9">
        <v>196.00024999999999</v>
      </c>
    </row>
    <row r="4" spans="1:24" x14ac:dyDescent="0.25">
      <c r="A4" s="1" t="s">
        <v>11</v>
      </c>
      <c r="B4" s="2" t="s">
        <v>101</v>
      </c>
      <c r="C4" s="3">
        <v>45781</v>
      </c>
      <c r="D4" s="4" t="s">
        <v>76</v>
      </c>
      <c r="E4" s="5">
        <v>191</v>
      </c>
      <c r="F4" s="22">
        <v>3</v>
      </c>
      <c r="G4" s="24">
        <v>188</v>
      </c>
      <c r="H4" s="22">
        <v>1</v>
      </c>
      <c r="I4" s="5">
        <v>190</v>
      </c>
      <c r="J4" s="22">
        <v>2</v>
      </c>
      <c r="K4" s="5">
        <v>191</v>
      </c>
      <c r="L4" s="22">
        <v>2</v>
      </c>
      <c r="M4" s="5"/>
      <c r="N4" s="22"/>
      <c r="O4" s="5"/>
      <c r="P4" s="22"/>
      <c r="Q4" s="6">
        <v>4</v>
      </c>
      <c r="R4" s="6">
        <v>760</v>
      </c>
      <c r="S4" s="7">
        <v>190</v>
      </c>
      <c r="T4" s="38">
        <v>8</v>
      </c>
      <c r="U4" s="8">
        <v>4</v>
      </c>
      <c r="V4" s="9">
        <v>203</v>
      </c>
    </row>
    <row r="5" spans="1:24" x14ac:dyDescent="0.25">
      <c r="A5" s="1" t="s">
        <v>11</v>
      </c>
      <c r="B5" s="2" t="s">
        <v>101</v>
      </c>
      <c r="C5" s="3">
        <v>45879</v>
      </c>
      <c r="D5" s="4" t="s">
        <v>42</v>
      </c>
      <c r="E5" s="24">
        <v>188</v>
      </c>
      <c r="F5" s="22">
        <v>2</v>
      </c>
      <c r="G5" s="24">
        <v>191</v>
      </c>
      <c r="H5" s="22">
        <v>1</v>
      </c>
      <c r="I5" s="5">
        <v>194</v>
      </c>
      <c r="J5" s="22">
        <v>2</v>
      </c>
      <c r="K5" s="25">
        <v>183</v>
      </c>
      <c r="L5" s="22"/>
      <c r="M5" s="25">
        <v>182</v>
      </c>
      <c r="N5" s="22">
        <v>1</v>
      </c>
      <c r="O5" s="5">
        <v>190</v>
      </c>
      <c r="P5" s="22">
        <v>4</v>
      </c>
      <c r="Q5" s="6">
        <v>6</v>
      </c>
      <c r="R5" s="6">
        <v>1128</v>
      </c>
      <c r="S5" s="7">
        <v>188</v>
      </c>
      <c r="T5" s="38">
        <v>10</v>
      </c>
      <c r="U5" s="8">
        <v>4</v>
      </c>
      <c r="V5" s="9">
        <v>192</v>
      </c>
    </row>
    <row r="7" spans="1:24" x14ac:dyDescent="0.25">
      <c r="Q7" s="34">
        <f>SUM(Q2:Q6)</f>
        <v>18</v>
      </c>
      <c r="R7" s="34">
        <f>SUM(R2:R6)</f>
        <v>3432.002</v>
      </c>
      <c r="S7" s="35">
        <f>SUM(R7/Q7)</f>
        <v>190.66677777777778</v>
      </c>
      <c r="T7" s="34">
        <f>SUM(T2:T6)</f>
        <v>37</v>
      </c>
      <c r="U7" s="34">
        <f>SUM(U2:U6)</f>
        <v>24</v>
      </c>
      <c r="V7" s="36">
        <f>SUM(S7+U7)</f>
        <v>214.66677777777778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D38990D-FEC3-4C61-85E0-0EC0543A850A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2644-4072-44DF-B09B-711B136564A2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21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172</v>
      </c>
      <c r="C2" s="3">
        <v>45829</v>
      </c>
      <c r="D2" s="4" t="s">
        <v>171</v>
      </c>
      <c r="E2" s="24">
        <v>180</v>
      </c>
      <c r="F2" s="22">
        <v>0</v>
      </c>
      <c r="G2" s="24">
        <v>181</v>
      </c>
      <c r="H2" s="22">
        <v>1</v>
      </c>
      <c r="I2" s="5">
        <v>181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542</v>
      </c>
      <c r="S2" s="7">
        <v>180.66666666666666</v>
      </c>
      <c r="T2" s="38">
        <v>2</v>
      </c>
      <c r="U2" s="8">
        <v>3</v>
      </c>
      <c r="V2" s="9">
        <v>183.66666666666666</v>
      </c>
    </row>
    <row r="3" spans="1:24" ht="15" customHeight="1" x14ac:dyDescent="0.25">
      <c r="A3" s="1" t="s">
        <v>11</v>
      </c>
      <c r="B3" s="2" t="s">
        <v>166</v>
      </c>
      <c r="C3" s="3">
        <v>45850</v>
      </c>
      <c r="D3" s="4" t="s">
        <v>171</v>
      </c>
      <c r="E3" s="24">
        <v>187</v>
      </c>
      <c r="F3" s="22">
        <v>0</v>
      </c>
      <c r="G3" s="24">
        <v>178</v>
      </c>
      <c r="H3" s="22">
        <v>2</v>
      </c>
      <c r="I3" s="5">
        <v>165</v>
      </c>
      <c r="J3" s="22"/>
      <c r="K3" s="25"/>
      <c r="L3" s="22"/>
      <c r="M3" s="25"/>
      <c r="N3" s="22"/>
      <c r="O3" s="5"/>
      <c r="P3" s="22"/>
      <c r="Q3" s="6">
        <v>3</v>
      </c>
      <c r="R3" s="6">
        <v>530</v>
      </c>
      <c r="S3" s="7">
        <v>176.66666666666666</v>
      </c>
      <c r="T3" s="38">
        <v>2</v>
      </c>
      <c r="U3" s="8">
        <v>6</v>
      </c>
      <c r="V3" s="9">
        <v>182.66666666666666</v>
      </c>
    </row>
    <row r="4" spans="1:24" x14ac:dyDescent="0.25">
      <c r="A4" s="53" t="s">
        <v>11</v>
      </c>
      <c r="B4" s="2" t="s">
        <v>166</v>
      </c>
      <c r="C4" s="3">
        <v>45920</v>
      </c>
      <c r="D4" s="70" t="s">
        <v>171</v>
      </c>
      <c r="E4" s="24">
        <v>175</v>
      </c>
      <c r="F4" s="22">
        <v>0</v>
      </c>
      <c r="G4" s="24">
        <v>174</v>
      </c>
      <c r="H4" s="22">
        <v>0</v>
      </c>
      <c r="I4" s="5">
        <v>190</v>
      </c>
      <c r="J4" s="22">
        <v>0</v>
      </c>
      <c r="K4" s="25"/>
      <c r="L4" s="22"/>
      <c r="M4" s="25"/>
      <c r="N4" s="22"/>
      <c r="O4" s="5"/>
      <c r="P4" s="22"/>
      <c r="Q4" s="8">
        <v>3</v>
      </c>
      <c r="R4" s="8">
        <v>539</v>
      </c>
      <c r="S4" s="7">
        <v>179.66666666666666</v>
      </c>
      <c r="T4" s="38">
        <v>0</v>
      </c>
      <c r="U4" s="8">
        <v>3</v>
      </c>
      <c r="V4" s="7">
        <v>182.66666666666666</v>
      </c>
    </row>
    <row r="5" spans="1:24" x14ac:dyDescent="0.25">
      <c r="A5" s="53" t="s">
        <v>11</v>
      </c>
      <c r="B5" s="2" t="s">
        <v>166</v>
      </c>
      <c r="C5" s="3">
        <v>45969</v>
      </c>
      <c r="D5" s="70" t="s">
        <v>171</v>
      </c>
      <c r="E5" s="5">
        <v>169</v>
      </c>
      <c r="F5" s="22">
        <v>0</v>
      </c>
      <c r="G5" s="24">
        <v>181</v>
      </c>
      <c r="H5" s="22">
        <v>0</v>
      </c>
      <c r="I5" s="5">
        <v>175</v>
      </c>
      <c r="J5" s="22">
        <v>1</v>
      </c>
      <c r="K5" s="5"/>
      <c r="L5" s="22"/>
      <c r="M5" s="5"/>
      <c r="N5" s="22"/>
      <c r="O5" s="5"/>
      <c r="P5" s="22"/>
      <c r="Q5" s="8">
        <v>3</v>
      </c>
      <c r="R5" s="8">
        <v>525</v>
      </c>
      <c r="S5" s="7">
        <v>175</v>
      </c>
      <c r="T5" s="38">
        <v>1</v>
      </c>
      <c r="U5" s="8">
        <v>2</v>
      </c>
      <c r="V5" s="7">
        <v>177</v>
      </c>
    </row>
    <row r="7" spans="1:24" x14ac:dyDescent="0.25">
      <c r="Q7" s="34">
        <f>SUM(Q2:Q6)</f>
        <v>12</v>
      </c>
      <c r="R7" s="34">
        <f>SUM(R2:R6)</f>
        <v>2136</v>
      </c>
      <c r="S7" s="35">
        <f>SUM(R7/Q7)</f>
        <v>178</v>
      </c>
      <c r="T7" s="34">
        <f>SUM(T2:T6)</f>
        <v>5</v>
      </c>
      <c r="U7" s="34">
        <f>SUM(U2:U6)</f>
        <v>14</v>
      </c>
      <c r="V7" s="36">
        <f>SUM(S7+U7)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_2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7_2"/>
    <protectedRange algorithmName="SHA-512" hashValue="ON39YdpmFHfN9f47KpiRvqrKx0V9+erV1CNkpWzYhW/Qyc6aT8rEyCrvauWSYGZK2ia3o7vd3akF07acHAFpOA==" saltValue="yVW9XmDwTqEnmpSGai0KYg==" spinCount="100000" sqref="B5:C5 E5:P5" name="Range1_26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6"/>
  </protectedRanges>
  <conditionalFormatting sqref="E4">
    <cfRule type="top10" dxfId="774" priority="9" rank="1"/>
  </conditionalFormatting>
  <conditionalFormatting sqref="E4:P4">
    <cfRule type="cellIs" dxfId="773" priority="8" operator="greaterThanOrEqual">
      <formula>200</formula>
    </cfRule>
  </conditionalFormatting>
  <conditionalFormatting sqref="G4">
    <cfRule type="top10" dxfId="772" priority="10" rank="1"/>
  </conditionalFormatting>
  <conditionalFormatting sqref="I4">
    <cfRule type="top10" dxfId="771" priority="11" rank="1"/>
  </conditionalFormatting>
  <conditionalFormatting sqref="K4">
    <cfRule type="top10" dxfId="770" priority="12" rank="1"/>
  </conditionalFormatting>
  <conditionalFormatting sqref="M4">
    <cfRule type="top10" dxfId="769" priority="13" rank="1"/>
  </conditionalFormatting>
  <conditionalFormatting sqref="O4">
    <cfRule type="top10" dxfId="768" priority="14" rank="1"/>
  </conditionalFormatting>
  <conditionalFormatting sqref="E5">
    <cfRule type="top10" dxfId="767" priority="7" rank="1"/>
  </conditionalFormatting>
  <conditionalFormatting sqref="G5">
    <cfRule type="top10" dxfId="766" priority="6" rank="1"/>
  </conditionalFormatting>
  <conditionalFormatting sqref="I5">
    <cfRule type="top10" dxfId="765" priority="5" rank="1"/>
  </conditionalFormatting>
  <conditionalFormatting sqref="K5">
    <cfRule type="top10" dxfId="764" priority="4" rank="1"/>
  </conditionalFormatting>
  <conditionalFormatting sqref="M5">
    <cfRule type="top10" dxfId="763" priority="3" rank="1"/>
  </conditionalFormatting>
  <conditionalFormatting sqref="O5">
    <cfRule type="top10" dxfId="762" priority="2" rank="1"/>
  </conditionalFormatting>
  <conditionalFormatting sqref="E5:P5">
    <cfRule type="cellIs" dxfId="761" priority="1" operator="greaterThanOrEqual">
      <formula>200</formula>
    </cfRule>
  </conditionalFormatting>
  <hyperlinks>
    <hyperlink ref="X1" location="'OLL 2025'!A1" display="Return to Rankings" xr:uid="{43A705C7-0C2A-4E0D-9C20-6AC756792C8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D5 B5</xm:sqref>
        </x14:dataValidation>
      </x14:dataValidation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41E4-9486-4B84-8B19-C365AAAA6CED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215</v>
      </c>
      <c r="C2" s="3">
        <v>45906</v>
      </c>
      <c r="D2" s="4" t="s">
        <v>65</v>
      </c>
      <c r="E2" s="24">
        <v>189</v>
      </c>
      <c r="F2" s="22">
        <v>1</v>
      </c>
      <c r="G2" s="24">
        <v>188</v>
      </c>
      <c r="H2" s="22">
        <v>0</v>
      </c>
      <c r="I2" s="5">
        <v>193</v>
      </c>
      <c r="J2" s="22">
        <v>1</v>
      </c>
      <c r="K2" s="25">
        <v>191</v>
      </c>
      <c r="L2" s="22">
        <v>1</v>
      </c>
      <c r="M2" s="25">
        <v>193</v>
      </c>
      <c r="N2" s="22">
        <v>1</v>
      </c>
      <c r="O2" s="5">
        <v>196</v>
      </c>
      <c r="P2" s="22">
        <v>1</v>
      </c>
      <c r="Q2" s="6">
        <v>6</v>
      </c>
      <c r="R2" s="6">
        <v>1150</v>
      </c>
      <c r="S2" s="7">
        <v>191.66666666666666</v>
      </c>
      <c r="T2" s="38">
        <v>5</v>
      </c>
      <c r="U2" s="8">
        <v>26</v>
      </c>
      <c r="V2" s="9">
        <v>217.66666666666666</v>
      </c>
    </row>
    <row r="3" spans="1:24" x14ac:dyDescent="0.25">
      <c r="A3" s="53" t="s">
        <v>11</v>
      </c>
      <c r="B3" s="2" t="s">
        <v>215</v>
      </c>
      <c r="C3" s="3">
        <v>45934</v>
      </c>
      <c r="D3" s="70" t="s">
        <v>65</v>
      </c>
      <c r="E3" s="5">
        <v>185</v>
      </c>
      <c r="F3" s="22">
        <v>1</v>
      </c>
      <c r="G3" s="24">
        <v>192</v>
      </c>
      <c r="H3" s="22">
        <v>3</v>
      </c>
      <c r="I3" s="5">
        <v>191</v>
      </c>
      <c r="J3" s="22">
        <v>4</v>
      </c>
      <c r="K3" s="5">
        <v>191</v>
      </c>
      <c r="L3" s="22">
        <v>2</v>
      </c>
      <c r="M3" s="5"/>
      <c r="N3" s="22"/>
      <c r="O3" s="5"/>
      <c r="P3" s="22"/>
      <c r="Q3" s="8">
        <v>4</v>
      </c>
      <c r="R3" s="8">
        <v>759</v>
      </c>
      <c r="S3" s="7">
        <v>189.75</v>
      </c>
      <c r="T3" s="38">
        <v>10</v>
      </c>
      <c r="U3" s="8">
        <v>6</v>
      </c>
      <c r="V3" s="7">
        <v>195.75</v>
      </c>
    </row>
    <row r="4" spans="1:24" x14ac:dyDescent="0.25">
      <c r="A4" s="53" t="s">
        <v>11</v>
      </c>
      <c r="B4" s="2" t="s">
        <v>215</v>
      </c>
      <c r="C4" s="3">
        <v>45962</v>
      </c>
      <c r="D4" s="70" t="s">
        <v>65</v>
      </c>
      <c r="E4" s="24">
        <v>190</v>
      </c>
      <c r="F4" s="22">
        <v>1</v>
      </c>
      <c r="G4" s="24">
        <v>187</v>
      </c>
      <c r="H4" s="22">
        <v>1</v>
      </c>
      <c r="I4" s="5">
        <v>182</v>
      </c>
      <c r="J4" s="22">
        <v>0</v>
      </c>
      <c r="K4" s="25">
        <v>186.001</v>
      </c>
      <c r="L4" s="22">
        <v>3</v>
      </c>
      <c r="M4" s="25"/>
      <c r="N4" s="22"/>
      <c r="O4" s="5"/>
      <c r="P4" s="22"/>
      <c r="Q4" s="8">
        <v>4</v>
      </c>
      <c r="R4" s="8">
        <v>745.00099999999998</v>
      </c>
      <c r="S4" s="7">
        <v>186.25024999999999</v>
      </c>
      <c r="T4" s="38">
        <v>5</v>
      </c>
      <c r="U4" s="8">
        <v>3</v>
      </c>
      <c r="V4" s="7">
        <v>189.25024999999999</v>
      </c>
    </row>
    <row r="6" spans="1:24" x14ac:dyDescent="0.25">
      <c r="Q6" s="34">
        <f>SUM(Q2:Q5)</f>
        <v>14</v>
      </c>
      <c r="R6" s="34">
        <f>SUM(R2:R5)</f>
        <v>2654.0010000000002</v>
      </c>
      <c r="S6" s="35">
        <f>SUM(R6/Q6)</f>
        <v>189.57150000000001</v>
      </c>
      <c r="T6" s="34">
        <f>SUM(T2:T5)</f>
        <v>20</v>
      </c>
      <c r="U6" s="34">
        <f>SUM(U2:U5)</f>
        <v>35</v>
      </c>
      <c r="V6" s="36">
        <f>SUM(S6+U6)</f>
        <v>224.57150000000001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G2 M2 O2" name="Range1_33_1_4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:P3 B3:C3" name="Range1_10_3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1_1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2">
    <cfRule type="top10" dxfId="760" priority="21" rank="1"/>
  </conditionalFormatting>
  <conditionalFormatting sqref="E2:P2">
    <cfRule type="cellIs" dxfId="759" priority="15" operator="greaterThanOrEqual">
      <formula>200</formula>
    </cfRule>
  </conditionalFormatting>
  <conditionalFormatting sqref="G2">
    <cfRule type="top10" dxfId="758" priority="20" rank="1"/>
  </conditionalFormatting>
  <conditionalFormatting sqref="I2">
    <cfRule type="top10" dxfId="757" priority="19" rank="1"/>
  </conditionalFormatting>
  <conditionalFormatting sqref="K2">
    <cfRule type="top10" dxfId="756" priority="18" rank="1"/>
  </conditionalFormatting>
  <conditionalFormatting sqref="M2">
    <cfRule type="top10" dxfId="755" priority="17" rank="1"/>
  </conditionalFormatting>
  <conditionalFormatting sqref="O2">
    <cfRule type="top10" dxfId="754" priority="16" rank="1"/>
  </conditionalFormatting>
  <conditionalFormatting sqref="E3">
    <cfRule type="top10" dxfId="753" priority="14" rank="1"/>
  </conditionalFormatting>
  <conditionalFormatting sqref="G3">
    <cfRule type="top10" dxfId="752" priority="13" rank="1"/>
  </conditionalFormatting>
  <conditionalFormatting sqref="I3">
    <cfRule type="top10" dxfId="751" priority="12" rank="1"/>
  </conditionalFormatting>
  <conditionalFormatting sqref="K3">
    <cfRule type="top10" dxfId="750" priority="11" rank="1"/>
  </conditionalFormatting>
  <conditionalFormatting sqref="M3">
    <cfRule type="top10" dxfId="749" priority="10" rank="1"/>
  </conditionalFormatting>
  <conditionalFormatting sqref="O3">
    <cfRule type="top10" dxfId="748" priority="9" rank="1"/>
  </conditionalFormatting>
  <conditionalFormatting sqref="E3:P3">
    <cfRule type="cellIs" dxfId="747" priority="8" operator="greaterThanOrEqual">
      <formula>200</formula>
    </cfRule>
  </conditionalFormatting>
  <conditionalFormatting sqref="E4">
    <cfRule type="top10" dxfId="746" priority="2" rank="1"/>
  </conditionalFormatting>
  <conditionalFormatting sqref="E4:P4">
    <cfRule type="cellIs" dxfId="745" priority="1" operator="greaterThanOrEqual">
      <formula>200</formula>
    </cfRule>
  </conditionalFormatting>
  <conditionalFormatting sqref="G4">
    <cfRule type="top10" dxfId="744" priority="3" rank="1"/>
  </conditionalFormatting>
  <conditionalFormatting sqref="I4">
    <cfRule type="top10" dxfId="743" priority="4" rank="1"/>
  </conditionalFormatting>
  <conditionalFormatting sqref="K4">
    <cfRule type="top10" dxfId="742" priority="5" rank="1"/>
  </conditionalFormatting>
  <conditionalFormatting sqref="M4">
    <cfRule type="top10" dxfId="741" priority="6" rank="1"/>
  </conditionalFormatting>
  <conditionalFormatting sqref="O4">
    <cfRule type="top10" dxfId="740" priority="7" rank="1"/>
  </conditionalFormatting>
  <hyperlinks>
    <hyperlink ref="X1" location="'OLL 2025'!A1" display="Return to Rankings" xr:uid="{5B07E88F-217D-4AD2-9824-A1324C961B3B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02C2-4993-4B47-B6BA-255491A073C9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136</v>
      </c>
      <c r="C2" s="3">
        <v>45808</v>
      </c>
      <c r="D2" s="4" t="s">
        <v>75</v>
      </c>
      <c r="E2" s="5">
        <v>182</v>
      </c>
      <c r="F2" s="22">
        <v>1</v>
      </c>
      <c r="G2" s="24">
        <v>187</v>
      </c>
      <c r="H2" s="22"/>
      <c r="I2" s="5">
        <v>192</v>
      </c>
      <c r="J2" s="22">
        <v>2</v>
      </c>
      <c r="K2" s="5">
        <v>191</v>
      </c>
      <c r="L2" s="22">
        <v>1</v>
      </c>
      <c r="M2" s="5">
        <v>194</v>
      </c>
      <c r="N2" s="22">
        <v>1</v>
      </c>
      <c r="O2" s="5">
        <v>194</v>
      </c>
      <c r="P2" s="22">
        <v>3</v>
      </c>
      <c r="Q2" s="6">
        <v>6</v>
      </c>
      <c r="R2" s="6">
        <v>1140</v>
      </c>
      <c r="S2" s="7">
        <v>190</v>
      </c>
      <c r="T2" s="38">
        <v>8</v>
      </c>
      <c r="U2" s="8">
        <v>4</v>
      </c>
      <c r="V2" s="9">
        <v>194</v>
      </c>
    </row>
    <row r="3" spans="1:24" x14ac:dyDescent="0.25">
      <c r="A3" s="53" t="s">
        <v>11</v>
      </c>
      <c r="B3" s="2" t="s">
        <v>136</v>
      </c>
      <c r="C3" s="3">
        <v>45920</v>
      </c>
      <c r="D3" s="70" t="s">
        <v>75</v>
      </c>
      <c r="E3" s="24">
        <v>193</v>
      </c>
      <c r="F3" s="22">
        <v>2</v>
      </c>
      <c r="G3" s="24">
        <v>194</v>
      </c>
      <c r="H3" s="22">
        <v>3</v>
      </c>
      <c r="I3" s="5">
        <v>192</v>
      </c>
      <c r="J3" s="22">
        <v>3</v>
      </c>
      <c r="K3" s="25">
        <v>195</v>
      </c>
      <c r="L3" s="22">
        <v>2</v>
      </c>
      <c r="M3" s="25"/>
      <c r="N3" s="22"/>
      <c r="O3" s="5"/>
      <c r="P3" s="22"/>
      <c r="Q3" s="8">
        <v>4</v>
      </c>
      <c r="R3" s="8">
        <v>774</v>
      </c>
      <c r="S3" s="7">
        <v>193.5</v>
      </c>
      <c r="T3" s="38">
        <v>10</v>
      </c>
      <c r="U3" s="8">
        <v>2</v>
      </c>
      <c r="V3" s="7">
        <v>195.5</v>
      </c>
    </row>
    <row r="5" spans="1:24" x14ac:dyDescent="0.25">
      <c r="Q5" s="34">
        <f>SUM(Q2:Q4)</f>
        <v>10</v>
      </c>
      <c r="R5" s="34">
        <f>SUM(R2:R4)</f>
        <v>1914</v>
      </c>
      <c r="S5" s="35">
        <f>SUM(R5/Q5)</f>
        <v>191.4</v>
      </c>
      <c r="T5" s="34">
        <f>SUM(T2:T4)</f>
        <v>18</v>
      </c>
      <c r="U5" s="34">
        <f>SUM(U2:U4)</f>
        <v>6</v>
      </c>
      <c r="V5" s="36">
        <f>SUM(S5+U5)</f>
        <v>197.4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2"/>
    <protectedRange algorithmName="SHA-512" hashValue="ON39YdpmFHfN9f47KpiRvqrKx0V9+erV1CNkpWzYhW/Qyc6aT8rEyCrvauWSYGZK2ia3o7vd3akF07acHAFpOA==" saltValue="yVW9XmDwTqEnmpSGai0KYg==" spinCount="100000" sqref="D3" name="Range1_1_4_2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4_2"/>
  </protectedRanges>
  <conditionalFormatting sqref="E3:P3">
    <cfRule type="cellIs" dxfId="739" priority="1" operator="greaterThanOrEqual">
      <formula>200</formula>
    </cfRule>
  </conditionalFormatting>
  <conditionalFormatting sqref="E3">
    <cfRule type="top10" dxfId="738" priority="2" rank="1"/>
  </conditionalFormatting>
  <conditionalFormatting sqref="G3">
    <cfRule type="top10" dxfId="737" priority="3" rank="1"/>
  </conditionalFormatting>
  <conditionalFormatting sqref="I3">
    <cfRule type="top10" dxfId="736" priority="4" rank="1"/>
  </conditionalFormatting>
  <conditionalFormatting sqref="K3">
    <cfRule type="top10" dxfId="735" priority="5" rank="1"/>
  </conditionalFormatting>
  <conditionalFormatting sqref="M3">
    <cfRule type="top10" dxfId="734" priority="6" rank="1"/>
  </conditionalFormatting>
  <conditionalFormatting sqref="O3">
    <cfRule type="top10" dxfId="733" priority="7" rank="1"/>
  </conditionalFormatting>
  <hyperlinks>
    <hyperlink ref="X1" location="'OLL 2025'!A1" display="Return to Rankings" xr:uid="{42DB9E39-A6BD-4901-9842-AD68D6A418F7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3946-13F5-4245-AE9D-4878ECC923E1}">
  <dimension ref="A1:X36"/>
  <sheetViews>
    <sheetView topLeftCell="A16" workbookViewId="0">
      <selection activeCell="A33" sqref="A33:V3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38</v>
      </c>
      <c r="C2" s="3">
        <v>45693</v>
      </c>
      <c r="D2" s="4" t="s">
        <v>45</v>
      </c>
      <c r="E2" s="24">
        <v>183</v>
      </c>
      <c r="F2" s="22"/>
      <c r="G2" s="24">
        <v>184</v>
      </c>
      <c r="H2" s="22">
        <v>1</v>
      </c>
      <c r="I2" s="5">
        <v>184</v>
      </c>
      <c r="J2" s="22"/>
      <c r="K2" s="25">
        <v>188</v>
      </c>
      <c r="L2" s="22"/>
      <c r="M2" s="25"/>
      <c r="N2" s="22"/>
      <c r="O2" s="5"/>
      <c r="P2" s="22"/>
      <c r="Q2" s="6">
        <v>4</v>
      </c>
      <c r="R2" s="6">
        <v>739</v>
      </c>
      <c r="S2" s="7">
        <v>184.75</v>
      </c>
      <c r="T2" s="38">
        <v>1</v>
      </c>
      <c r="U2" s="8">
        <v>13</v>
      </c>
      <c r="V2" s="9">
        <v>197.75</v>
      </c>
    </row>
    <row r="3" spans="1:24" x14ac:dyDescent="0.25">
      <c r="A3" s="1" t="s">
        <v>11</v>
      </c>
      <c r="B3" s="2" t="s">
        <v>38</v>
      </c>
      <c r="C3" s="3">
        <v>45700</v>
      </c>
      <c r="D3" s="4" t="s">
        <v>45</v>
      </c>
      <c r="E3" s="24">
        <v>190</v>
      </c>
      <c r="F3" s="22">
        <v>3</v>
      </c>
      <c r="G3" s="24">
        <v>182</v>
      </c>
      <c r="H3" s="22">
        <v>2</v>
      </c>
      <c r="I3" s="5">
        <v>189</v>
      </c>
      <c r="J3" s="22">
        <v>4</v>
      </c>
      <c r="K3" s="25">
        <v>187</v>
      </c>
      <c r="L3" s="22"/>
      <c r="M3" s="25"/>
      <c r="N3" s="22"/>
      <c r="O3" s="5"/>
      <c r="P3" s="22"/>
      <c r="Q3" s="6">
        <v>4</v>
      </c>
      <c r="R3" s="6">
        <v>748</v>
      </c>
      <c r="S3" s="7">
        <v>187</v>
      </c>
      <c r="T3" s="38">
        <v>9</v>
      </c>
      <c r="U3" s="8">
        <v>5</v>
      </c>
      <c r="V3" s="9">
        <v>192</v>
      </c>
    </row>
    <row r="4" spans="1:24" x14ac:dyDescent="0.25">
      <c r="A4" s="1" t="s">
        <v>11</v>
      </c>
      <c r="B4" s="2" t="s">
        <v>38</v>
      </c>
      <c r="C4" s="3">
        <v>45714</v>
      </c>
      <c r="D4" s="4" t="s">
        <v>45</v>
      </c>
      <c r="E4" s="24">
        <v>188.001</v>
      </c>
      <c r="F4" s="22">
        <v>3</v>
      </c>
      <c r="G4" s="24">
        <v>190</v>
      </c>
      <c r="H4" s="22"/>
      <c r="I4" s="5">
        <v>187</v>
      </c>
      <c r="J4" s="22">
        <v>2</v>
      </c>
      <c r="K4" s="25">
        <v>188.001</v>
      </c>
      <c r="L4" s="22">
        <v>2</v>
      </c>
      <c r="M4" s="25"/>
      <c r="N4" s="22"/>
      <c r="O4" s="5"/>
      <c r="P4" s="22"/>
      <c r="Q4" s="6">
        <v>4</v>
      </c>
      <c r="R4" s="6">
        <v>753.00199999999995</v>
      </c>
      <c r="S4" s="7">
        <v>188.25049999999999</v>
      </c>
      <c r="T4" s="38">
        <v>7</v>
      </c>
      <c r="U4" s="8">
        <v>11</v>
      </c>
      <c r="V4" s="9">
        <v>199.25049999999999</v>
      </c>
    </row>
    <row r="5" spans="1:24" x14ac:dyDescent="0.25">
      <c r="A5" s="52" t="s">
        <v>11</v>
      </c>
      <c r="B5" s="2" t="s">
        <v>38</v>
      </c>
      <c r="C5" s="3">
        <v>45721</v>
      </c>
      <c r="D5" s="4" t="s">
        <v>45</v>
      </c>
      <c r="E5" s="24">
        <v>186</v>
      </c>
      <c r="F5" s="22">
        <v>1</v>
      </c>
      <c r="G5" s="24">
        <v>184</v>
      </c>
      <c r="H5" s="22">
        <v>1</v>
      </c>
      <c r="I5" s="5">
        <v>182</v>
      </c>
      <c r="J5" s="22">
        <v>1</v>
      </c>
      <c r="K5" s="25">
        <v>181</v>
      </c>
      <c r="L5" s="22"/>
      <c r="M5" s="25"/>
      <c r="N5" s="22"/>
      <c r="O5" s="5"/>
      <c r="P5" s="22"/>
      <c r="Q5" s="6">
        <v>4</v>
      </c>
      <c r="R5" s="6">
        <v>733</v>
      </c>
      <c r="S5" s="7">
        <v>183.25</v>
      </c>
      <c r="T5" s="38">
        <v>3</v>
      </c>
      <c r="U5" s="8">
        <v>5</v>
      </c>
      <c r="V5" s="9">
        <v>188.25</v>
      </c>
    </row>
    <row r="6" spans="1:24" x14ac:dyDescent="0.25">
      <c r="A6" s="1" t="s">
        <v>11</v>
      </c>
      <c r="B6" s="2" t="s">
        <v>38</v>
      </c>
      <c r="C6" s="3">
        <v>45742</v>
      </c>
      <c r="D6" s="4" t="s">
        <v>45</v>
      </c>
      <c r="E6" s="24">
        <v>183</v>
      </c>
      <c r="F6" s="22">
        <v>1</v>
      </c>
      <c r="G6" s="24">
        <v>184</v>
      </c>
      <c r="H6" s="22">
        <v>1</v>
      </c>
      <c r="I6" s="5">
        <v>183</v>
      </c>
      <c r="J6" s="22"/>
      <c r="K6" s="25">
        <v>179</v>
      </c>
      <c r="L6" s="22"/>
      <c r="M6" s="25"/>
      <c r="N6" s="22"/>
      <c r="O6" s="5"/>
      <c r="P6" s="22"/>
      <c r="Q6" s="6">
        <v>4</v>
      </c>
      <c r="R6" s="6">
        <v>729</v>
      </c>
      <c r="S6" s="7">
        <v>182.25</v>
      </c>
      <c r="T6" s="38">
        <v>2</v>
      </c>
      <c r="U6" s="8">
        <v>6</v>
      </c>
      <c r="V6" s="9">
        <v>188.25</v>
      </c>
    </row>
    <row r="7" spans="1:24" x14ac:dyDescent="0.25">
      <c r="A7" s="1" t="s">
        <v>11</v>
      </c>
      <c r="B7" s="2" t="s">
        <v>38</v>
      </c>
      <c r="C7" s="3">
        <v>45756</v>
      </c>
      <c r="D7" s="4" t="s">
        <v>45</v>
      </c>
      <c r="E7" s="5">
        <v>187</v>
      </c>
      <c r="F7" s="22">
        <v>2</v>
      </c>
      <c r="G7" s="24">
        <v>182</v>
      </c>
      <c r="H7" s="22">
        <v>1</v>
      </c>
      <c r="I7" s="5">
        <v>184</v>
      </c>
      <c r="J7" s="22"/>
      <c r="K7" s="5">
        <v>187</v>
      </c>
      <c r="L7" s="22">
        <v>3</v>
      </c>
      <c r="M7" s="5"/>
      <c r="N7" s="22"/>
      <c r="O7" s="5"/>
      <c r="P7" s="22"/>
      <c r="Q7" s="6">
        <v>4</v>
      </c>
      <c r="R7" s="6">
        <v>740</v>
      </c>
      <c r="S7" s="7">
        <v>185</v>
      </c>
      <c r="T7" s="38">
        <v>6</v>
      </c>
      <c r="U7" s="8">
        <v>5</v>
      </c>
      <c r="V7" s="9">
        <v>190</v>
      </c>
    </row>
    <row r="8" spans="1:24" x14ac:dyDescent="0.25">
      <c r="A8" s="1" t="s">
        <v>11</v>
      </c>
      <c r="B8" s="2" t="s">
        <v>38</v>
      </c>
      <c r="C8" s="3">
        <v>45773</v>
      </c>
      <c r="D8" s="4" t="s">
        <v>45</v>
      </c>
      <c r="E8" s="5">
        <v>194</v>
      </c>
      <c r="F8" s="22">
        <v>1</v>
      </c>
      <c r="G8" s="24">
        <v>187</v>
      </c>
      <c r="H8" s="22">
        <v>2</v>
      </c>
      <c r="I8" s="5">
        <v>185</v>
      </c>
      <c r="J8" s="22">
        <v>2</v>
      </c>
      <c r="K8" s="5">
        <v>186</v>
      </c>
      <c r="L8" s="22">
        <v>1</v>
      </c>
      <c r="M8" s="5">
        <v>183</v>
      </c>
      <c r="N8" s="22"/>
      <c r="O8" s="5">
        <v>188</v>
      </c>
      <c r="P8" s="22">
        <v>2</v>
      </c>
      <c r="Q8" s="6">
        <v>6</v>
      </c>
      <c r="R8" s="6">
        <v>1123</v>
      </c>
      <c r="S8" s="7">
        <v>187.16666666666666</v>
      </c>
      <c r="T8" s="38">
        <v>8</v>
      </c>
      <c r="U8" s="8">
        <v>22</v>
      </c>
      <c r="V8" s="9">
        <v>209.16666666666666</v>
      </c>
    </row>
    <row r="9" spans="1:24" x14ac:dyDescent="0.25">
      <c r="A9" s="1" t="s">
        <v>11</v>
      </c>
      <c r="B9" s="2" t="s">
        <v>38</v>
      </c>
      <c r="C9" s="3">
        <v>45777</v>
      </c>
      <c r="D9" s="4" t="s">
        <v>45</v>
      </c>
      <c r="E9" s="5">
        <v>183</v>
      </c>
      <c r="F9" s="22"/>
      <c r="G9" s="24">
        <v>184</v>
      </c>
      <c r="H9" s="22">
        <v>2</v>
      </c>
      <c r="I9" s="5">
        <v>188</v>
      </c>
      <c r="J9" s="22">
        <v>1</v>
      </c>
      <c r="K9" s="5">
        <v>182</v>
      </c>
      <c r="L9" s="22">
        <v>1</v>
      </c>
      <c r="M9" s="5"/>
      <c r="N9" s="22"/>
      <c r="O9" s="5"/>
      <c r="P9" s="22"/>
      <c r="Q9" s="6">
        <v>4</v>
      </c>
      <c r="R9" s="6">
        <v>737</v>
      </c>
      <c r="S9" s="7">
        <v>184.25</v>
      </c>
      <c r="T9" s="38">
        <v>4</v>
      </c>
      <c r="U9" s="8">
        <v>5</v>
      </c>
      <c r="V9" s="9">
        <v>189.25</v>
      </c>
    </row>
    <row r="10" spans="1:24" x14ac:dyDescent="0.25">
      <c r="A10" s="1" t="s">
        <v>11</v>
      </c>
      <c r="B10" s="2" t="s">
        <v>38</v>
      </c>
      <c r="C10" s="3">
        <v>45791</v>
      </c>
      <c r="D10" s="4" t="s">
        <v>45</v>
      </c>
      <c r="E10" s="5">
        <v>181.001</v>
      </c>
      <c r="F10" s="22">
        <v>1</v>
      </c>
      <c r="G10" s="24">
        <v>181</v>
      </c>
      <c r="H10" s="22">
        <v>1</v>
      </c>
      <c r="I10" s="5">
        <v>183</v>
      </c>
      <c r="J10" s="22">
        <v>2</v>
      </c>
      <c r="K10" s="5">
        <v>181</v>
      </c>
      <c r="L10" s="22"/>
      <c r="M10" s="5"/>
      <c r="N10" s="22"/>
      <c r="O10" s="5"/>
      <c r="P10" s="22"/>
      <c r="Q10" s="6">
        <v>4</v>
      </c>
      <c r="R10" s="6">
        <v>726.00099999999998</v>
      </c>
      <c r="S10" s="7">
        <v>181.50024999999999</v>
      </c>
      <c r="T10" s="38">
        <v>4</v>
      </c>
      <c r="U10" s="8">
        <v>6</v>
      </c>
      <c r="V10" s="9">
        <v>187.50024999999999</v>
      </c>
    </row>
    <row r="11" spans="1:24" x14ac:dyDescent="0.25">
      <c r="A11" s="1" t="s">
        <v>11</v>
      </c>
      <c r="B11" s="2" t="s">
        <v>38</v>
      </c>
      <c r="C11" s="3">
        <v>45798</v>
      </c>
      <c r="D11" s="4" t="s">
        <v>45</v>
      </c>
      <c r="E11" s="24">
        <v>186</v>
      </c>
      <c r="F11" s="22">
        <v>1</v>
      </c>
      <c r="G11" s="24">
        <v>192</v>
      </c>
      <c r="H11" s="22">
        <v>1</v>
      </c>
      <c r="I11" s="5">
        <v>189</v>
      </c>
      <c r="J11" s="22">
        <v>3</v>
      </c>
      <c r="K11" s="25">
        <v>186</v>
      </c>
      <c r="L11" s="22">
        <v>1</v>
      </c>
      <c r="M11" s="25"/>
      <c r="N11" s="22"/>
      <c r="O11" s="5"/>
      <c r="P11" s="22"/>
      <c r="Q11" s="6">
        <v>4</v>
      </c>
      <c r="R11" s="6">
        <v>753</v>
      </c>
      <c r="S11" s="7">
        <v>188.25</v>
      </c>
      <c r="T11" s="38">
        <v>6</v>
      </c>
      <c r="U11" s="8">
        <v>11</v>
      </c>
      <c r="V11" s="9">
        <v>199.25</v>
      </c>
    </row>
    <row r="12" spans="1:24" x14ac:dyDescent="0.25">
      <c r="A12" s="1" t="s">
        <v>11</v>
      </c>
      <c r="B12" s="2" t="s">
        <v>38</v>
      </c>
      <c r="C12" s="3">
        <v>45802</v>
      </c>
      <c r="D12" s="4" t="s">
        <v>31</v>
      </c>
      <c r="E12" s="5">
        <v>185</v>
      </c>
      <c r="F12" s="22">
        <v>1</v>
      </c>
      <c r="G12" s="25">
        <v>187</v>
      </c>
      <c r="H12" s="22">
        <v>2</v>
      </c>
      <c r="I12" s="5">
        <v>188</v>
      </c>
      <c r="J12" s="22">
        <v>1</v>
      </c>
      <c r="K12" s="5">
        <v>173</v>
      </c>
      <c r="L12" s="22">
        <v>0</v>
      </c>
      <c r="M12" s="5">
        <v>180.001</v>
      </c>
      <c r="N12" s="22">
        <v>1</v>
      </c>
      <c r="O12" s="5">
        <v>171</v>
      </c>
      <c r="P12" s="22">
        <v>1</v>
      </c>
      <c r="Q12" s="6">
        <v>6</v>
      </c>
      <c r="R12" s="6">
        <v>1084.001</v>
      </c>
      <c r="S12" s="7">
        <v>180.66683333333333</v>
      </c>
      <c r="T12" s="23">
        <v>6</v>
      </c>
      <c r="U12" s="8">
        <v>6</v>
      </c>
      <c r="V12" s="9">
        <v>186.66683333333333</v>
      </c>
    </row>
    <row r="13" spans="1:24" x14ac:dyDescent="0.25">
      <c r="A13" s="1" t="s">
        <v>11</v>
      </c>
      <c r="B13" s="2" t="s">
        <v>38</v>
      </c>
      <c r="C13" s="3">
        <v>45819</v>
      </c>
      <c r="D13" s="4" t="s">
        <v>45</v>
      </c>
      <c r="E13" s="24">
        <v>173</v>
      </c>
      <c r="F13" s="22">
        <v>1</v>
      </c>
      <c r="G13" s="24">
        <v>182</v>
      </c>
      <c r="H13" s="22"/>
      <c r="I13" s="5">
        <v>183</v>
      </c>
      <c r="J13" s="22"/>
      <c r="K13" s="25">
        <v>184</v>
      </c>
      <c r="L13" s="22">
        <v>1</v>
      </c>
      <c r="M13" s="25"/>
      <c r="N13" s="22"/>
      <c r="O13" s="5"/>
      <c r="P13" s="22"/>
      <c r="Q13" s="6">
        <v>4</v>
      </c>
      <c r="R13" s="6">
        <v>722</v>
      </c>
      <c r="S13" s="7">
        <v>180.5</v>
      </c>
      <c r="T13" s="38">
        <v>2</v>
      </c>
      <c r="U13" s="8">
        <v>8</v>
      </c>
      <c r="V13" s="9">
        <v>188.5</v>
      </c>
    </row>
    <row r="14" spans="1:24" x14ac:dyDescent="0.25">
      <c r="A14" s="1" t="s">
        <v>11</v>
      </c>
      <c r="B14" s="2" t="s">
        <v>38</v>
      </c>
      <c r="C14" s="3">
        <v>45833</v>
      </c>
      <c r="D14" s="4" t="s">
        <v>45</v>
      </c>
      <c r="E14" s="5">
        <v>179</v>
      </c>
      <c r="F14" s="22"/>
      <c r="G14" s="24">
        <v>185</v>
      </c>
      <c r="H14" s="22">
        <v>2</v>
      </c>
      <c r="I14" s="5">
        <v>191</v>
      </c>
      <c r="J14" s="22"/>
      <c r="K14" s="5">
        <v>187</v>
      </c>
      <c r="L14" s="22">
        <v>2</v>
      </c>
      <c r="M14" s="5"/>
      <c r="N14" s="22"/>
      <c r="O14" s="5"/>
      <c r="P14" s="22"/>
      <c r="Q14" s="6">
        <v>4</v>
      </c>
      <c r="R14" s="6">
        <v>742</v>
      </c>
      <c r="S14" s="7">
        <v>185.5</v>
      </c>
      <c r="T14" s="38">
        <v>4</v>
      </c>
      <c r="U14" s="8">
        <v>2</v>
      </c>
      <c r="V14" s="9">
        <v>187.5</v>
      </c>
    </row>
    <row r="15" spans="1:24" x14ac:dyDescent="0.25">
      <c r="A15" s="1" t="s">
        <v>11</v>
      </c>
      <c r="B15" s="2" t="s">
        <v>38</v>
      </c>
      <c r="C15" s="3">
        <v>45847</v>
      </c>
      <c r="D15" s="4" t="s">
        <v>45</v>
      </c>
      <c r="E15" s="24">
        <v>184</v>
      </c>
      <c r="F15" s="22"/>
      <c r="G15" s="24">
        <v>189</v>
      </c>
      <c r="H15" s="22">
        <v>1</v>
      </c>
      <c r="I15" s="5">
        <v>189</v>
      </c>
      <c r="J15" s="22">
        <v>4</v>
      </c>
      <c r="K15" s="25">
        <v>189</v>
      </c>
      <c r="L15" s="22">
        <v>1</v>
      </c>
      <c r="M15" s="25"/>
      <c r="N15" s="22"/>
      <c r="O15" s="5"/>
      <c r="P15" s="22"/>
      <c r="Q15" s="6">
        <v>4</v>
      </c>
      <c r="R15" s="6">
        <v>751</v>
      </c>
      <c r="S15" s="7">
        <v>187.75</v>
      </c>
      <c r="T15" s="38">
        <v>6</v>
      </c>
      <c r="U15" s="8">
        <v>9</v>
      </c>
      <c r="V15" s="9">
        <v>196.75</v>
      </c>
    </row>
    <row r="16" spans="1:24" x14ac:dyDescent="0.25">
      <c r="A16" s="1" t="s">
        <v>11</v>
      </c>
      <c r="B16" s="2" t="s">
        <v>38</v>
      </c>
      <c r="C16" s="3">
        <v>45868</v>
      </c>
      <c r="D16" s="4" t="s">
        <v>45</v>
      </c>
      <c r="E16" s="5">
        <v>192</v>
      </c>
      <c r="F16" s="22">
        <v>1</v>
      </c>
      <c r="G16" s="24">
        <v>183</v>
      </c>
      <c r="H16" s="22">
        <v>1</v>
      </c>
      <c r="I16" s="5">
        <v>184</v>
      </c>
      <c r="J16" s="22">
        <v>1</v>
      </c>
      <c r="K16" s="5">
        <v>190</v>
      </c>
      <c r="L16" s="22"/>
      <c r="M16" s="5"/>
      <c r="N16" s="22"/>
      <c r="O16" s="5"/>
      <c r="P16" s="22"/>
      <c r="Q16" s="6">
        <v>4</v>
      </c>
      <c r="R16" s="6">
        <v>749</v>
      </c>
      <c r="S16" s="7">
        <v>187.25</v>
      </c>
      <c r="T16" s="38">
        <v>3</v>
      </c>
      <c r="U16" s="8">
        <v>6</v>
      </c>
      <c r="V16" s="9">
        <v>193.25</v>
      </c>
    </row>
    <row r="17" spans="1:22" x14ac:dyDescent="0.25">
      <c r="A17" s="1" t="s">
        <v>11</v>
      </c>
      <c r="B17" s="2" t="s">
        <v>38</v>
      </c>
      <c r="C17" s="3">
        <v>45876</v>
      </c>
      <c r="D17" s="4" t="s">
        <v>45</v>
      </c>
      <c r="E17" s="24">
        <v>189</v>
      </c>
      <c r="F17" s="22"/>
      <c r="G17" s="24">
        <v>186</v>
      </c>
      <c r="H17" s="22">
        <v>1</v>
      </c>
      <c r="I17" s="5">
        <v>181</v>
      </c>
      <c r="J17" s="22">
        <v>1</v>
      </c>
      <c r="K17" s="25">
        <v>182</v>
      </c>
      <c r="L17" s="22">
        <v>1</v>
      </c>
      <c r="M17" s="25"/>
      <c r="N17" s="22"/>
      <c r="O17" s="5"/>
      <c r="P17" s="22"/>
      <c r="Q17" s="6">
        <v>4</v>
      </c>
      <c r="R17" s="6">
        <v>738</v>
      </c>
      <c r="S17" s="7">
        <v>184.5</v>
      </c>
      <c r="T17" s="38">
        <v>3</v>
      </c>
      <c r="U17" s="8">
        <v>5</v>
      </c>
      <c r="V17" s="9">
        <v>189.5</v>
      </c>
    </row>
    <row r="18" spans="1:22" x14ac:dyDescent="0.25">
      <c r="A18" s="1" t="s">
        <v>11</v>
      </c>
      <c r="B18" s="2" t="s">
        <v>38</v>
      </c>
      <c r="C18" s="3">
        <v>45883</v>
      </c>
      <c r="D18" s="4" t="s">
        <v>45</v>
      </c>
      <c r="E18" s="24">
        <v>189</v>
      </c>
      <c r="F18" s="22">
        <v>2</v>
      </c>
      <c r="G18" s="24">
        <v>185</v>
      </c>
      <c r="H18" s="22"/>
      <c r="I18" s="5">
        <v>181</v>
      </c>
      <c r="J18" s="22">
        <v>1</v>
      </c>
      <c r="K18" s="25">
        <v>186</v>
      </c>
      <c r="L18" s="22">
        <v>1</v>
      </c>
      <c r="M18" s="25"/>
      <c r="N18" s="22"/>
      <c r="O18" s="5"/>
      <c r="P18" s="22"/>
      <c r="Q18" s="6">
        <v>4</v>
      </c>
      <c r="R18" s="6">
        <v>741</v>
      </c>
      <c r="S18" s="7">
        <v>185.25</v>
      </c>
      <c r="T18" s="38">
        <v>4</v>
      </c>
      <c r="U18" s="8">
        <v>3</v>
      </c>
      <c r="V18" s="9">
        <v>188.25</v>
      </c>
    </row>
    <row r="19" spans="1:22" x14ac:dyDescent="0.25">
      <c r="A19" s="1" t="s">
        <v>11</v>
      </c>
      <c r="B19" s="2" t="s">
        <v>38</v>
      </c>
      <c r="C19" s="3">
        <v>45890</v>
      </c>
      <c r="D19" s="4" t="s">
        <v>45</v>
      </c>
      <c r="E19" s="24">
        <v>187</v>
      </c>
      <c r="F19" s="22"/>
      <c r="G19" s="24">
        <v>180</v>
      </c>
      <c r="H19" s="22">
        <v>1</v>
      </c>
      <c r="I19" s="5">
        <v>193</v>
      </c>
      <c r="J19" s="22">
        <v>1</v>
      </c>
      <c r="K19" s="25">
        <v>184</v>
      </c>
      <c r="L19" s="22"/>
      <c r="M19" s="25"/>
      <c r="N19" s="22"/>
      <c r="O19" s="5"/>
      <c r="P19" s="22"/>
      <c r="Q19" s="6">
        <v>4</v>
      </c>
      <c r="R19" s="6">
        <v>744</v>
      </c>
      <c r="S19" s="7">
        <v>186</v>
      </c>
      <c r="T19" s="38">
        <v>2</v>
      </c>
      <c r="U19" s="8">
        <v>13</v>
      </c>
      <c r="V19" s="9">
        <v>199</v>
      </c>
    </row>
    <row r="20" spans="1:22" x14ac:dyDescent="0.25">
      <c r="A20" s="1" t="s">
        <v>11</v>
      </c>
      <c r="B20" s="2" t="s">
        <v>38</v>
      </c>
      <c r="C20" s="3">
        <v>45897</v>
      </c>
      <c r="D20" s="4" t="s">
        <v>45</v>
      </c>
      <c r="E20" s="5">
        <v>180</v>
      </c>
      <c r="F20" s="22">
        <v>1</v>
      </c>
      <c r="G20" s="24">
        <v>182</v>
      </c>
      <c r="H20" s="22"/>
      <c r="I20" s="5">
        <v>174</v>
      </c>
      <c r="J20" s="22"/>
      <c r="K20" s="5">
        <v>178</v>
      </c>
      <c r="L20" s="22">
        <v>2</v>
      </c>
      <c r="M20" s="5"/>
      <c r="N20" s="22"/>
      <c r="O20" s="5"/>
      <c r="P20" s="22"/>
      <c r="Q20" s="6">
        <v>4</v>
      </c>
      <c r="R20" s="6">
        <v>714</v>
      </c>
      <c r="S20" s="7">
        <v>178.5</v>
      </c>
      <c r="T20" s="38">
        <v>3</v>
      </c>
      <c r="U20" s="8">
        <v>4</v>
      </c>
      <c r="V20" s="9">
        <v>182.5</v>
      </c>
    </row>
    <row r="21" spans="1:22" x14ac:dyDescent="0.25">
      <c r="A21" s="53" t="s">
        <v>11</v>
      </c>
      <c r="B21" s="2" t="s">
        <v>38</v>
      </c>
      <c r="C21" s="3">
        <v>45911</v>
      </c>
      <c r="D21" s="70" t="s">
        <v>45</v>
      </c>
      <c r="E21" s="24">
        <v>183</v>
      </c>
      <c r="F21" s="22">
        <v>2</v>
      </c>
      <c r="G21" s="24">
        <v>182</v>
      </c>
      <c r="H21" s="22">
        <v>1</v>
      </c>
      <c r="I21" s="5">
        <v>188</v>
      </c>
      <c r="J21" s="22">
        <v>4</v>
      </c>
      <c r="K21" s="25">
        <v>180</v>
      </c>
      <c r="L21" s="22">
        <v>1</v>
      </c>
      <c r="M21" s="25"/>
      <c r="N21" s="22"/>
      <c r="O21" s="5"/>
      <c r="P21" s="22"/>
      <c r="Q21" s="8">
        <v>4</v>
      </c>
      <c r="R21" s="8">
        <v>733</v>
      </c>
      <c r="S21" s="7">
        <v>183.25</v>
      </c>
      <c r="T21" s="38">
        <v>8</v>
      </c>
      <c r="U21" s="8">
        <v>6</v>
      </c>
      <c r="V21" s="7">
        <v>189.25</v>
      </c>
    </row>
    <row r="22" spans="1:22" x14ac:dyDescent="0.25">
      <c r="A22" s="1" t="s">
        <v>11</v>
      </c>
      <c r="B22" s="2" t="s">
        <v>38</v>
      </c>
      <c r="C22" s="3">
        <v>45925</v>
      </c>
      <c r="D22" s="4" t="s">
        <v>45</v>
      </c>
      <c r="E22" s="5">
        <v>176</v>
      </c>
      <c r="F22" s="22">
        <v>1</v>
      </c>
      <c r="G22" s="24">
        <v>180</v>
      </c>
      <c r="H22" s="22">
        <v>1</v>
      </c>
      <c r="I22" s="5">
        <v>189</v>
      </c>
      <c r="J22" s="22">
        <v>3</v>
      </c>
      <c r="K22" s="5">
        <v>185</v>
      </c>
      <c r="L22" s="22">
        <v>2</v>
      </c>
      <c r="M22" s="5"/>
      <c r="N22" s="22"/>
      <c r="O22" s="5"/>
      <c r="P22" s="22"/>
      <c r="Q22" s="6">
        <v>4</v>
      </c>
      <c r="R22" s="6">
        <v>730</v>
      </c>
      <c r="S22" s="7">
        <v>182.5</v>
      </c>
      <c r="T22" s="38">
        <v>7</v>
      </c>
      <c r="U22" s="8">
        <v>4</v>
      </c>
      <c r="V22" s="9">
        <v>186.5</v>
      </c>
    </row>
    <row r="23" spans="1:22" x14ac:dyDescent="0.25">
      <c r="A23" s="1" t="s">
        <v>11</v>
      </c>
      <c r="B23" s="2" t="s">
        <v>38</v>
      </c>
      <c r="C23" s="3">
        <v>45930</v>
      </c>
      <c r="D23" s="4" t="s">
        <v>45</v>
      </c>
      <c r="E23" s="24">
        <v>188.01</v>
      </c>
      <c r="F23" s="22">
        <v>4</v>
      </c>
      <c r="G23" s="24">
        <v>181</v>
      </c>
      <c r="H23" s="22">
        <v>1</v>
      </c>
      <c r="I23" s="5">
        <v>188</v>
      </c>
      <c r="J23" s="22">
        <v>1</v>
      </c>
      <c r="K23" s="25">
        <v>183</v>
      </c>
      <c r="L23" s="22"/>
      <c r="M23" s="25"/>
      <c r="N23" s="22"/>
      <c r="O23" s="5"/>
      <c r="P23" s="22"/>
      <c r="Q23" s="6">
        <v>4</v>
      </c>
      <c r="R23" s="6">
        <v>740.01</v>
      </c>
      <c r="S23" s="7">
        <v>185.0025</v>
      </c>
      <c r="T23" s="38">
        <v>6</v>
      </c>
      <c r="U23" s="8">
        <v>6</v>
      </c>
      <c r="V23" s="9">
        <v>191.0025</v>
      </c>
    </row>
    <row r="24" spans="1:22" x14ac:dyDescent="0.25">
      <c r="A24" s="53" t="s">
        <v>11</v>
      </c>
      <c r="B24" s="2" t="s">
        <v>38</v>
      </c>
      <c r="C24" s="3">
        <v>45932</v>
      </c>
      <c r="D24" s="70" t="s">
        <v>45</v>
      </c>
      <c r="E24" s="24">
        <v>186</v>
      </c>
      <c r="F24" s="22">
        <v>3</v>
      </c>
      <c r="G24" s="24">
        <v>182</v>
      </c>
      <c r="H24" s="22">
        <v>1</v>
      </c>
      <c r="I24" s="5">
        <v>181</v>
      </c>
      <c r="J24" s="22">
        <v>1</v>
      </c>
      <c r="K24" s="25">
        <v>181</v>
      </c>
      <c r="L24" s="22">
        <v>2</v>
      </c>
      <c r="M24" s="25"/>
      <c r="N24" s="22"/>
      <c r="O24" s="5"/>
      <c r="P24" s="22"/>
      <c r="Q24" s="8">
        <v>4</v>
      </c>
      <c r="R24" s="8">
        <v>730</v>
      </c>
      <c r="S24" s="7">
        <v>182.5</v>
      </c>
      <c r="T24" s="38">
        <v>7</v>
      </c>
      <c r="U24" s="8">
        <v>3</v>
      </c>
      <c r="V24" s="7">
        <f>+S24+U24</f>
        <v>185.5</v>
      </c>
    </row>
    <row r="25" spans="1:22" x14ac:dyDescent="0.25">
      <c r="A25" s="53" t="s">
        <v>11</v>
      </c>
      <c r="B25" s="2" t="s">
        <v>38</v>
      </c>
      <c r="C25" s="3">
        <v>45939</v>
      </c>
      <c r="D25" s="70" t="s">
        <v>45</v>
      </c>
      <c r="E25" s="24">
        <v>181</v>
      </c>
      <c r="F25" s="22">
        <v>1</v>
      </c>
      <c r="G25" s="24">
        <v>174</v>
      </c>
      <c r="H25" s="22">
        <v>1</v>
      </c>
      <c r="I25" s="5">
        <v>185</v>
      </c>
      <c r="J25" s="22">
        <v>2</v>
      </c>
      <c r="K25" s="25">
        <v>186</v>
      </c>
      <c r="L25" s="22"/>
      <c r="M25" s="25"/>
      <c r="N25" s="22"/>
      <c r="O25" s="5"/>
      <c r="P25" s="22"/>
      <c r="Q25" s="8">
        <v>4</v>
      </c>
      <c r="R25" s="8">
        <v>726</v>
      </c>
      <c r="S25" s="7">
        <v>181.5</v>
      </c>
      <c r="T25" s="38">
        <v>4</v>
      </c>
      <c r="U25" s="8">
        <v>4</v>
      </c>
      <c r="V25" s="7">
        <v>185.5</v>
      </c>
    </row>
    <row r="26" spans="1:22" x14ac:dyDescent="0.25">
      <c r="A26" s="53" t="s">
        <v>11</v>
      </c>
      <c r="B26" s="2" t="s">
        <v>38</v>
      </c>
      <c r="C26" s="3">
        <v>45942</v>
      </c>
      <c r="D26" s="70" t="s">
        <v>31</v>
      </c>
      <c r="E26" s="5">
        <v>183</v>
      </c>
      <c r="F26" s="22">
        <v>2</v>
      </c>
      <c r="G26" s="24">
        <v>184</v>
      </c>
      <c r="H26" s="22">
        <v>0</v>
      </c>
      <c r="I26" s="5">
        <v>185</v>
      </c>
      <c r="J26" s="22">
        <v>0</v>
      </c>
      <c r="K26" s="5">
        <v>187.001</v>
      </c>
      <c r="L26" s="22">
        <v>1</v>
      </c>
      <c r="M26" s="5"/>
      <c r="N26" s="22"/>
      <c r="O26" s="5"/>
      <c r="P26" s="22"/>
      <c r="Q26" s="8">
        <v>4</v>
      </c>
      <c r="R26" s="8">
        <v>739.00099999999998</v>
      </c>
      <c r="S26" s="7">
        <v>184.75024999999999</v>
      </c>
      <c r="T26" s="38">
        <v>3</v>
      </c>
      <c r="U26" s="8">
        <v>4</v>
      </c>
      <c r="V26" s="7">
        <v>188.75024999999999</v>
      </c>
    </row>
    <row r="27" spans="1:22" x14ac:dyDescent="0.25">
      <c r="A27" s="53" t="s">
        <v>11</v>
      </c>
      <c r="B27" s="2" t="s">
        <v>38</v>
      </c>
      <c r="C27" s="3">
        <v>45946</v>
      </c>
      <c r="D27" s="70" t="s">
        <v>45</v>
      </c>
      <c r="E27" s="24">
        <v>186</v>
      </c>
      <c r="F27" s="22">
        <v>2</v>
      </c>
      <c r="G27" s="24">
        <v>184</v>
      </c>
      <c r="H27" s="22"/>
      <c r="I27" s="5">
        <v>190</v>
      </c>
      <c r="J27" s="22">
        <v>3</v>
      </c>
      <c r="K27" s="25">
        <v>186</v>
      </c>
      <c r="L27" s="22">
        <v>3</v>
      </c>
      <c r="M27" s="25"/>
      <c r="N27" s="22"/>
      <c r="O27" s="5"/>
      <c r="P27" s="22"/>
      <c r="Q27" s="8">
        <v>4</v>
      </c>
      <c r="R27" s="8">
        <v>746</v>
      </c>
      <c r="S27" s="7">
        <v>186.5</v>
      </c>
      <c r="T27" s="38">
        <v>8</v>
      </c>
      <c r="U27" s="8">
        <v>8</v>
      </c>
      <c r="V27" s="7">
        <v>194.5</v>
      </c>
    </row>
    <row r="28" spans="1:22" x14ac:dyDescent="0.25">
      <c r="A28" s="53" t="s">
        <v>11</v>
      </c>
      <c r="B28" s="2" t="s">
        <v>38</v>
      </c>
      <c r="C28" s="3">
        <v>45953</v>
      </c>
      <c r="D28" s="70" t="s">
        <v>45</v>
      </c>
      <c r="E28" s="5">
        <v>186</v>
      </c>
      <c r="F28" s="22">
        <v>1</v>
      </c>
      <c r="G28" s="24">
        <v>188</v>
      </c>
      <c r="H28" s="22"/>
      <c r="I28" s="5">
        <v>185</v>
      </c>
      <c r="J28" s="22">
        <v>3</v>
      </c>
      <c r="K28" s="5">
        <v>186</v>
      </c>
      <c r="L28" s="22">
        <v>2</v>
      </c>
      <c r="M28" s="5"/>
      <c r="N28" s="22"/>
      <c r="O28" s="5"/>
      <c r="P28" s="22"/>
      <c r="Q28" s="8">
        <v>4</v>
      </c>
      <c r="R28" s="8">
        <v>745</v>
      </c>
      <c r="S28" s="7">
        <v>186.25</v>
      </c>
      <c r="T28" s="38">
        <v>6</v>
      </c>
      <c r="U28" s="8">
        <v>4</v>
      </c>
      <c r="V28" s="7">
        <v>190.25</v>
      </c>
    </row>
    <row r="29" spans="1:22" x14ac:dyDescent="0.25">
      <c r="A29" s="53" t="s">
        <v>11</v>
      </c>
      <c r="B29" s="2" t="s">
        <v>38</v>
      </c>
      <c r="C29" s="3">
        <v>45955</v>
      </c>
      <c r="D29" s="70" t="s">
        <v>45</v>
      </c>
      <c r="E29" s="24">
        <v>176</v>
      </c>
      <c r="F29" s="22">
        <v>1</v>
      </c>
      <c r="G29" s="24">
        <v>188.001</v>
      </c>
      <c r="H29" s="22">
        <v>1</v>
      </c>
      <c r="I29" s="5">
        <v>185</v>
      </c>
      <c r="J29" s="22">
        <v>2</v>
      </c>
      <c r="K29" s="25">
        <v>184</v>
      </c>
      <c r="L29" s="22">
        <v>1</v>
      </c>
      <c r="M29" s="25"/>
      <c r="N29" s="22"/>
      <c r="O29" s="5"/>
      <c r="P29" s="22"/>
      <c r="Q29" s="8">
        <v>4</v>
      </c>
      <c r="R29" s="8">
        <v>733.00099999999998</v>
      </c>
      <c r="S29" s="7">
        <v>183.25024999999999</v>
      </c>
      <c r="T29" s="38">
        <v>5</v>
      </c>
      <c r="U29" s="8">
        <v>6</v>
      </c>
      <c r="V29" s="7">
        <v>189.25024999999999</v>
      </c>
    </row>
    <row r="30" spans="1:22" x14ac:dyDescent="0.25">
      <c r="A30" s="53" t="s">
        <v>11</v>
      </c>
      <c r="B30" s="2" t="s">
        <v>38</v>
      </c>
      <c r="C30" s="3">
        <v>45960</v>
      </c>
      <c r="D30" s="70" t="s">
        <v>45</v>
      </c>
      <c r="E30" s="24">
        <v>196</v>
      </c>
      <c r="F30" s="22">
        <v>3</v>
      </c>
      <c r="G30" s="24">
        <v>191</v>
      </c>
      <c r="H30" s="22">
        <v>4</v>
      </c>
      <c r="I30" s="5">
        <v>188</v>
      </c>
      <c r="J30" s="22"/>
      <c r="K30" s="25">
        <v>193</v>
      </c>
      <c r="L30" s="22">
        <v>3</v>
      </c>
      <c r="M30" s="25"/>
      <c r="N30" s="22"/>
      <c r="O30" s="5"/>
      <c r="P30" s="22"/>
      <c r="Q30" s="8">
        <v>4</v>
      </c>
      <c r="R30" s="8">
        <v>768</v>
      </c>
      <c r="S30" s="7">
        <v>192</v>
      </c>
      <c r="T30" s="38">
        <v>10</v>
      </c>
      <c r="U30" s="8">
        <v>6</v>
      </c>
      <c r="V30" s="7">
        <v>198</v>
      </c>
    </row>
    <row r="31" spans="1:22" x14ac:dyDescent="0.25">
      <c r="A31" s="53" t="s">
        <v>11</v>
      </c>
      <c r="B31" s="2" t="s">
        <v>38</v>
      </c>
      <c r="C31" s="3">
        <v>45967</v>
      </c>
      <c r="D31" s="70" t="s">
        <v>45</v>
      </c>
      <c r="E31" s="5">
        <v>193</v>
      </c>
      <c r="F31" s="22">
        <v>1</v>
      </c>
      <c r="G31" s="24">
        <v>192</v>
      </c>
      <c r="H31" s="22">
        <v>3</v>
      </c>
      <c r="I31" s="5">
        <v>188</v>
      </c>
      <c r="J31" s="22"/>
      <c r="K31" s="5">
        <v>186</v>
      </c>
      <c r="L31" s="22"/>
      <c r="M31" s="5"/>
      <c r="N31" s="22"/>
      <c r="O31" s="5"/>
      <c r="P31" s="22"/>
      <c r="Q31" s="8">
        <v>4</v>
      </c>
      <c r="R31" s="8">
        <v>759</v>
      </c>
      <c r="S31" s="7">
        <v>189.75</v>
      </c>
      <c r="T31" s="38">
        <v>4</v>
      </c>
      <c r="U31" s="8">
        <v>4</v>
      </c>
      <c r="V31" s="7">
        <v>193.75</v>
      </c>
    </row>
    <row r="32" spans="1:22" x14ac:dyDescent="0.25">
      <c r="A32" s="53" t="s">
        <v>11</v>
      </c>
      <c r="B32" s="2" t="s">
        <v>38</v>
      </c>
      <c r="C32" s="3">
        <v>45970</v>
      </c>
      <c r="D32" s="70" t="s">
        <v>31</v>
      </c>
      <c r="E32" s="24">
        <v>180.001</v>
      </c>
      <c r="F32" s="22">
        <v>1</v>
      </c>
      <c r="G32" s="24">
        <v>178</v>
      </c>
      <c r="H32" s="22">
        <v>0</v>
      </c>
      <c r="I32" s="5">
        <v>186</v>
      </c>
      <c r="J32" s="22">
        <v>2</v>
      </c>
      <c r="K32" s="25">
        <v>191</v>
      </c>
      <c r="L32" s="22">
        <v>1</v>
      </c>
      <c r="M32" s="25"/>
      <c r="N32" s="22"/>
      <c r="O32" s="5"/>
      <c r="P32" s="22"/>
      <c r="Q32" s="8">
        <v>4</v>
      </c>
      <c r="R32" s="8">
        <v>735.00099999999998</v>
      </c>
      <c r="S32" s="7">
        <v>183.75024999999999</v>
      </c>
      <c r="T32" s="38">
        <v>4</v>
      </c>
      <c r="U32" s="8">
        <v>5</v>
      </c>
      <c r="V32" s="7">
        <v>188.75024999999999</v>
      </c>
    </row>
    <row r="33" spans="1:22" x14ac:dyDescent="0.25">
      <c r="A33" s="53" t="s">
        <v>11</v>
      </c>
      <c r="B33" s="2" t="s">
        <v>38</v>
      </c>
      <c r="C33" s="3">
        <v>45974</v>
      </c>
      <c r="D33" s="70" t="s">
        <v>45</v>
      </c>
      <c r="E33" s="5">
        <v>187</v>
      </c>
      <c r="F33" s="22">
        <v>2</v>
      </c>
      <c r="G33" s="24">
        <v>183</v>
      </c>
      <c r="H33" s="22">
        <v>1</v>
      </c>
      <c r="I33" s="5">
        <v>186</v>
      </c>
      <c r="J33" s="22">
        <v>1</v>
      </c>
      <c r="K33" s="5">
        <v>191</v>
      </c>
      <c r="L33" s="22">
        <v>2</v>
      </c>
      <c r="M33" s="5"/>
      <c r="N33" s="22"/>
      <c r="O33" s="5"/>
      <c r="P33" s="22"/>
      <c r="Q33" s="8">
        <v>4</v>
      </c>
      <c r="R33" s="8">
        <v>747</v>
      </c>
      <c r="S33" s="7">
        <v>186.75</v>
      </c>
      <c r="T33" s="38">
        <v>6</v>
      </c>
      <c r="U33" s="8">
        <v>4</v>
      </c>
      <c r="V33" s="7">
        <v>190.75</v>
      </c>
    </row>
    <row r="34" spans="1:22" x14ac:dyDescent="0.25">
      <c r="A34" s="53" t="s">
        <v>11</v>
      </c>
      <c r="B34" s="2" t="s">
        <v>38</v>
      </c>
      <c r="C34" s="3">
        <v>45977</v>
      </c>
      <c r="D34" s="70" t="s">
        <v>31</v>
      </c>
      <c r="E34" s="5">
        <v>189</v>
      </c>
      <c r="F34" s="22">
        <v>1</v>
      </c>
      <c r="G34" s="24">
        <v>189</v>
      </c>
      <c r="H34" s="22">
        <v>0</v>
      </c>
      <c r="I34" s="5">
        <v>187</v>
      </c>
      <c r="J34" s="22">
        <v>2</v>
      </c>
      <c r="K34" s="5">
        <v>195</v>
      </c>
      <c r="L34" s="22">
        <v>2</v>
      </c>
      <c r="M34" s="5">
        <v>194</v>
      </c>
      <c r="N34" s="22">
        <v>2</v>
      </c>
      <c r="O34" s="5">
        <v>197</v>
      </c>
      <c r="P34" s="22">
        <v>3</v>
      </c>
      <c r="Q34" s="8">
        <v>6</v>
      </c>
      <c r="R34" s="8">
        <v>1151</v>
      </c>
      <c r="S34" s="7">
        <v>191.83333333333334</v>
      </c>
      <c r="T34" s="38">
        <v>10</v>
      </c>
      <c r="U34" s="8">
        <v>4</v>
      </c>
      <c r="V34" s="7">
        <v>195.83333333333334</v>
      </c>
    </row>
    <row r="36" spans="1:22" x14ac:dyDescent="0.25">
      <c r="Q36" s="34">
        <f>SUM(Q2:Q35)</f>
        <v>138</v>
      </c>
      <c r="R36" s="34">
        <f>SUM(R2:R35)</f>
        <v>25548.017</v>
      </c>
      <c r="S36" s="35">
        <f>SUM(R36/Q36)</f>
        <v>185.1305579710145</v>
      </c>
      <c r="T36" s="34">
        <f>SUM(T2:T35)</f>
        <v>171</v>
      </c>
      <c r="U36" s="34">
        <f>SUM(U2:U35)</f>
        <v>213</v>
      </c>
      <c r="V36" s="36">
        <f>SUM(S36+U36)</f>
        <v>398.13055797101447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4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T5" name="Range1_3_5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B7:C7" name="Range1_2_2"/>
    <protectedRange algorithmName="SHA-512" hashValue="ON39YdpmFHfN9f47KpiRvqrKx0V9+erV1CNkpWzYhW/Qyc6aT8rEyCrvauWSYGZK2ia3o7vd3akF07acHAFpOA==" saltValue="yVW9XmDwTqEnmpSGai0KYg==" spinCount="100000" sqref="D7" name="Range1_1_1_2"/>
    <protectedRange algorithmName="SHA-512" hashValue="ON39YdpmFHfN9f47KpiRvqrKx0V9+erV1CNkpWzYhW/Qyc6aT8rEyCrvauWSYGZK2ia3o7vd3akF07acHAFpOA==" saltValue="yVW9XmDwTqEnmpSGai0KYg==" spinCount="100000" sqref="E7 H7:L7 N7" name="Range1_1_2_19_1_1"/>
    <protectedRange algorithmName="SHA-512" hashValue="ON39YdpmFHfN9f47KpiRvqrKx0V9+erV1CNkpWzYhW/Qyc6aT8rEyCrvauWSYGZK2ia3o7vd3akF07acHAFpOA==" saltValue="yVW9XmDwTqEnmpSGai0KYg==" spinCount="100000" sqref="T7" name="Range1_3_5_1_2"/>
    <protectedRange sqref="B15:C15" name="Range1_15"/>
    <protectedRange sqref="D15" name="Range1_1_18"/>
    <protectedRange sqref="T15" name="Range1_3_5_16"/>
    <protectedRange algorithmName="SHA-512" hashValue="ON39YdpmFHfN9f47KpiRvqrKx0V9+erV1CNkpWzYhW/Qyc6aT8rEyCrvauWSYGZK2ia3o7vd3akF07acHAFpOA==" saltValue="yVW9XmDwTqEnmpSGai0KYg==" spinCount="100000" sqref="B21:C21" name="Range1_9_4"/>
    <protectedRange algorithmName="SHA-512" hashValue="ON39YdpmFHfN9f47KpiRvqrKx0V9+erV1CNkpWzYhW/Qyc6aT8rEyCrvauWSYGZK2ia3o7vd3akF07acHAFpOA==" saltValue="yVW9XmDwTqEnmpSGai0KYg==" spinCount="100000" sqref="D21" name="Range1_1_12_1"/>
    <protectedRange algorithmName="SHA-512" hashValue="ON39YdpmFHfN9f47KpiRvqrKx0V9+erV1CNkpWzYhW/Qyc6aT8rEyCrvauWSYGZK2ia3o7vd3akF07acHAFpOA==" saltValue="yVW9XmDwTqEnmpSGai0KYg==" spinCount="100000" sqref="E21 G21:O21" name="Range1_33_1_2"/>
    <protectedRange algorithmName="SHA-512" hashValue="ON39YdpmFHfN9f47KpiRvqrKx0V9+erV1CNkpWzYhW/Qyc6aT8rEyCrvauWSYGZK2ia3o7vd3akF07acHAFpOA==" saltValue="yVW9XmDwTqEnmpSGai0KYg==" spinCount="100000" sqref="T21" name="Range1_3_5_8_1"/>
    <protectedRange algorithmName="SHA-512" hashValue="ON39YdpmFHfN9f47KpiRvqrKx0V9+erV1CNkpWzYhW/Qyc6aT8rEyCrvauWSYGZK2ia3o7vd3akF07acHAFpOA==" saltValue="yVW9XmDwTqEnmpSGai0KYg==" spinCount="100000" sqref="E22 N22 H22:L22 B22:C22" name="Range1_12_2"/>
    <protectedRange algorithmName="SHA-512" hashValue="ON39YdpmFHfN9f47KpiRvqrKx0V9+erV1CNkpWzYhW/Qyc6aT8rEyCrvauWSYGZK2ia3o7vd3akF07acHAFpOA==" saltValue="yVW9XmDwTqEnmpSGai0KYg==" spinCount="100000" sqref="D22" name="Range1_1_4_3"/>
    <protectedRange algorithmName="SHA-512" hashValue="ON39YdpmFHfN9f47KpiRvqrKx0V9+erV1CNkpWzYhW/Qyc6aT8rEyCrvauWSYGZK2ia3o7vd3akF07acHAFpOA==" saltValue="yVW9XmDwTqEnmpSGai0KYg==" spinCount="100000" sqref="G22 M22 O22" name="Range1_33_1_1_2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3 E23:P23" name="Range1_13_2"/>
    <protectedRange algorithmName="SHA-512" hashValue="ON39YdpmFHfN9f47KpiRvqrKx0V9+erV1CNkpWzYhW/Qyc6aT8rEyCrvauWSYGZK2ia3o7vd3akF07acHAFpOA==" saltValue="yVW9XmDwTqEnmpSGai0KYg==" spinCount="100000" sqref="D23" name="Range1_1_7_2"/>
    <protectedRange algorithmName="SHA-512" hashValue="ON39YdpmFHfN9f47KpiRvqrKx0V9+erV1CNkpWzYhW/Qyc6aT8rEyCrvauWSYGZK2ia3o7vd3akF07acHAFpOA==" saltValue="yVW9XmDwTqEnmpSGai0KYg==" spinCount="100000" sqref="T23" name="Range1_3_5_6_2"/>
    <protectedRange algorithmName="SHA-512" hashValue="ON39YdpmFHfN9f47KpiRvqrKx0V9+erV1CNkpWzYhW/Qyc6aT8rEyCrvauWSYGZK2ia3o7vd3akF07acHAFpOA==" saltValue="yVW9XmDwTqEnmpSGai0KYg==" spinCount="100000" sqref="B24:C24" name="Range1_13_4"/>
    <protectedRange algorithmName="SHA-512" hashValue="ON39YdpmFHfN9f47KpiRvqrKx0V9+erV1CNkpWzYhW/Qyc6aT8rEyCrvauWSYGZK2ia3o7vd3akF07acHAFpOA==" saltValue="yVW9XmDwTqEnmpSGai0KYg==" spinCount="100000" sqref="D24" name="Range1_1_4_4"/>
    <protectedRange algorithmName="SHA-512" hashValue="ON39YdpmFHfN9f47KpiRvqrKx0V9+erV1CNkpWzYhW/Qyc6aT8rEyCrvauWSYGZK2ia3o7vd3akF07acHAFpOA==" saltValue="yVW9XmDwTqEnmpSGai0KYg==" spinCount="100000" sqref="E24 G24:O24" name="Range1_33_1_4"/>
    <protectedRange algorithmName="SHA-512" hashValue="ON39YdpmFHfN9f47KpiRvqrKx0V9+erV1CNkpWzYhW/Qyc6aT8rEyCrvauWSYGZK2ia3o7vd3akF07acHAFpOA==" saltValue="yVW9XmDwTqEnmpSGai0KYg==" spinCount="100000" sqref="T24" name="Range1_3_5_4_5"/>
    <protectedRange algorithmName="SHA-512" hashValue="ON39YdpmFHfN9f47KpiRvqrKx0V9+erV1CNkpWzYhW/Qyc6aT8rEyCrvauWSYGZK2ia3o7vd3akF07acHAFpOA==" saltValue="yVW9XmDwTqEnmpSGai0KYg==" spinCount="100000" sqref="B25:C25" name="Range1_11_1"/>
    <protectedRange algorithmName="SHA-512" hashValue="ON39YdpmFHfN9f47KpiRvqrKx0V9+erV1CNkpWzYhW/Qyc6aT8rEyCrvauWSYGZK2ia3o7vd3akF07acHAFpOA==" saltValue="yVW9XmDwTqEnmpSGai0KYg==" spinCount="100000" sqref="D25" name="Range1_1_16_1"/>
    <protectedRange algorithmName="SHA-512" hashValue="ON39YdpmFHfN9f47KpiRvqrKx0V9+erV1CNkpWzYhW/Qyc6aT8rEyCrvauWSYGZK2ia3o7vd3akF07acHAFpOA==" saltValue="yVW9XmDwTqEnmpSGai0KYg==" spinCount="100000" sqref="T25" name="Range1_3_5_16_1"/>
    <protectedRange algorithmName="SHA-512" hashValue="ON39YdpmFHfN9f47KpiRvqrKx0V9+erV1CNkpWzYhW/Qyc6aT8rEyCrvauWSYGZK2ia3o7vd3akF07acHAFpOA==" saltValue="yVW9XmDwTqEnmpSGai0KYg==" spinCount="100000" sqref="H26:P26 E26:F26 B26:C26" name="Range1_15_2"/>
    <protectedRange algorithmName="SHA-512" hashValue="ON39YdpmFHfN9f47KpiRvqrKx0V9+erV1CNkpWzYhW/Qyc6aT8rEyCrvauWSYGZK2ia3o7vd3akF07acHAFpOA==" saltValue="yVW9XmDwTqEnmpSGai0KYg==" spinCount="100000" sqref="D26" name="Range1_1_17_1"/>
    <protectedRange algorithmName="SHA-512" hashValue="ON39YdpmFHfN9f47KpiRvqrKx0V9+erV1CNkpWzYhW/Qyc6aT8rEyCrvauWSYGZK2ia3o7vd3akF07acHAFpOA==" saltValue="yVW9XmDwTqEnmpSGai0KYg==" spinCount="100000" sqref="T26" name="Range1_3_5_17_2"/>
    <protectedRange algorithmName="SHA-512" hashValue="ON39YdpmFHfN9f47KpiRvqrKx0V9+erV1CNkpWzYhW/Qyc6aT8rEyCrvauWSYGZK2ia3o7vd3akF07acHAFpOA==" saltValue="yVW9XmDwTqEnmpSGai0KYg==" spinCount="100000" sqref="H27:P27 E27:F27 B27:C27" name="Range1_15_1"/>
    <protectedRange algorithmName="SHA-512" hashValue="ON39YdpmFHfN9f47KpiRvqrKx0V9+erV1CNkpWzYhW/Qyc6aT8rEyCrvauWSYGZK2ia3o7vd3akF07acHAFpOA==" saltValue="yVW9XmDwTqEnmpSGai0KYg==" spinCount="100000" sqref="D27" name="Range1_1_17"/>
    <protectedRange algorithmName="SHA-512" hashValue="ON39YdpmFHfN9f47KpiRvqrKx0V9+erV1CNkpWzYhW/Qyc6aT8rEyCrvauWSYGZK2ia3o7vd3akF07acHAFpOA==" saltValue="yVW9XmDwTqEnmpSGai0KYg==" spinCount="100000" sqref="T27" name="Range1_3_5_16_2"/>
    <protectedRange algorithmName="SHA-512" hashValue="ON39YdpmFHfN9f47KpiRvqrKx0V9+erV1CNkpWzYhW/Qyc6aT8rEyCrvauWSYGZK2ia3o7vd3akF07acHAFpOA==" saltValue="yVW9XmDwTqEnmpSGai0KYg==" spinCount="100000" sqref="B28:C29 E28:P29" name="Range1_14_4"/>
    <protectedRange algorithmName="SHA-512" hashValue="ON39YdpmFHfN9f47KpiRvqrKx0V9+erV1CNkpWzYhW/Qyc6aT8rEyCrvauWSYGZK2ia3o7vd3akF07acHAFpOA==" saltValue="yVW9XmDwTqEnmpSGai0KYg==" spinCount="100000" sqref="D28:D29" name="Range1_1_4_4_1"/>
    <protectedRange algorithmName="SHA-512" hashValue="ON39YdpmFHfN9f47KpiRvqrKx0V9+erV1CNkpWzYhW/Qyc6aT8rEyCrvauWSYGZK2ia3o7vd3akF07acHAFpOA==" saltValue="yVW9XmDwTqEnmpSGai0KYg==" spinCount="100000" sqref="T28:T29" name="Range1_3_5_4_4"/>
    <protectedRange algorithmName="SHA-512" hashValue="ON39YdpmFHfN9f47KpiRvqrKx0V9+erV1CNkpWzYhW/Qyc6aT8rEyCrvauWSYGZK2ia3o7vd3akF07acHAFpOA==" saltValue="yVW9XmDwTqEnmpSGai0KYg==" spinCount="100000" sqref="B30:C30" name="Range1_13_3"/>
    <protectedRange algorithmName="SHA-512" hashValue="ON39YdpmFHfN9f47KpiRvqrKx0V9+erV1CNkpWzYhW/Qyc6aT8rEyCrvauWSYGZK2ia3o7vd3akF07acHAFpOA==" saltValue="yVW9XmDwTqEnmpSGai0KYg==" spinCount="100000" sqref="D30" name="Range1_1_4_4_2"/>
    <protectedRange algorithmName="SHA-512" hashValue="ON39YdpmFHfN9f47KpiRvqrKx0V9+erV1CNkpWzYhW/Qyc6aT8rEyCrvauWSYGZK2ia3o7vd3akF07acHAFpOA==" saltValue="yVW9XmDwTqEnmpSGai0KYg==" spinCount="100000" sqref="T30" name="Range1_3_5_4_4_1"/>
    <protectedRange algorithmName="SHA-512" hashValue="ON39YdpmFHfN9f47KpiRvqrKx0V9+erV1CNkpWzYhW/Qyc6aT8rEyCrvauWSYGZK2ia3o7vd3akF07acHAFpOA==" saltValue="yVW9XmDwTqEnmpSGai0KYg==" spinCount="100000" sqref="B31:C32" name="Range1_27"/>
    <protectedRange algorithmName="SHA-512" hashValue="ON39YdpmFHfN9f47KpiRvqrKx0V9+erV1CNkpWzYhW/Qyc6aT8rEyCrvauWSYGZK2ia3o7vd3akF07acHAFpOA==" saltValue="yVW9XmDwTqEnmpSGai0KYg==" spinCount="100000" sqref="D31:D32" name="Range1_1_16"/>
    <protectedRange algorithmName="SHA-512" hashValue="ON39YdpmFHfN9f47KpiRvqrKx0V9+erV1CNkpWzYhW/Qyc6aT8rEyCrvauWSYGZK2ia3o7vd3akF07acHAFpOA==" saltValue="yVW9XmDwTqEnmpSGai0KYg==" spinCount="100000" sqref="T31:T32" name="Range1_3_5_17"/>
    <protectedRange algorithmName="SHA-512" hashValue="ON39YdpmFHfN9f47KpiRvqrKx0V9+erV1CNkpWzYhW/Qyc6aT8rEyCrvauWSYGZK2ia3o7vd3akF07acHAFpOA==" saltValue="yVW9XmDwTqEnmpSGai0KYg==" spinCount="100000" sqref="C33" name="Range1_14_4_1"/>
    <protectedRange algorithmName="SHA-512" hashValue="ON39YdpmFHfN9f47KpiRvqrKx0V9+erV1CNkpWzYhW/Qyc6aT8rEyCrvauWSYGZK2ia3o7vd3akF07acHAFpOA==" saltValue="yVW9XmDwTqEnmpSGai0KYg==" spinCount="100000" sqref="E33:P33" name="Range1_20"/>
    <protectedRange algorithmName="SHA-512" hashValue="ON39YdpmFHfN9f47KpiRvqrKx0V9+erV1CNkpWzYhW/Qyc6aT8rEyCrvauWSYGZK2ia3o7vd3akF07acHAFpOA==" saltValue="yVW9XmDwTqEnmpSGai0KYg==" spinCount="100000" sqref="B33" name="Range1_1_2_4_6"/>
    <protectedRange algorithmName="SHA-512" hashValue="ON39YdpmFHfN9f47KpiRvqrKx0V9+erV1CNkpWzYhW/Qyc6aT8rEyCrvauWSYGZK2ia3o7vd3akF07acHAFpOA==" saltValue="yVW9XmDwTqEnmpSGai0KYg==" spinCount="100000" sqref="D33" name="Range1_1_1_2_2_2"/>
    <protectedRange algorithmName="SHA-512" hashValue="ON39YdpmFHfN9f47KpiRvqrKx0V9+erV1CNkpWzYhW/Qyc6aT8rEyCrvauWSYGZK2ia3o7vd3akF07acHAFpOA==" saltValue="yVW9XmDwTqEnmpSGai0KYg==" spinCount="100000" sqref="T33" name="Range1_3_5_4_4_2"/>
    <protectedRange algorithmName="SHA-512" hashValue="ON39YdpmFHfN9f47KpiRvqrKx0V9+erV1CNkpWzYhW/Qyc6aT8rEyCrvauWSYGZK2ia3o7vd3akF07acHAFpOA==" saltValue="yVW9XmDwTqEnmpSGai0KYg==" spinCount="100000" sqref="B34:C34" name="Range1_3_2"/>
    <protectedRange algorithmName="SHA-512" hashValue="ON39YdpmFHfN9f47KpiRvqrKx0V9+erV1CNkpWzYhW/Qyc6aT8rEyCrvauWSYGZK2ia3o7vd3akF07acHAFpOA==" saltValue="yVW9XmDwTqEnmpSGai0KYg==" spinCount="100000" sqref="D34" name="Range1_1_4_4_3"/>
    <protectedRange algorithmName="SHA-512" hashValue="ON39YdpmFHfN9f47KpiRvqrKx0V9+erV1CNkpWzYhW/Qyc6aT8rEyCrvauWSYGZK2ia3o7vd3akF07acHAFpOA==" saltValue="yVW9XmDwTqEnmpSGai0KYg==" spinCount="100000" sqref="E34:P34 T34" name="Range1_3_5_5_2"/>
  </protectedRanges>
  <conditionalFormatting sqref="E21">
    <cfRule type="top10" dxfId="732" priority="84" rank="1"/>
  </conditionalFormatting>
  <conditionalFormatting sqref="G21">
    <cfRule type="top10" dxfId="731" priority="83" rank="1"/>
  </conditionalFormatting>
  <conditionalFormatting sqref="I21">
    <cfRule type="top10" dxfId="730" priority="82" rank="1"/>
  </conditionalFormatting>
  <conditionalFormatting sqref="K21">
    <cfRule type="top10" dxfId="729" priority="81" rank="1"/>
  </conditionalFormatting>
  <conditionalFormatting sqref="M21">
    <cfRule type="top10" dxfId="728" priority="80" rank="1"/>
  </conditionalFormatting>
  <conditionalFormatting sqref="O21">
    <cfRule type="top10" dxfId="727" priority="79" rank="1"/>
  </conditionalFormatting>
  <conditionalFormatting sqref="E21:P21">
    <cfRule type="cellIs" dxfId="726" priority="78" operator="greaterThanOrEqual">
      <formula>200</formula>
    </cfRule>
  </conditionalFormatting>
  <conditionalFormatting sqref="E22">
    <cfRule type="top10" dxfId="725" priority="77" rank="1"/>
  </conditionalFormatting>
  <conditionalFormatting sqref="G22">
    <cfRule type="top10" dxfId="724" priority="76" rank="1"/>
  </conditionalFormatting>
  <conditionalFormatting sqref="I22">
    <cfRule type="top10" dxfId="723" priority="75" rank="1"/>
  </conditionalFormatting>
  <conditionalFormatting sqref="K22">
    <cfRule type="top10" dxfId="722" priority="74" rank="1"/>
  </conditionalFormatting>
  <conditionalFormatting sqref="M22">
    <cfRule type="top10" dxfId="721" priority="73" rank="1"/>
  </conditionalFormatting>
  <conditionalFormatting sqref="O22">
    <cfRule type="top10" dxfId="720" priority="72" rank="1"/>
  </conditionalFormatting>
  <conditionalFormatting sqref="E22:P22">
    <cfRule type="cellIs" dxfId="719" priority="71" operator="greaterThanOrEqual">
      <formula>200</formula>
    </cfRule>
  </conditionalFormatting>
  <conditionalFormatting sqref="E23">
    <cfRule type="top10" dxfId="718" priority="70" rank="1"/>
  </conditionalFormatting>
  <conditionalFormatting sqref="G23">
    <cfRule type="top10" dxfId="717" priority="69" rank="1"/>
  </conditionalFormatting>
  <conditionalFormatting sqref="I23">
    <cfRule type="top10" dxfId="716" priority="68" rank="1"/>
  </conditionalFormatting>
  <conditionalFormatting sqref="K23">
    <cfRule type="top10" dxfId="715" priority="67" rank="1"/>
  </conditionalFormatting>
  <conditionalFormatting sqref="M23">
    <cfRule type="top10" dxfId="714" priority="66" rank="1"/>
  </conditionalFormatting>
  <conditionalFormatting sqref="O23">
    <cfRule type="top10" dxfId="713" priority="65" rank="1"/>
  </conditionalFormatting>
  <conditionalFormatting sqref="E23:P23">
    <cfRule type="cellIs" dxfId="712" priority="64" operator="greaterThanOrEqual">
      <formula>200</formula>
    </cfRule>
  </conditionalFormatting>
  <conditionalFormatting sqref="E24">
    <cfRule type="top10" dxfId="711" priority="58" rank="1"/>
  </conditionalFormatting>
  <conditionalFormatting sqref="E24:P24">
    <cfRule type="cellIs" dxfId="710" priority="57" operator="greaterThanOrEqual">
      <formula>200</formula>
    </cfRule>
  </conditionalFormatting>
  <conditionalFormatting sqref="G24">
    <cfRule type="top10" dxfId="709" priority="59" rank="1"/>
  </conditionalFormatting>
  <conditionalFormatting sqref="I24">
    <cfRule type="top10" dxfId="708" priority="60" rank="1"/>
  </conditionalFormatting>
  <conditionalFormatting sqref="K24">
    <cfRule type="top10" dxfId="707" priority="61" rank="1"/>
  </conditionalFormatting>
  <conditionalFormatting sqref="M24">
    <cfRule type="top10" dxfId="706" priority="62" rank="1"/>
  </conditionalFormatting>
  <conditionalFormatting sqref="O24">
    <cfRule type="top10" dxfId="705" priority="63" rank="1"/>
  </conditionalFormatting>
  <conditionalFormatting sqref="G25">
    <cfRule type="top10" dxfId="704" priority="56" rank="1"/>
  </conditionalFormatting>
  <conditionalFormatting sqref="I25">
    <cfRule type="top10" dxfId="703" priority="55" rank="1"/>
  </conditionalFormatting>
  <conditionalFormatting sqref="E25">
    <cfRule type="top10" dxfId="702" priority="54" rank="1"/>
  </conditionalFormatting>
  <conditionalFormatting sqref="M25">
    <cfRule type="top10" dxfId="701" priority="53" rank="1"/>
  </conditionalFormatting>
  <conditionalFormatting sqref="O25">
    <cfRule type="top10" dxfId="700" priority="52" rank="1"/>
  </conditionalFormatting>
  <conditionalFormatting sqref="E25:O25">
    <cfRule type="cellIs" dxfId="699" priority="51" operator="greaterThanOrEqual">
      <formula>200</formula>
    </cfRule>
  </conditionalFormatting>
  <conditionalFormatting sqref="K25">
    <cfRule type="top10" dxfId="698" priority="50" rank="1"/>
  </conditionalFormatting>
  <conditionalFormatting sqref="E26">
    <cfRule type="top10" dxfId="697" priority="49" rank="1"/>
  </conditionalFormatting>
  <conditionalFormatting sqref="G26">
    <cfRule type="top10" dxfId="696" priority="48" rank="1"/>
  </conditionalFormatting>
  <conditionalFormatting sqref="I26">
    <cfRule type="top10" dxfId="695" priority="47" rank="1"/>
  </conditionalFormatting>
  <conditionalFormatting sqref="K26">
    <cfRule type="top10" dxfId="694" priority="46" rank="1"/>
  </conditionalFormatting>
  <conditionalFormatting sqref="M26">
    <cfRule type="top10" dxfId="693" priority="45" rank="1"/>
  </conditionalFormatting>
  <conditionalFormatting sqref="O26">
    <cfRule type="top10" dxfId="692" priority="44" rank="1"/>
  </conditionalFormatting>
  <conditionalFormatting sqref="E26:O26">
    <cfRule type="cellIs" dxfId="691" priority="43" operator="greaterThanOrEqual">
      <formula>193</formula>
    </cfRule>
  </conditionalFormatting>
  <conditionalFormatting sqref="E27">
    <cfRule type="top10" dxfId="690" priority="42" rank="1"/>
  </conditionalFormatting>
  <conditionalFormatting sqref="G27">
    <cfRule type="top10" dxfId="689" priority="41" rank="1"/>
  </conditionalFormatting>
  <conditionalFormatting sqref="I27">
    <cfRule type="top10" dxfId="688" priority="40" rank="1"/>
  </conditionalFormatting>
  <conditionalFormatting sqref="K27">
    <cfRule type="top10" dxfId="687" priority="39" rank="1"/>
  </conditionalFormatting>
  <conditionalFormatting sqref="M27">
    <cfRule type="top10" dxfId="686" priority="38" rank="1"/>
  </conditionalFormatting>
  <conditionalFormatting sqref="O27">
    <cfRule type="top10" dxfId="685" priority="37" rank="1"/>
  </conditionalFormatting>
  <conditionalFormatting sqref="E27:O27">
    <cfRule type="cellIs" dxfId="684" priority="36" operator="greaterThanOrEqual">
      <formula>193</formula>
    </cfRule>
  </conditionalFormatting>
  <conditionalFormatting sqref="E28:E29">
    <cfRule type="top10" dxfId="683" priority="35" rank="1"/>
  </conditionalFormatting>
  <conditionalFormatting sqref="G28:G29">
    <cfRule type="top10" dxfId="682" priority="34" rank="1"/>
  </conditionalFormatting>
  <conditionalFormatting sqref="I28:I29">
    <cfRule type="top10" dxfId="681" priority="33" rank="1"/>
  </conditionalFormatting>
  <conditionalFormatting sqref="K28:K29">
    <cfRule type="top10" dxfId="680" priority="32" rank="1"/>
  </conditionalFormatting>
  <conditionalFormatting sqref="M28:M29">
    <cfRule type="top10" dxfId="679" priority="31" rank="1"/>
  </conditionalFormatting>
  <conditionalFormatting sqref="O28:O29">
    <cfRule type="top10" dxfId="678" priority="30" rank="1"/>
  </conditionalFormatting>
  <conditionalFormatting sqref="E28:P29">
    <cfRule type="cellIs" dxfId="677" priority="29" operator="greaterThanOrEqual">
      <formula>200</formula>
    </cfRule>
  </conditionalFormatting>
  <conditionalFormatting sqref="E30">
    <cfRule type="top10" dxfId="676" priority="23" rank="1"/>
  </conditionalFormatting>
  <conditionalFormatting sqref="E30:P30">
    <cfRule type="cellIs" dxfId="675" priority="22" operator="greaterThanOrEqual">
      <formula>200</formula>
    </cfRule>
  </conditionalFormatting>
  <conditionalFormatting sqref="G30">
    <cfRule type="top10" dxfId="674" priority="24" rank="1"/>
  </conditionalFormatting>
  <conditionalFormatting sqref="I30">
    <cfRule type="top10" dxfId="673" priority="25" rank="1"/>
  </conditionalFormatting>
  <conditionalFormatting sqref="K30">
    <cfRule type="top10" dxfId="672" priority="26" rank="1"/>
  </conditionalFormatting>
  <conditionalFormatting sqref="M30">
    <cfRule type="top10" dxfId="671" priority="27" rank="1"/>
  </conditionalFormatting>
  <conditionalFormatting sqref="O30">
    <cfRule type="top10" dxfId="670" priority="28" rank="1"/>
  </conditionalFormatting>
  <conditionalFormatting sqref="G31:G32">
    <cfRule type="top10" dxfId="669" priority="21" rank="1"/>
  </conditionalFormatting>
  <conditionalFormatting sqref="I31:I32">
    <cfRule type="top10" dxfId="668" priority="20" rank="1"/>
  </conditionalFormatting>
  <conditionalFormatting sqref="E31:E32">
    <cfRule type="top10" dxfId="667" priority="19" rank="1"/>
  </conditionalFormatting>
  <conditionalFormatting sqref="M31:M32">
    <cfRule type="top10" dxfId="666" priority="18" rank="1"/>
  </conditionalFormatting>
  <conditionalFormatting sqref="O31:O32">
    <cfRule type="top10" dxfId="665" priority="17" rank="1"/>
  </conditionalFormatting>
  <conditionalFormatting sqref="E31:O32">
    <cfRule type="cellIs" dxfId="664" priority="16" operator="greaterThanOrEqual">
      <formula>200</formula>
    </cfRule>
  </conditionalFormatting>
  <conditionalFormatting sqref="K31:K32">
    <cfRule type="top10" dxfId="663" priority="15" rank="1"/>
  </conditionalFormatting>
  <conditionalFormatting sqref="E33">
    <cfRule type="top10" dxfId="662" priority="14" rank="1"/>
  </conditionalFormatting>
  <conditionalFormatting sqref="G33">
    <cfRule type="top10" dxfId="661" priority="13" rank="1"/>
  </conditionalFormatting>
  <conditionalFormatting sqref="I33">
    <cfRule type="top10" dxfId="660" priority="12" rank="1"/>
  </conditionalFormatting>
  <conditionalFormatting sqref="K33">
    <cfRule type="top10" dxfId="659" priority="11" rank="1"/>
  </conditionalFormatting>
  <conditionalFormatting sqref="M33">
    <cfRule type="top10" dxfId="658" priority="10" rank="1"/>
  </conditionalFormatting>
  <conditionalFormatting sqref="O33">
    <cfRule type="top10" dxfId="657" priority="9" rank="1"/>
  </conditionalFormatting>
  <conditionalFormatting sqref="E33:P33">
    <cfRule type="cellIs" dxfId="656" priority="8" operator="greaterThanOrEqual">
      <formula>200</formula>
    </cfRule>
  </conditionalFormatting>
  <conditionalFormatting sqref="E34">
    <cfRule type="top10" dxfId="655" priority="7" rank="1"/>
  </conditionalFormatting>
  <conditionalFormatting sqref="G34">
    <cfRule type="top10" dxfId="654" priority="6" rank="1"/>
  </conditionalFormatting>
  <conditionalFormatting sqref="E34:P34">
    <cfRule type="cellIs" dxfId="653" priority="5" operator="greaterThanOrEqual">
      <formula>200</formula>
    </cfRule>
  </conditionalFormatting>
  <conditionalFormatting sqref="I34">
    <cfRule type="top10" dxfId="652" priority="4" rank="1"/>
  </conditionalFormatting>
  <conditionalFormatting sqref="K34">
    <cfRule type="top10" dxfId="651" priority="3" rank="1"/>
  </conditionalFormatting>
  <conditionalFormatting sqref="M34">
    <cfRule type="top10" dxfId="650" priority="2" rank="1"/>
  </conditionalFormatting>
  <conditionalFormatting sqref="O34">
    <cfRule type="top10" dxfId="649" priority="1" rank="1"/>
  </conditionalFormatting>
  <hyperlinks>
    <hyperlink ref="X1" location="'OLL 2025'!A1" display="Return to Rankings" xr:uid="{2D558A65-3336-415C-BEB3-9AFD471135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B27 D27</xm:sqref>
        </x14:dataValidation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B28:B29 D28:D29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B31:B32 D31:D32</xm:sqref>
        </x14:dataValidation>
        <x14:dataValidation type="list" allowBlank="1" showInputMessage="1" showErrorMessage="1" xr:uid="{B7785D9C-64FE-4F81-AA82-B38E12441104}">
          <x14:formula1>
            <xm:f>'C:\Users\jmfg1\Downloads\[11-15.xlsm]DATA'!#REF!</xm:f>
          </x14:formula1>
          <xm:sqref>D33:D34 B33:B34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5618-6C63-4939-83DB-2F03CFBE9B2B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25">
      <c r="A2" s="1" t="s">
        <v>11</v>
      </c>
      <c r="B2" s="2" t="s">
        <v>148</v>
      </c>
      <c r="C2" s="3">
        <v>45815</v>
      </c>
      <c r="D2" s="4" t="s">
        <v>42</v>
      </c>
      <c r="E2" s="24">
        <v>189</v>
      </c>
      <c r="F2" s="22"/>
      <c r="G2" s="24">
        <v>194</v>
      </c>
      <c r="H2" s="22"/>
      <c r="I2" s="5">
        <v>194</v>
      </c>
      <c r="J2" s="22">
        <v>1</v>
      </c>
      <c r="K2" s="25">
        <v>194</v>
      </c>
      <c r="L2" s="22"/>
      <c r="M2" s="25"/>
      <c r="N2" s="22"/>
      <c r="O2" s="5"/>
      <c r="P2" s="22"/>
      <c r="Q2" s="6">
        <v>4</v>
      </c>
      <c r="R2" s="6">
        <v>771</v>
      </c>
      <c r="S2" s="7">
        <v>192.75</v>
      </c>
      <c r="T2" s="38">
        <v>1</v>
      </c>
      <c r="U2" s="8">
        <v>2</v>
      </c>
      <c r="V2" s="9">
        <v>194.75</v>
      </c>
    </row>
    <row r="3" spans="1:24" x14ac:dyDescent="0.25">
      <c r="A3" s="53" t="s">
        <v>11</v>
      </c>
      <c r="B3" s="2" t="s">
        <v>148</v>
      </c>
      <c r="C3" s="3">
        <v>45941</v>
      </c>
      <c r="D3" s="70" t="s">
        <v>42</v>
      </c>
      <c r="E3" s="24">
        <v>192</v>
      </c>
      <c r="F3" s="22">
        <v>2</v>
      </c>
      <c r="G3" s="24">
        <v>194.001</v>
      </c>
      <c r="H3" s="22">
        <v>2</v>
      </c>
      <c r="I3" s="5">
        <v>191</v>
      </c>
      <c r="J3" s="22">
        <v>0</v>
      </c>
      <c r="K3" s="25">
        <v>194</v>
      </c>
      <c r="L3" s="22">
        <v>2</v>
      </c>
      <c r="M3" s="25">
        <v>195.001</v>
      </c>
      <c r="N3" s="22">
        <v>4</v>
      </c>
      <c r="O3" s="5">
        <v>198</v>
      </c>
      <c r="P3" s="22">
        <v>2</v>
      </c>
      <c r="Q3" s="8">
        <v>6</v>
      </c>
      <c r="R3" s="8">
        <v>1164.002</v>
      </c>
      <c r="S3" s="7">
        <v>194.00033333333332</v>
      </c>
      <c r="T3" s="38">
        <v>12</v>
      </c>
      <c r="U3" s="8">
        <v>26</v>
      </c>
      <c r="V3" s="7">
        <v>220.00033333333332</v>
      </c>
    </row>
    <row r="5" spans="1:24" x14ac:dyDescent="0.25">
      <c r="Q5" s="34">
        <f>SUM(Q2:Q4)</f>
        <v>10</v>
      </c>
      <c r="R5" s="34">
        <f>SUM(R2:R4)</f>
        <v>1935.002</v>
      </c>
      <c r="S5" s="35">
        <f>SUM(R5/Q5)</f>
        <v>193.50020000000001</v>
      </c>
      <c r="T5" s="34">
        <f>SUM(T2:T4)</f>
        <v>13</v>
      </c>
      <c r="U5" s="34">
        <f>SUM(U2:U4)</f>
        <v>28</v>
      </c>
      <c r="V5" s="36">
        <f>SUM(S5+U5)</f>
        <v>221.50020000000001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</protectedRanges>
  <conditionalFormatting sqref="E3">
    <cfRule type="top10" dxfId="648" priority="7" rank="1"/>
  </conditionalFormatting>
  <conditionalFormatting sqref="G3">
    <cfRule type="top10" dxfId="647" priority="6" rank="1"/>
  </conditionalFormatting>
  <conditionalFormatting sqref="E3:P3">
    <cfRule type="cellIs" dxfId="646" priority="5" operator="greaterThanOrEqual">
      <formula>200</formula>
    </cfRule>
  </conditionalFormatting>
  <conditionalFormatting sqref="I3">
    <cfRule type="top10" dxfId="645" priority="4" rank="1"/>
  </conditionalFormatting>
  <conditionalFormatting sqref="K3">
    <cfRule type="top10" dxfId="644" priority="3" rank="1"/>
  </conditionalFormatting>
  <conditionalFormatting sqref="M3">
    <cfRule type="top10" dxfId="643" priority="2" rank="1"/>
  </conditionalFormatting>
  <conditionalFormatting sqref="O3">
    <cfRule type="top10" dxfId="642" priority="1" rank="1"/>
  </conditionalFormatting>
  <hyperlinks>
    <hyperlink ref="X1" location="'OLL 2025'!A1" display="Return to Rankings" xr:uid="{B91FF0C2-5238-488A-BCD4-41D8C6340CAF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143F-D447-494A-AFEB-301859DBA97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25">
      <c r="A2" s="1" t="s">
        <v>11</v>
      </c>
      <c r="B2" s="2" t="s">
        <v>198</v>
      </c>
      <c r="C2" s="3">
        <v>45879</v>
      </c>
      <c r="D2" s="4" t="s">
        <v>42</v>
      </c>
      <c r="E2" s="5">
        <v>191</v>
      </c>
      <c r="F2" s="22">
        <v>2</v>
      </c>
      <c r="G2" s="24">
        <v>193</v>
      </c>
      <c r="H2" s="22">
        <v>2</v>
      </c>
      <c r="I2" s="5">
        <v>194</v>
      </c>
      <c r="J2" s="22">
        <v>1</v>
      </c>
      <c r="K2" s="5">
        <v>192</v>
      </c>
      <c r="L2" s="22">
        <v>0</v>
      </c>
      <c r="M2" s="5">
        <v>183</v>
      </c>
      <c r="N2" s="22">
        <v>1</v>
      </c>
      <c r="O2" s="5">
        <v>188</v>
      </c>
      <c r="P2" s="22">
        <v>1</v>
      </c>
      <c r="Q2" s="6">
        <v>6</v>
      </c>
      <c r="R2" s="6">
        <v>1141</v>
      </c>
      <c r="S2" s="7">
        <v>190.16666666666666</v>
      </c>
      <c r="T2" s="38">
        <v>7</v>
      </c>
      <c r="U2" s="8">
        <v>4</v>
      </c>
      <c r="V2" s="9">
        <v>194.16666666666666</v>
      </c>
    </row>
    <row r="4" spans="1:24" x14ac:dyDescent="0.25">
      <c r="Q4" s="34">
        <f>SUM(Q2:Q3)</f>
        <v>6</v>
      </c>
      <c r="R4" s="34">
        <f>SUM(R2:R3)</f>
        <v>1141</v>
      </c>
      <c r="S4" s="35">
        <f>SUM(R4/Q4)</f>
        <v>190.16666666666666</v>
      </c>
      <c r="T4" s="34">
        <f>SUM(T2:T3)</f>
        <v>7</v>
      </c>
      <c r="U4" s="34">
        <f>SUM(U2:U3)</f>
        <v>4</v>
      </c>
      <c r="V4" s="36">
        <f>SUM(S4+U4)</f>
        <v>194.16666666666666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LL 2025'!A1" display="Return to Rankings" xr:uid="{7D76EB40-6E4D-4248-8584-FBA72C2DF2EE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180</vt:i4>
      </vt:variant>
    </vt:vector>
  </HeadingPairs>
  <TitlesOfParts>
    <vt:vector size="180" baseType="lpstr">
      <vt:lpstr>OLL 2025</vt:lpstr>
      <vt:lpstr>Alex McKay</vt:lpstr>
      <vt:lpstr>Andrew Bertrand</vt:lpstr>
      <vt:lpstr>Bill Cornwell</vt:lpstr>
      <vt:lpstr>Bill Marr</vt:lpstr>
      <vt:lpstr>Bill Shaver</vt:lpstr>
      <vt:lpstr>Bob Huth</vt:lpstr>
      <vt:lpstr>Bob Kennedy</vt:lpstr>
      <vt:lpstr>Brady Penton</vt:lpstr>
      <vt:lpstr>Brandon Hayes</vt:lpstr>
      <vt:lpstr>Brent Meadows</vt:lpstr>
      <vt:lpstr>Brett Higgins</vt:lpstr>
      <vt:lpstr>Brian Hanks</vt:lpstr>
      <vt:lpstr>Brian Nix</vt:lpstr>
      <vt:lpstr>Bruce Badding</vt:lpstr>
      <vt:lpstr>Bruce Dillinger</vt:lpstr>
      <vt:lpstr>Bud Stell</vt:lpstr>
      <vt:lpstr>BW Kennedy</vt:lpstr>
      <vt:lpstr>Carl Turner</vt:lpstr>
      <vt:lpstr>Casey Abell</vt:lpstr>
      <vt:lpstr>Charles Miller</vt:lpstr>
      <vt:lpstr>Charles Sentner</vt:lpstr>
      <vt:lpstr>Charles Spann</vt:lpstr>
      <vt:lpstr>Charlie Knight</vt:lpstr>
      <vt:lpstr>Chip Laugen</vt:lpstr>
      <vt:lpstr>Claudette Joe</vt:lpstr>
      <vt:lpstr>Claudia Escoto</vt:lpstr>
      <vt:lpstr>Connal Rowe</vt:lpstr>
      <vt:lpstr>Corey Muse</vt:lpstr>
      <vt:lpstr>Craig Bailey</vt:lpstr>
      <vt:lpstr>Curtis Jenkins</vt:lpstr>
      <vt:lpstr>Damon Thomas</vt:lpstr>
      <vt:lpstr>Danny Ripley</vt:lpstr>
      <vt:lpstr>Dave Eisenschmied</vt:lpstr>
      <vt:lpstr>David Dockery</vt:lpstr>
      <vt:lpstr>David Durrant</vt:lpstr>
      <vt:lpstr>David Hallman</vt:lpstr>
      <vt:lpstr>David Joe</vt:lpstr>
      <vt:lpstr>David Keel</vt:lpstr>
      <vt:lpstr>David Strother</vt:lpstr>
      <vt:lpstr>Dean Irvin</vt:lpstr>
      <vt:lpstr>Debbie Penton</vt:lpstr>
      <vt:lpstr>Dennis Cahill</vt:lpstr>
      <vt:lpstr>Dennis Cooper</vt:lpstr>
      <vt:lpstr>Dennis DeMasters</vt:lpstr>
      <vt:lpstr>Dennis Pruett</vt:lpstr>
      <vt:lpstr>DJ Lemaster</vt:lpstr>
      <vt:lpstr>Don Holbrook</vt:lpstr>
      <vt:lpstr>Ed Simeral</vt:lpstr>
      <vt:lpstr>Eric Foust</vt:lpstr>
      <vt:lpstr>Evelio McDonald</vt:lpstr>
      <vt:lpstr>Foster Arvin</vt:lpstr>
      <vt:lpstr>Freddy Geiselbreth</vt:lpstr>
      <vt:lpstr>Gary Ladd</vt:lpstr>
      <vt:lpstr>Gerry Rodriguez</vt:lpstr>
      <vt:lpstr>Glen Dawson</vt:lpstr>
      <vt:lpstr>Greg Chesher</vt:lpstr>
      <vt:lpstr>Gregg Pepper</vt:lpstr>
      <vt:lpstr>Greg Smetanko</vt:lpstr>
      <vt:lpstr>Hank Topf</vt:lpstr>
      <vt:lpstr>Heath Sexton</vt:lpstr>
      <vt:lpstr>Howard Wilson</vt:lpstr>
      <vt:lpstr>Hunter Buice</vt:lpstr>
      <vt:lpstr>Jake Radwanski</vt:lpstr>
      <vt:lpstr>James Braddy</vt:lpstr>
      <vt:lpstr>James Clarke</vt:lpstr>
      <vt:lpstr>James Musgrove</vt:lpstr>
      <vt:lpstr>James McAnelly</vt:lpstr>
      <vt:lpstr>Jamie Penton</vt:lpstr>
      <vt:lpstr>Jan Marsh</vt:lpstr>
      <vt:lpstr>Jason Salsman</vt:lpstr>
      <vt:lpstr>Jaymz Pogue</vt:lpstr>
      <vt:lpstr>Jeff Abernathy</vt:lpstr>
      <vt:lpstr>Jeff Clark</vt:lpstr>
      <vt:lpstr>Jeff Lee</vt:lpstr>
      <vt:lpstr>Jeff Ralls</vt:lpstr>
      <vt:lpstr>Jeff Velasquez</vt:lpstr>
      <vt:lpstr>Jerry Thompson</vt:lpstr>
      <vt:lpstr>Jesse Zwiebel</vt:lpstr>
      <vt:lpstr>Jim Mathews</vt:lpstr>
      <vt:lpstr>Jim Parnell</vt:lpstr>
      <vt:lpstr>Jim Peightal</vt:lpstr>
      <vt:lpstr>Jimmy Broussard</vt:lpstr>
      <vt:lpstr>Jock Owings</vt:lpstr>
      <vt:lpstr>Joe Stephens</vt:lpstr>
      <vt:lpstr>Joe Wells</vt:lpstr>
      <vt:lpstr>Joe Yanez</vt:lpstr>
      <vt:lpstr>John Hovan</vt:lpstr>
      <vt:lpstr>John Mullins</vt:lpstr>
      <vt:lpstr>John Williams</vt:lpstr>
      <vt:lpstr>John Willoughby</vt:lpstr>
      <vt:lpstr>Jon Griffin</vt:lpstr>
      <vt:lpstr>Jon Landsaw</vt:lpstr>
      <vt:lpstr>Jordan Hicks</vt:lpstr>
      <vt:lpstr>Joshua Browning</vt:lpstr>
      <vt:lpstr>Jr Dillinger</vt:lpstr>
      <vt:lpstr>Juan Iracheta</vt:lpstr>
      <vt:lpstr>Jud Denniston</vt:lpstr>
      <vt:lpstr>Justin Lowe</vt:lpstr>
      <vt:lpstr>Keith Phillips</vt:lpstr>
      <vt:lpstr>Kelvin Swilling</vt:lpstr>
      <vt:lpstr>Ken Mix</vt:lpstr>
      <vt:lpstr>Kenneth Eades</vt:lpstr>
      <vt:lpstr>Kurt Zeisler</vt:lpstr>
      <vt:lpstr>Landon Stone</vt:lpstr>
      <vt:lpstr>Larry McGill</vt:lpstr>
      <vt:lpstr>Louie Pinto</vt:lpstr>
      <vt:lpstr>Marc Hanlon</vt:lpstr>
      <vt:lpstr>Mark Graham</vt:lpstr>
      <vt:lpstr>Mark Harrison</vt:lpstr>
      <vt:lpstr>Mark Steadman</vt:lpstr>
      <vt:lpstr>Marvin Batliner</vt:lpstr>
      <vt:lpstr>Matt Parmenter</vt:lpstr>
      <vt:lpstr>Matthew Campbell</vt:lpstr>
      <vt:lpstr>Matthew Meadows</vt:lpstr>
      <vt:lpstr>Melvin Ferguson</vt:lpstr>
      <vt:lpstr>Michael Kitchens</vt:lpstr>
      <vt:lpstr>Mike Burns</vt:lpstr>
      <vt:lpstr>Mike Case</vt:lpstr>
      <vt:lpstr>Mike Comas</vt:lpstr>
      <vt:lpstr>Mike Conley</vt:lpstr>
      <vt:lpstr>Mike Rorer</vt:lpstr>
      <vt:lpstr>Mike Urbas</vt:lpstr>
      <vt:lpstr>Mildred Owings</vt:lpstr>
      <vt:lpstr>Nathan Jones</vt:lpstr>
      <vt:lpstr>Patrick McPhee</vt:lpstr>
      <vt:lpstr>Paul Hanlon</vt:lpstr>
      <vt:lpstr>Peter Wheeler</vt:lpstr>
      <vt:lpstr>Phil Nichols</vt:lpstr>
      <vt:lpstr>Philip Beekley</vt:lpstr>
      <vt:lpstr>Pit Connelly</vt:lpstr>
      <vt:lpstr>Randy Canter</vt:lpstr>
      <vt:lpstr>Randy Johnson</vt:lpstr>
      <vt:lpstr>Randy Luster</vt:lpstr>
      <vt:lpstr>Raymond Osborne</vt:lpstr>
      <vt:lpstr>Raymond Stewart</vt:lpstr>
      <vt:lpstr>Richard Taylor</vt:lpstr>
      <vt:lpstr>Rick Korpi</vt:lpstr>
      <vt:lpstr>Rick Marsh</vt:lpstr>
      <vt:lpstr>Robert Benoit II</vt:lpstr>
      <vt:lpstr>Robert Jackson</vt:lpstr>
      <vt:lpstr>Robert Taylor</vt:lpstr>
      <vt:lpstr>Rod Patterson</vt:lpstr>
      <vt:lpstr>Roger Snider</vt:lpstr>
      <vt:lpstr>Ron Anderson</vt:lpstr>
      <vt:lpstr>Ron Glenn</vt:lpstr>
      <vt:lpstr>Ronald Borden</vt:lpstr>
      <vt:lpstr>Ross Pope</vt:lpstr>
      <vt:lpstr>Roy Peabody</vt:lpstr>
      <vt:lpstr>Royce Armstrong</vt:lpstr>
      <vt:lpstr>Royse Joe</vt:lpstr>
      <vt:lpstr>Russell Whitfield</vt:lpstr>
      <vt:lpstr>Scott Dudley</vt:lpstr>
      <vt:lpstr>Scott Jackson</vt:lpstr>
      <vt:lpstr>Scott Musick</vt:lpstr>
      <vt:lpstr>Scott Spencer</vt:lpstr>
      <vt:lpstr>Shannon Hanks</vt:lpstr>
      <vt:lpstr>Shawn Hudson</vt:lpstr>
      <vt:lpstr>Stan Hall</vt:lpstr>
      <vt:lpstr>Steve Kiemele</vt:lpstr>
      <vt:lpstr>Steve Pennington</vt:lpstr>
      <vt:lpstr>Tao Irtz</vt:lpstr>
      <vt:lpstr>Teddy Riffe</vt:lpstr>
      <vt:lpstr>Terry Boyd</vt:lpstr>
      <vt:lpstr>Terry Reynolds</vt:lpstr>
      <vt:lpstr>Terry Whitt</vt:lpstr>
      <vt:lpstr>Tim Neighbors</vt:lpstr>
      <vt:lpstr>Todd Lyons</vt:lpstr>
      <vt:lpstr>Tom Ballinger</vt:lpstr>
      <vt:lpstr>Tom Downton Jr</vt:lpstr>
      <vt:lpstr>Tom Woebkenberg</vt:lpstr>
      <vt:lpstr>Tommy Fort</vt:lpstr>
      <vt:lpstr>Tony Jonas</vt:lpstr>
      <vt:lpstr>Tony Kautz</vt:lpstr>
      <vt:lpstr>Tony Kitchens</vt:lpstr>
      <vt:lpstr>Traci Benoit</vt:lpstr>
      <vt:lpstr>Walter Smith</vt:lpstr>
      <vt:lpstr>Wayne McMillen</vt:lpstr>
      <vt:lpstr>William Cooper</vt:lpstr>
      <vt:lpstr>Zach Laugen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2025-11-22T23:21:02Z</dcterms:modified>
</cp:coreProperties>
</file>