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86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bra2\Desktop\ABRA Files and More\AUTO BENCH REST ASSOCIATION FILE\ABRA 2017\NATIONAL\"/>
    </mc:Choice>
  </mc:AlternateContent>
  <bookViews>
    <workbookView xWindow="0" yWindow="0" windowWidth="28800" windowHeight="12210" activeTab="1" xr2:uid="{00000000-000D-0000-FFFF-FFFF00000000}"/>
  </bookViews>
  <sheets>
    <sheet name="Mainor, Morgan" sheetId="118" r:id="rId1"/>
    <sheet name="National Jr Ranking" sheetId="20" r:id="rId2"/>
    <sheet name="Biggs, Darek" sheetId="109" r:id="rId3"/>
    <sheet name="Collins, Gracie" sheetId="115" r:id="rId4"/>
    <sheet name="Gayne, Colton" sheetId="111" r:id="rId5"/>
    <sheet name="Matoy, Shelby" sheetId="108" r:id="rId6"/>
    <sheet name="Self, Ethan" sheetId="110" r:id="rId7"/>
    <sheet name="Peterson, Samantha" sheetId="117" r:id="rId8"/>
    <sheet name="Taylor, seth" sheetId="112" r:id="rId9"/>
    <sheet name="Sofner, Micah" sheetId="114" r:id="rId10"/>
    <sheet name="Shea, Isaiah" sheetId="116" r:id="rId11"/>
    <sheet name="Grayson, Webb" sheetId="113" r:id="rId12"/>
  </sheets>
  <externalReferences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</externalReferences>
  <calcPr calcId="171027"/>
  <fileRecoveryPr autoRecover="0"/>
</workbook>
</file>

<file path=xl/calcChain.xml><?xml version="1.0" encoding="utf-8"?>
<calcChain xmlns="http://schemas.openxmlformats.org/spreadsheetml/2006/main">
  <c r="I9" i="20" l="1"/>
  <c r="H9" i="20"/>
  <c r="G9" i="20"/>
  <c r="F9" i="20"/>
  <c r="E9" i="20"/>
  <c r="N5" i="118"/>
  <c r="L5" i="118"/>
  <c r="K5" i="118"/>
  <c r="M5" i="118" l="1"/>
  <c r="O5" i="118" s="1"/>
  <c r="I7" i="20"/>
  <c r="H7" i="20"/>
  <c r="G7" i="20"/>
  <c r="F7" i="20"/>
  <c r="E7" i="20"/>
  <c r="N4" i="117"/>
  <c r="L4" i="117"/>
  <c r="M4" i="117" s="1"/>
  <c r="O4" i="117" s="1"/>
  <c r="K4" i="117"/>
  <c r="N5" i="116" l="1"/>
  <c r="H10" i="20" s="1"/>
  <c r="L5" i="116"/>
  <c r="M5" i="116" s="1"/>
  <c r="O5" i="116" s="1"/>
  <c r="I10" i="20" s="1"/>
  <c r="K5" i="116"/>
  <c r="F10" i="20" s="1"/>
  <c r="G10" i="20" l="1"/>
  <c r="E10" i="20"/>
  <c r="N5" i="115"/>
  <c r="L5" i="115"/>
  <c r="K5" i="115"/>
  <c r="M5" i="115" l="1"/>
  <c r="E8" i="20"/>
  <c r="H8" i="20"/>
  <c r="F8" i="20"/>
  <c r="N18" i="109"/>
  <c r="L18" i="109"/>
  <c r="K18" i="109"/>
  <c r="O5" i="115" l="1"/>
  <c r="G8" i="20"/>
  <c r="I11" i="20"/>
  <c r="H11" i="20"/>
  <c r="G11" i="20"/>
  <c r="F11" i="20"/>
  <c r="E11" i="20"/>
  <c r="N4" i="114"/>
  <c r="L4" i="114"/>
  <c r="M4" i="114" s="1"/>
  <c r="O4" i="114" s="1"/>
  <c r="K4" i="114"/>
  <c r="I8" i="20" l="1"/>
  <c r="I15" i="20"/>
  <c r="H15" i="20"/>
  <c r="G15" i="20"/>
  <c r="F15" i="20"/>
  <c r="E15" i="20"/>
  <c r="N4" i="113"/>
  <c r="L4" i="113"/>
  <c r="M4" i="113" s="1"/>
  <c r="O4" i="113" s="1"/>
  <c r="K4" i="113"/>
  <c r="N6" i="112" l="1"/>
  <c r="H14" i="20" s="1"/>
  <c r="L6" i="112"/>
  <c r="E14" i="20" s="1"/>
  <c r="K6" i="112"/>
  <c r="F14" i="20" s="1"/>
  <c r="M6" i="112" l="1"/>
  <c r="N8" i="111"/>
  <c r="H4" i="20" s="1"/>
  <c r="L8" i="111"/>
  <c r="K8" i="111"/>
  <c r="F4" i="20" s="1"/>
  <c r="O6" i="112" l="1"/>
  <c r="I14" i="20" s="1"/>
  <c r="G14" i="20"/>
  <c r="M8" i="111"/>
  <c r="O8" i="111" s="1"/>
  <c r="I4" i="20" s="1"/>
  <c r="E4" i="20"/>
  <c r="M8" i="108"/>
  <c r="O8" i="108" s="1"/>
  <c r="L8" i="108"/>
  <c r="G4" i="20" l="1"/>
  <c r="N7" i="110"/>
  <c r="H6" i="20" s="1"/>
  <c r="L7" i="110"/>
  <c r="K7" i="110"/>
  <c r="F6" i="20" s="1"/>
  <c r="M7" i="110" l="1"/>
  <c r="O7" i="110" s="1"/>
  <c r="I6" i="20" s="1"/>
  <c r="E6" i="20"/>
  <c r="M5" i="108"/>
  <c r="O5" i="108" s="1"/>
  <c r="L5" i="108"/>
  <c r="K5" i="108"/>
  <c r="D5" i="108"/>
  <c r="C5" i="108"/>
  <c r="G6" i="20" l="1"/>
  <c r="H3" i="20"/>
  <c r="E3" i="20"/>
  <c r="M18" i="109" l="1"/>
  <c r="F3" i="20"/>
  <c r="K21" i="108"/>
  <c r="F2" i="20" s="1"/>
  <c r="N21" i="108"/>
  <c r="H2" i="20" s="1"/>
  <c r="O18" i="109" l="1"/>
  <c r="I3" i="20" s="1"/>
  <c r="G3" i="20"/>
  <c r="L21" i="108"/>
  <c r="E2" i="20" s="1"/>
  <c r="M21" i="108" l="1"/>
  <c r="O21" i="108" s="1"/>
  <c r="I2" i="20" s="1"/>
  <c r="G2" i="20" l="1"/>
</calcChain>
</file>

<file path=xl/sharedStrings.xml><?xml version="1.0" encoding="utf-8"?>
<sst xmlns="http://schemas.openxmlformats.org/spreadsheetml/2006/main" count="366" uniqueCount="69">
  <si>
    <t>Class</t>
  </si>
  <si>
    <t>Date</t>
  </si>
  <si>
    <t>Range Location</t>
  </si>
  <si>
    <t>Points</t>
  </si>
  <si>
    <t>Target Total</t>
  </si>
  <si>
    <t>Agg + Points</t>
  </si>
  <si>
    <t>Ranking</t>
  </si>
  <si>
    <t>Agg</t>
  </si>
  <si>
    <t># Of Targets</t>
  </si>
  <si>
    <t>Competitor</t>
  </si>
  <si>
    <t xml:space="preserve">Competitor </t>
  </si>
  <si>
    <t>Tgt 1</t>
  </si>
  <si>
    <t>Tgt 2</t>
  </si>
  <si>
    <t>Tgt 3</t>
  </si>
  <si>
    <t>Tgt 4</t>
  </si>
  <si>
    <t>Tgt 5</t>
  </si>
  <si>
    <t>Tgt 6</t>
  </si>
  <si>
    <t># of Tgts</t>
  </si>
  <si>
    <t>Tgt Tot</t>
  </si>
  <si>
    <t>Pts</t>
  </si>
  <si>
    <t>Elbert Co., GA</t>
  </si>
  <si>
    <t>Unlimited</t>
  </si>
  <si>
    <t>Matoy, Shelby</t>
  </si>
  <si>
    <t>*Shelby Matoy</t>
  </si>
  <si>
    <t>Biggs, Darrek</t>
  </si>
  <si>
    <t>Darrek Biggs</t>
  </si>
  <si>
    <t>Boerne,TX</t>
  </si>
  <si>
    <t>Shelby Matoy</t>
  </si>
  <si>
    <t>Blue Grass, KY</t>
  </si>
  <si>
    <t>*Darek Biggs</t>
  </si>
  <si>
    <t>San Angelo, TX</t>
  </si>
  <si>
    <t>* Shelby Matoy</t>
  </si>
  <si>
    <t>Oak Ridge, TN</t>
  </si>
  <si>
    <t>Darek Biggs</t>
  </si>
  <si>
    <t>Boerne</t>
  </si>
  <si>
    <t>Self, Ethan</t>
  </si>
  <si>
    <t>*Eathan Self</t>
  </si>
  <si>
    <t>Princeton, LA</t>
  </si>
  <si>
    <t>Derek Biggs</t>
  </si>
  <si>
    <t>* Colton Gayne</t>
  </si>
  <si>
    <t>Gayne, Colton</t>
  </si>
  <si>
    <t>Factory</t>
  </si>
  <si>
    <t>Taylor, Seth</t>
  </si>
  <si>
    <t>Black Swamp, OH</t>
  </si>
  <si>
    <t>*Colton  Grayne</t>
  </si>
  <si>
    <t>Grayson, Webb</t>
  </si>
  <si>
    <t>*Grayson Webb</t>
  </si>
  <si>
    <t>*Colton Grayne</t>
  </si>
  <si>
    <t>*Seth Taylor</t>
  </si>
  <si>
    <t xml:space="preserve"> 09/10/2017</t>
  </si>
  <si>
    <t>Oak Ridge Sportsman Association</t>
  </si>
  <si>
    <t xml:space="preserve">*Micah Sofner
</t>
  </si>
  <si>
    <t>Sofner, Micah</t>
  </si>
  <si>
    <t>* Eathan Self</t>
  </si>
  <si>
    <t>* Darek Biggs</t>
  </si>
  <si>
    <t>*Ethan Self</t>
  </si>
  <si>
    <t>Mainor, Morgan</t>
  </si>
  <si>
    <t>Shea, Isaiah</t>
  </si>
  <si>
    <t>Collins, Gracie</t>
  </si>
  <si>
    <t>San Angelo</t>
  </si>
  <si>
    <t>Isaiah Shea</t>
  </si>
  <si>
    <t>Ishia Shea</t>
  </si>
  <si>
    <t>Gracie Collins</t>
  </si>
  <si>
    <t>*Gracie Collins</t>
  </si>
  <si>
    <t>Peterson, Samantha</t>
  </si>
  <si>
    <t>*Samantha Peterson</t>
  </si>
  <si>
    <t>11/12/017</t>
  </si>
  <si>
    <t>* Morgan Mainor</t>
  </si>
  <si>
    <t>*Morgan Mainor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</si>
</sst>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9]mmmm\ d\,\ yyyy;@"/>
    <numFmt numFmtId="165" formatCode="m/d/yyyy;@"/>
    <numFmt numFmtId="166" formatCode="0.000"/>
  </numFmts>
  <fonts count="14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Book Antiqua"/>
      <family val="1"/>
    </font>
    <font>
      <sz val="10"/>
      <color indexed="8"/>
      <name val="Book Antiqua"/>
      <family val="1"/>
    </font>
    <font>
      <b/>
      <sz val="10"/>
      <color indexed="8"/>
      <name val="Book Antiqua"/>
      <family val="1"/>
    </font>
    <font>
      <sz val="10"/>
      <color theme="1"/>
      <name val="Times New Roman"/>
      <family val="2"/>
    </font>
    <font>
      <sz val="12"/>
      <color theme="1"/>
      <name val="Times New Roman"/>
      <family val="2"/>
    </font>
    <font>
      <sz val="10"/>
      <color indexed="8"/>
      <name val="Times New Roman"/>
      <family val="2"/>
    </font>
    <font>
      <b/>
      <sz val="10"/>
      <color theme="1"/>
      <name val="Times New Roman"/>
      <family val="1"/>
    </font>
    <font>
      <b/>
      <sz val="11"/>
      <color theme="1"/>
      <name val="Book Antiqua"/>
      <family val="1"/>
    </font>
    <font>
      <b/>
      <u/>
      <sz val="12"/>
      <name val="Book Antiqua"/>
      <family val="1"/>
    </font>
    <font>
      <b/>
      <sz val="12"/>
      <color theme="1"/>
      <name val="Book Antiqua"/>
      <family val="1"/>
    </font>
    <font>
      <b/>
      <u/>
      <sz val="12"/>
      <color theme="1"/>
      <name val="Book Antiqua"/>
      <family val="1"/>
    </font>
    <font>
      <b/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6" fillId="0" borderId="0"/>
  </cellStyleXfs>
  <cellXfs count="62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NumberFormat="1" applyFont="1" applyAlignment="1">
      <alignment horizontal="center"/>
    </xf>
    <xf numFmtId="1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165" fontId="3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/>
    </xf>
    <xf numFmtId="1" fontId="3" fillId="0" borderId="0" xfId="0" applyNumberFormat="1" applyFont="1" applyAlignment="1">
      <alignment horizontal="center"/>
    </xf>
    <xf numFmtId="166" fontId="3" fillId="0" borderId="0" xfId="0" applyNumberFormat="1" applyFont="1" applyAlignment="1">
      <alignment horizontal="center"/>
    </xf>
    <xf numFmtId="0" fontId="4" fillId="0" borderId="2" xfId="0" applyFont="1" applyBorder="1" applyAlignment="1">
      <alignment horizontal="center" vertical="top"/>
    </xf>
    <xf numFmtId="0" fontId="4" fillId="0" borderId="2" xfId="0" applyFont="1" applyBorder="1" applyAlignment="1">
      <alignment horizontal="center" vertical="top" wrapText="1"/>
    </xf>
    <xf numFmtId="0" fontId="5" fillId="0" borderId="1" xfId="2" applyFont="1" applyBorder="1" applyAlignment="1">
      <alignment horizontal="center"/>
    </xf>
    <xf numFmtId="165" fontId="5" fillId="0" borderId="1" xfId="2" applyNumberFormat="1" applyFont="1" applyBorder="1" applyAlignment="1">
      <alignment horizontal="center"/>
    </xf>
    <xf numFmtId="49" fontId="5" fillId="0" borderId="3" xfId="2" applyNumberFormat="1" applyFont="1" applyBorder="1" applyAlignment="1">
      <alignment horizontal="center"/>
    </xf>
    <xf numFmtId="0" fontId="5" fillId="2" borderId="4" xfId="2" applyFont="1" applyFill="1" applyBorder="1" applyAlignment="1">
      <alignment horizontal="center"/>
    </xf>
    <xf numFmtId="0" fontId="5" fillId="2" borderId="5" xfId="2" applyFont="1" applyFill="1" applyBorder="1" applyAlignment="1">
      <alignment horizontal="center"/>
    </xf>
    <xf numFmtId="0" fontId="5" fillId="2" borderId="6" xfId="2" applyFont="1" applyFill="1" applyBorder="1" applyAlignment="1">
      <alignment horizontal="center"/>
    </xf>
    <xf numFmtId="0" fontId="5" fillId="2" borderId="7" xfId="2" applyFont="1" applyFill="1" applyBorder="1" applyAlignment="1">
      <alignment horizontal="center"/>
    </xf>
    <xf numFmtId="0" fontId="5" fillId="0" borderId="8" xfId="2" applyFont="1" applyBorder="1" applyAlignment="1">
      <alignment horizontal="center"/>
    </xf>
    <xf numFmtId="1" fontId="5" fillId="0" borderId="1" xfId="2" applyNumberFormat="1" applyFont="1" applyBorder="1" applyAlignment="1">
      <alignment horizontal="center"/>
    </xf>
    <xf numFmtId="166" fontId="5" fillId="0" borderId="1" xfId="2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5" fontId="5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1" fontId="5" fillId="0" borderId="1" xfId="0" applyNumberFormat="1" applyFont="1" applyBorder="1" applyAlignment="1">
      <alignment horizontal="center"/>
    </xf>
    <xf numFmtId="166" fontId="5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165" fontId="7" fillId="0" borderId="1" xfId="0" applyNumberFormat="1" applyFont="1" applyBorder="1" applyAlignment="1">
      <alignment horizontal="center"/>
    </xf>
    <xf numFmtId="49" fontId="7" fillId="0" borderId="1" xfId="0" applyNumberFormat="1" applyFont="1" applyBorder="1" applyAlignment="1">
      <alignment horizontal="center"/>
    </xf>
    <xf numFmtId="1" fontId="7" fillId="0" borderId="1" xfId="0" applyNumberFormat="1" applyFont="1" applyBorder="1" applyAlignment="1">
      <alignment horizontal="center"/>
    </xf>
    <xf numFmtId="166" fontId="7" fillId="0" borderId="1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 wrapText="1"/>
    </xf>
    <xf numFmtId="0" fontId="9" fillId="0" borderId="0" xfId="0" applyFont="1" applyAlignment="1">
      <alignment horizontal="center"/>
    </xf>
    <xf numFmtId="164" fontId="9" fillId="0" borderId="0" xfId="0" applyNumberFormat="1" applyFont="1" applyAlignment="1">
      <alignment horizontal="center"/>
    </xf>
    <xf numFmtId="1" fontId="9" fillId="0" borderId="0" xfId="0" applyNumberFormat="1" applyFont="1" applyAlignment="1">
      <alignment horizontal="center"/>
    </xf>
    <xf numFmtId="0" fontId="0" fillId="0" borderId="1" xfId="0" applyBorder="1" applyAlignment="1">
      <alignment horizontal="center"/>
    </xf>
    <xf numFmtId="0" fontId="7" fillId="0" borderId="1" xfId="0" applyFont="1" applyBorder="1"/>
    <xf numFmtId="0" fontId="10" fillId="0" borderId="0" xfId="1" applyFont="1" applyFill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center"/>
    </xf>
    <xf numFmtId="165" fontId="7" fillId="0" borderId="0" xfId="0" applyNumberFormat="1" applyFont="1" applyAlignment="1">
      <alignment horizontal="center"/>
    </xf>
    <xf numFmtId="49" fontId="7" fillId="0" borderId="0" xfId="0" applyNumberFormat="1" applyFont="1" applyAlignment="1">
      <alignment horizontal="center"/>
    </xf>
    <xf numFmtId="1" fontId="7" fillId="0" borderId="0" xfId="0" applyNumberFormat="1" applyFont="1" applyAlignment="1">
      <alignment horizontal="center"/>
    </xf>
    <xf numFmtId="166" fontId="7" fillId="0" borderId="0" xfId="0" applyNumberFormat="1" applyFont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0" xfId="0" applyNumberFormat="1" applyFont="1" applyBorder="1" applyAlignment="1">
      <alignment horizontal="center"/>
    </xf>
    <xf numFmtId="0" fontId="11" fillId="0" borderId="0" xfId="0" applyFont="1" applyBorder="1"/>
    <xf numFmtId="0" fontId="12" fillId="0" borderId="0" xfId="1" applyFont="1" applyBorder="1" applyAlignment="1">
      <alignment horizontal="center"/>
    </xf>
    <xf numFmtId="1" fontId="11" fillId="0" borderId="0" xfId="0" applyNumberFormat="1" applyFont="1" applyBorder="1" applyAlignment="1">
      <alignment horizontal="center"/>
    </xf>
    <xf numFmtId="0" fontId="10" fillId="0" borderId="0" xfId="1" applyFont="1" applyBorder="1" applyAlignment="1">
      <alignment horizontal="center"/>
    </xf>
    <xf numFmtId="0" fontId="11" fillId="3" borderId="0" xfId="0" applyFont="1" applyFill="1" applyBorder="1" applyAlignment="1">
      <alignment horizontal="center"/>
    </xf>
    <xf numFmtId="0" fontId="12" fillId="3" borderId="0" xfId="1" applyFont="1" applyFill="1" applyBorder="1" applyAlignment="1">
      <alignment horizontal="center"/>
    </xf>
    <xf numFmtId="1" fontId="11" fillId="3" borderId="0" xfId="0" applyNumberFormat="1" applyFont="1" applyFill="1" applyBorder="1" applyAlignment="1">
      <alignment horizontal="center"/>
    </xf>
    <xf numFmtId="165" fontId="8" fillId="0" borderId="1" xfId="0" applyNumberFormat="1" applyFont="1" applyBorder="1" applyAlignment="1">
      <alignment horizontal="center"/>
    </xf>
    <xf numFmtId="49" fontId="8" fillId="0" borderId="1" xfId="0" applyNumberFormat="1" applyFont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166" fontId="8" fillId="0" borderId="1" xfId="0" applyNumberFormat="1" applyFont="1" applyBorder="1" applyAlignment="1">
      <alignment horizontal="center"/>
    </xf>
  </cellXfs>
  <cellStyles count="3">
    <cellStyle name="Hyperlink" xfId="1" builtinId="8"/>
    <cellStyle name="Normal" xfId="0" builtinId="0"/>
    <cellStyle name="Normal 2" xfId="2" xr:uid="{00000000-0005-0000-0000-000002000000}"/>
  </cellStyles>
  <dxfs count="420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externalLink" Target="externalLinks/externalLink6.xml"/><Relationship Id="rId26" Type="http://schemas.openxmlformats.org/officeDocument/2006/relationships/externalLink" Target="externalLinks/externalLink14.xml"/><Relationship Id="rId39" Type="http://schemas.openxmlformats.org/officeDocument/2006/relationships/externalLink" Target="externalLinks/externalLink27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9.xml"/><Relationship Id="rId34" Type="http://schemas.openxmlformats.org/officeDocument/2006/relationships/externalLink" Target="externalLinks/externalLink22.xml"/><Relationship Id="rId4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5.xml"/><Relationship Id="rId25" Type="http://schemas.openxmlformats.org/officeDocument/2006/relationships/externalLink" Target="externalLinks/externalLink13.xml"/><Relationship Id="rId33" Type="http://schemas.openxmlformats.org/officeDocument/2006/relationships/externalLink" Target="externalLinks/externalLink21.xml"/><Relationship Id="rId38" Type="http://schemas.openxmlformats.org/officeDocument/2006/relationships/externalLink" Target="externalLinks/externalLink26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4.xml"/><Relationship Id="rId20" Type="http://schemas.openxmlformats.org/officeDocument/2006/relationships/externalLink" Target="externalLinks/externalLink8.xml"/><Relationship Id="rId29" Type="http://schemas.openxmlformats.org/officeDocument/2006/relationships/externalLink" Target="externalLinks/externalLink17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2.xml"/><Relationship Id="rId32" Type="http://schemas.openxmlformats.org/officeDocument/2006/relationships/externalLink" Target="externalLinks/externalLink20.xml"/><Relationship Id="rId37" Type="http://schemas.openxmlformats.org/officeDocument/2006/relationships/externalLink" Target="externalLinks/externalLink25.xml"/><Relationship Id="rId40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23" Type="http://schemas.openxmlformats.org/officeDocument/2006/relationships/externalLink" Target="externalLinks/externalLink11.xml"/><Relationship Id="rId28" Type="http://schemas.openxmlformats.org/officeDocument/2006/relationships/externalLink" Target="externalLinks/externalLink16.xml"/><Relationship Id="rId36" Type="http://schemas.openxmlformats.org/officeDocument/2006/relationships/externalLink" Target="externalLinks/externalLink24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7.xml"/><Relationship Id="rId31" Type="http://schemas.openxmlformats.org/officeDocument/2006/relationships/externalLink" Target="externalLinks/externalLink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Relationship Id="rId22" Type="http://schemas.openxmlformats.org/officeDocument/2006/relationships/externalLink" Target="externalLinks/externalLink10.xml"/><Relationship Id="rId27" Type="http://schemas.openxmlformats.org/officeDocument/2006/relationships/externalLink" Target="externalLinks/externalLink15.xml"/><Relationship Id="rId30" Type="http://schemas.openxmlformats.org/officeDocument/2006/relationships/externalLink" Target="externalLinks/externalLink18.xml"/><Relationship Id="rId35" Type="http://schemas.openxmlformats.org/officeDocument/2006/relationships/externalLink" Target="externalLinks/externalLink23.xml"/><Relationship Id="rId43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ih93/Desktop/ABRA%20Scoring%202016.xlsm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bra2/AppData/Local/Packages/Microsoft.MicrosoftEdge_8wekyb3d8bbwe/TempState/Downloads/BGSL-ABRA%20Scoring_10-1-17%20State%20T.xlsm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oe/Desktop/AUTO%20BENCH%20REST%20ASSOCIATION%20FILE/ABRA%202017/TENNESSEE/Tennessee%20Match%20Results%2005%2014%202017.xlsm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oe/Downloads/BGSL-ABRA%20Scoring_4-2-17_Sort.xlsm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oe/Downloads/ABRA%20Club%20Shoot%205212017.xlsm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oe/Desktop/AUTO%20BENCH%20REST%20ASSOCIATION%20FILE/ABRA%202017/TENNESSEE/Tennessee%20Match%20Results%2006%2010%202017.xlsm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bra2/Desktop/ABRA%202017/Tennessee/Tennessee%20Match%20Results%2007%2015%202017.xlsm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bra2/Desktop/ABRA%20Files%20and%20More/AUTO%20BENCH%20REST%20ASSOCIATION%20FILE/ABRA%202017/TENNESSEE/Tennessee%20Match%20Results%20009%2003%202017.xlsm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bra2/Desktop/ABRA%20Files%20and%20More/AUTO%20BENCH%20REST%20ASSOCIATION%20FILE/ABRA%202017/GEORGIA/ABRA%20State%20Tournament%209172017.xlsm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bra2/Desktop/ABRA%20Scoring%202016%20(2).xlsm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bra2/Desktop/ABRA%20Files%20and%20More/AUTO%20BENCH%20REST%20ASSOCIATION%20FILE/ABRA%202017/TENNESSEE/10%2007%20207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ih93/Desktop/7-29-17%20Tourney.xlsm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bra2/Desktop/ABRA%20Files%20and%20More/AUTO%20BENCH%20REST%20ASSOCIATION%20FILE/ABRA%202017/GEORGIA/ABRA%20Club%20Shoot%2010152017.xlsm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bra2/Desktop/ABRA%202017/Louisiana/07%2015%202017%20Club%20Tournament.xlsm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bra2/Desktop/ABRA%20Files%20and%20More/AUTO%20BENCH%20REST%20ASSOCIATION%20FILE/ABRA%202017/LOUISIANA/ABRA%20Louisiana%2009%2016%202017.xlsm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bra2/Desktop/ABRA%20Files%20and%20More/AUTO%20BENCH%20REST%20ASSOCIATION%20FILE/ABRA%202017/OHIO/ABRA%20Ohio%2008%2013%202017.xlsm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bra2/Desktop/ABRA%20Scoring%202016%20ohio%2009%2010%202017.xlsm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bra2/Desktop/ABRA%20Files%20and%20More/Instructions%20and%20Scoring%20Program/ABRA%20Scoring%202016%20(3).xlsm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bra2/Desktop/ABRA%20Files%20and%20More/AUTO%20BENCH%20REST%20ASSOCIATION%20FILE/ABRA%202017/GEORGIA/ABRA%20Club%20Shoot%208202017.xlsm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bra2/AppData/Local/Packages/Microsoft.MicrosoftEdge_8wekyb3d8bbwe/TempState/Downloads/ABRA%20Club%20Shoot%2011192017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onald/Documents/2016%20ABRA/ABRA%20Scoring%202016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bra2/Desktop/ABRA%20Files%20and%20More/AUTO%20BENCH%20REST%20ASSOCIATION%20FILE/ABRA%202017/LOUISIANA/LA%20State%20Shoot%2010%2021%202017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bra2/Desktop/11%2004%202017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bra2/Desktop/ABRA%20Files%20and%20More/AUTO%20BENCH%20REST%20ASSOCIATION%20FILE/ABRA%202017/TENNESSEE/Tennessee%20Match%20Results%2010%2028%202017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bra2/AppData/Local/Packages/Microsoft.MicrosoftEdge_8wekyb3d8bbwe/TempState/Downloads/BGSL-ABRA%20Scoring_8-17-17.xlsm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bra2/AppData/Local/Packages/Microsoft.MicrosoftEdge_8wekyb3d8bbwe/TempState/Downloads/BGSL-ABRA%20Scoring_9-10-17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bra2/AppData/Local/Packages/Microsoft.MicrosoftEdge_8wekyb3d8bbwe/TempState/Downloads/BGSL-ABRA%20Scoring_9-21-17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 "/>
      <sheetName val="Jun-Fact"/>
      <sheetName val="Sen-Fact"/>
      <sheetName val="Jun-Unl"/>
      <sheetName val="Sen-Unl"/>
      <sheetName val="Data"/>
      <sheetName val="Instructions"/>
      <sheetName val="J-F Results"/>
      <sheetName val="S-F Results "/>
      <sheetName val="J-U Results "/>
      <sheetName val="S-U Results "/>
      <sheetName val="Sheet2"/>
    </sheetNames>
    <sheetDataSet>
      <sheetData sheetId="0">
        <row r="10">
          <cell r="B10" t="str">
            <v>Club Match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 "/>
      <sheetName val="Jun-Fact"/>
      <sheetName val="Sen-Fact"/>
      <sheetName val="Jun-Unl"/>
      <sheetName val="Sen-Unl"/>
      <sheetName val="Bolt"/>
      <sheetName val="Data"/>
      <sheetName val="Instructions"/>
      <sheetName val="J-F Results"/>
      <sheetName val="S-F Results "/>
      <sheetName val="J-U Results "/>
      <sheetName val="S-U Results "/>
    </sheetNames>
    <sheetDataSet>
      <sheetData sheetId="0">
        <row r="10">
          <cell r="B10" t="str">
            <v>State Tournament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 "/>
      <sheetName val="Jun-Fact"/>
      <sheetName val="Sen-Fact"/>
      <sheetName val="Jun-Unl"/>
      <sheetName val="Sen-Unl"/>
      <sheetName val="Data"/>
      <sheetName val="Instructions"/>
      <sheetName val="J-F Results"/>
      <sheetName val="S-F Results "/>
      <sheetName val="J-U Results "/>
      <sheetName val="S-U Results 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 "/>
      <sheetName val="Jun-Fact"/>
      <sheetName val="Sen-Fact"/>
      <sheetName val="Jun-Unl"/>
      <sheetName val="Sen-Unl"/>
      <sheetName val="Bolt"/>
      <sheetName val="Data"/>
      <sheetName val="Instructions"/>
      <sheetName val="J-F Results"/>
      <sheetName val="S-F Results "/>
      <sheetName val="J-U Results "/>
      <sheetName val="S-U Results "/>
    </sheetNames>
    <sheetDataSet>
      <sheetData sheetId="0">
        <row r="10">
          <cell r="B10" t="str">
            <v>Club Match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 "/>
      <sheetName val="Jun-Fact"/>
      <sheetName val="Sen-Fact"/>
      <sheetName val="Jun-Unl"/>
      <sheetName val="Sen-Unl"/>
      <sheetName val="Data"/>
      <sheetName val="Instructions"/>
      <sheetName val="J-F Results"/>
      <sheetName val="S-F Results "/>
      <sheetName val="J-U Results "/>
      <sheetName val="S-U Results 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 "/>
      <sheetName val="Jun-Fact"/>
      <sheetName val="Sen-Fact"/>
      <sheetName val="Jun-Unl"/>
      <sheetName val="Sen-Unl"/>
      <sheetName val="Data"/>
      <sheetName val="Instructions"/>
      <sheetName val="J-F Results"/>
      <sheetName val="S-F Results "/>
      <sheetName val="J-U Results "/>
      <sheetName val="S-U Results 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 "/>
      <sheetName val="Jun-Fact"/>
      <sheetName val="Sen-Fact"/>
      <sheetName val="Jun-Unl"/>
      <sheetName val="Sen-Unl"/>
      <sheetName val="Data"/>
      <sheetName val="Instructions"/>
      <sheetName val="J-F Results"/>
      <sheetName val="S-F Results "/>
      <sheetName val="J-U Results "/>
      <sheetName val="S-U Results "/>
      <sheetName val="Sheet2"/>
    </sheetNames>
    <sheetDataSet>
      <sheetData sheetId="0">
        <row r="10">
          <cell r="B10" t="str">
            <v>Club Tournament</v>
          </cell>
        </row>
      </sheetData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 "/>
      <sheetName val="Jun-Fact"/>
      <sheetName val="Sen-Fact"/>
      <sheetName val="Jun-Unl"/>
      <sheetName val="Sen-Unl"/>
      <sheetName val="Data"/>
      <sheetName val="Instructions"/>
      <sheetName val="J-F Results"/>
      <sheetName val="S-F Results "/>
      <sheetName val="J-U Results "/>
      <sheetName val="S-U Results 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 "/>
      <sheetName val="Jun-Fact"/>
      <sheetName val="Sen-Fact"/>
      <sheetName val="Jun-Unl"/>
      <sheetName val="Sen-Unl"/>
      <sheetName val="Data"/>
      <sheetName val="Instructions"/>
      <sheetName val="J-F Results"/>
      <sheetName val="S-F Results "/>
      <sheetName val="J-U Results "/>
      <sheetName val="S-U Results 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 "/>
      <sheetName val="Jun-Fact"/>
      <sheetName val="Sen-Fact"/>
      <sheetName val="Jun-Unl"/>
      <sheetName val="Sen-Unl"/>
      <sheetName val="Data"/>
      <sheetName val="Instructions"/>
      <sheetName val="J-F Results"/>
      <sheetName val="S-F Results "/>
      <sheetName val="J-U Results "/>
      <sheetName val="S-U Results 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 "/>
      <sheetName val="Jun-Fact"/>
      <sheetName val="Sen-Fact"/>
      <sheetName val="Jun-Unl"/>
      <sheetName val="Sen-Unl"/>
      <sheetName val="Data"/>
      <sheetName val="Instructions"/>
      <sheetName val="J-F Results"/>
      <sheetName val="S-F Results "/>
      <sheetName val="J-U Results "/>
      <sheetName val="S-U Results "/>
      <sheetName val="Sheet2"/>
    </sheetNames>
    <sheetDataSet>
      <sheetData sheetId="0">
        <row r="6">
          <cell r="B6" t="str">
            <v>Oak Ridge, TN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 "/>
      <sheetName val="Jun-Fact"/>
      <sheetName val="Sen-Fact"/>
      <sheetName val="Jun-Unl"/>
      <sheetName val="Sen-Unl"/>
      <sheetName val="Data"/>
      <sheetName val="Instructions"/>
      <sheetName val="J-F Results"/>
      <sheetName val="S-F Results "/>
      <sheetName val="J-U Results "/>
      <sheetName val="S-U Results "/>
      <sheetName val="Sheet2"/>
    </sheetNames>
    <sheetDataSet>
      <sheetData sheetId="0">
        <row r="10">
          <cell r="B10" t="str">
            <v>Club Tournament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 "/>
      <sheetName val="Jun-Fact"/>
      <sheetName val="Sen-Fact"/>
      <sheetName val="Jun-Unl"/>
      <sheetName val="Sen-Unl"/>
      <sheetName val="Data"/>
      <sheetName val="Instructions"/>
      <sheetName val="J-F Results"/>
      <sheetName val="S-F Results "/>
      <sheetName val="J-U Results "/>
      <sheetName val="S-U Results 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 "/>
      <sheetName val="Jun-Fact"/>
      <sheetName val="Sen-Fact"/>
      <sheetName val="Jun-Unl"/>
      <sheetName val="Sen-Unl"/>
      <sheetName val="Data"/>
      <sheetName val="Instructions"/>
      <sheetName val="J-F Results"/>
      <sheetName val="S-F Results "/>
      <sheetName val="J-U Results "/>
      <sheetName val="S-U Results "/>
      <sheetName val="Sheet2"/>
    </sheetNames>
    <sheetDataSet>
      <sheetData sheetId="0">
        <row r="10">
          <cell r="B10" t="str">
            <v>Club Tournament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 "/>
      <sheetName val="Jun-Fact"/>
      <sheetName val="Sen-Fact"/>
      <sheetName val="Jun-Unl"/>
      <sheetName val="Sen-Unl"/>
      <sheetName val="Data"/>
      <sheetName val="Instructions"/>
      <sheetName val="J-F Results"/>
      <sheetName val="S-F Results "/>
      <sheetName val="J-U Results "/>
      <sheetName val="S-U Results 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 "/>
      <sheetName val="Jun-Fact"/>
      <sheetName val="Sen-Fact"/>
      <sheetName val="Jun-Unl"/>
      <sheetName val="Sen-Unl"/>
      <sheetName val="Data"/>
      <sheetName val="Instructions"/>
      <sheetName val="J-F Results"/>
      <sheetName val="S-F Results "/>
      <sheetName val="J-U Results "/>
      <sheetName val="S-U Results 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 "/>
      <sheetName val="Jun-Fact"/>
      <sheetName val="Sen-Fact"/>
      <sheetName val="Jun-Unl"/>
      <sheetName val="Sen-Unl"/>
      <sheetName val="Data"/>
      <sheetName val="Instructions"/>
      <sheetName val="J-F Results"/>
      <sheetName val="S-F Results "/>
      <sheetName val="J-U Results "/>
      <sheetName val="S-U Results 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 "/>
      <sheetName val="Jun-Fact"/>
      <sheetName val="Sen-Fact"/>
      <sheetName val="Jun-Unl"/>
      <sheetName val="Sen-Unl"/>
      <sheetName val="Data"/>
      <sheetName val="Instructions"/>
      <sheetName val="J-F Results"/>
      <sheetName val="S-F Results "/>
      <sheetName val="J-U Results "/>
      <sheetName val="S-U Results 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 "/>
      <sheetName val="Jun-Fact"/>
      <sheetName val="Sen-Fact"/>
      <sheetName val="Jun-Unl"/>
      <sheetName val="Sen-Unl"/>
      <sheetName val="Data"/>
      <sheetName val="Instructions"/>
      <sheetName val="J-F Results"/>
      <sheetName val="S-F Results "/>
      <sheetName val="J-U Results "/>
      <sheetName val="S-U Results 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 "/>
      <sheetName val="Jun-Fact"/>
      <sheetName val="Sen-Fact"/>
      <sheetName val="Jun-Unl"/>
      <sheetName val="Sen-Unl"/>
      <sheetName val="Data"/>
      <sheetName val="Instructions"/>
      <sheetName val="J-F Results"/>
      <sheetName val="S-F Results "/>
      <sheetName val="J-U Results "/>
      <sheetName val="S-U Results 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 "/>
      <sheetName val="Jun-Fact"/>
      <sheetName val="Sen-Fact"/>
      <sheetName val="Jun-Unl"/>
      <sheetName val="Sen-Unl"/>
      <sheetName val="Data"/>
      <sheetName val="Instructions"/>
      <sheetName val="J-F Results"/>
      <sheetName val="S-F Results "/>
      <sheetName val="J-U Results "/>
      <sheetName val="S-U Results "/>
      <sheetName val="Sheet2"/>
    </sheetNames>
    <sheetDataSet>
      <sheetData sheetId="0">
        <row r="10">
          <cell r="B10" t="str">
            <v>Club Match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 "/>
      <sheetName val="Jun-Fact"/>
      <sheetName val="Sen-Fact"/>
      <sheetName val="Jun-Unl"/>
      <sheetName val="Sen-Unl"/>
      <sheetName val="Data"/>
      <sheetName val="Instructions"/>
      <sheetName val="J-F Results"/>
      <sheetName val="S-F Results "/>
      <sheetName val="J-U Results "/>
      <sheetName val="S-U Results "/>
      <sheetName val="Sheet2"/>
    </sheetNames>
    <sheetDataSet>
      <sheetData sheetId="0">
        <row r="10">
          <cell r="B10" t="str">
            <v>State Tournament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 "/>
      <sheetName val="Jun-Fact"/>
      <sheetName val="Sen-Fact"/>
      <sheetName val="Jun-Unl"/>
      <sheetName val="Sen-Unl"/>
      <sheetName val="Data"/>
      <sheetName val="Instructions"/>
      <sheetName val="J-F Results"/>
      <sheetName val="S-F Results "/>
      <sheetName val="J-U Results "/>
      <sheetName val="S-U Results 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 "/>
      <sheetName val="Jun-Fact"/>
      <sheetName val="Sen-Fact"/>
      <sheetName val="Jun-Unl"/>
      <sheetName val="Sen-Unl"/>
      <sheetName val="Data"/>
      <sheetName val="Instructions"/>
      <sheetName val="J-F Results"/>
      <sheetName val="S-F Results "/>
      <sheetName val="J-U Results "/>
      <sheetName val="S-U Results "/>
      <sheetName val="Sheet2"/>
    </sheetNames>
    <sheetDataSet>
      <sheetData sheetId="0">
        <row r="10">
          <cell r="B10" t="str">
            <v>Club Match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 "/>
      <sheetName val="Jun-Fact"/>
      <sheetName val="Sen-Fact"/>
      <sheetName val="Jun-Unl"/>
      <sheetName val="Sen-Unl"/>
      <sheetName val="Bolt"/>
      <sheetName val="Data"/>
      <sheetName val="Instructions"/>
      <sheetName val="J-F Results"/>
      <sheetName val="S-F Results "/>
      <sheetName val="J-U Results "/>
      <sheetName val="S-U Results "/>
    </sheetNames>
    <sheetDataSet>
      <sheetData sheetId="0">
        <row r="10">
          <cell r="B10" t="str">
            <v>Club Match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 "/>
      <sheetName val="Jun-Fact"/>
      <sheetName val="Sen-Fact"/>
      <sheetName val="Jun-Unl"/>
      <sheetName val="Sen-Unl"/>
      <sheetName val="Bolt"/>
      <sheetName val="Data"/>
      <sheetName val="Instructions"/>
      <sheetName val="J-F Results"/>
      <sheetName val="S-F Results "/>
      <sheetName val="J-U Results "/>
      <sheetName val="S-U Results "/>
    </sheetNames>
    <sheetDataSet>
      <sheetData sheetId="0">
        <row r="10">
          <cell r="B10" t="str">
            <v>Club Match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 "/>
      <sheetName val="Jun-Fact"/>
      <sheetName val="Sen-Fact"/>
      <sheetName val="Jun-Unl"/>
      <sheetName val="Sen-Unl"/>
      <sheetName val="Bolt"/>
      <sheetName val="Data"/>
      <sheetName val="Instructions"/>
      <sheetName val="J-F Results"/>
      <sheetName val="S-F Results "/>
      <sheetName val="J-U Results "/>
      <sheetName val="S-U Results "/>
    </sheetNames>
    <sheetDataSet>
      <sheetData sheetId="0">
        <row r="10">
          <cell r="B10" t="str">
            <v>Club Match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6AA91E-96BF-4E18-BEA2-C3F91781023D}">
  <dimension ref="A1:O5"/>
  <sheetViews>
    <sheetView workbookViewId="0"/>
  </sheetViews>
  <sheetFormatPr defaultRowHeight="15" x14ac:dyDescent="0.25"/>
  <cols>
    <col min="2" max="2" width="14.7109375" bestFit="1" customWidth="1"/>
    <col min="3" max="3" width="9" bestFit="1" customWidth="1"/>
    <col min="4" max="4" width="12.140625" bestFit="1" customWidth="1"/>
  </cols>
  <sheetData>
    <row r="1" spans="1:15" ht="30" x14ac:dyDescent="0.25">
      <c r="A1" s="34" t="s">
        <v>0</v>
      </c>
      <c r="B1" s="34" t="s">
        <v>10</v>
      </c>
      <c r="C1" s="34" t="s">
        <v>1</v>
      </c>
      <c r="D1" s="35" t="s">
        <v>2</v>
      </c>
      <c r="E1" s="35" t="s">
        <v>11</v>
      </c>
      <c r="F1" s="35" t="s">
        <v>12</v>
      </c>
      <c r="G1" s="35" t="s">
        <v>13</v>
      </c>
      <c r="H1" s="35" t="s">
        <v>14</v>
      </c>
      <c r="I1" s="35" t="s">
        <v>15</v>
      </c>
      <c r="J1" s="35" t="s">
        <v>16</v>
      </c>
      <c r="K1" s="35" t="s">
        <v>17</v>
      </c>
      <c r="L1" s="35" t="s">
        <v>18</v>
      </c>
      <c r="M1" s="34" t="s">
        <v>7</v>
      </c>
      <c r="N1" s="35" t="s">
        <v>19</v>
      </c>
      <c r="O1" s="35" t="s">
        <v>5</v>
      </c>
    </row>
    <row r="2" spans="1:15" x14ac:dyDescent="0.25">
      <c r="A2" s="22" t="s">
        <v>21</v>
      </c>
      <c r="B2" s="22" t="s">
        <v>67</v>
      </c>
      <c r="C2" s="23">
        <v>43036</v>
      </c>
      <c r="D2" s="24" t="s">
        <v>32</v>
      </c>
      <c r="E2" s="22">
        <v>168</v>
      </c>
      <c r="F2" s="22">
        <v>175</v>
      </c>
      <c r="G2" s="22">
        <v>165</v>
      </c>
      <c r="H2" s="22">
        <v>162</v>
      </c>
      <c r="I2" s="22"/>
      <c r="J2" s="22"/>
      <c r="K2" s="25">
        <v>4</v>
      </c>
      <c r="L2" s="25">
        <v>670</v>
      </c>
      <c r="M2" s="26">
        <v>167.5</v>
      </c>
      <c r="N2" s="25">
        <v>5</v>
      </c>
      <c r="O2" s="26">
        <v>172.5</v>
      </c>
    </row>
    <row r="3" spans="1:15" x14ac:dyDescent="0.25">
      <c r="A3" s="22" t="s">
        <v>21</v>
      </c>
      <c r="B3" s="22" t="s">
        <v>68</v>
      </c>
      <c r="C3" s="23">
        <v>43058</v>
      </c>
      <c r="D3" s="24" t="s">
        <v>20</v>
      </c>
      <c r="E3" s="22">
        <v>150</v>
      </c>
      <c r="F3" s="22">
        <v>152</v>
      </c>
      <c r="G3" s="22">
        <v>151</v>
      </c>
      <c r="H3" s="22">
        <v>161</v>
      </c>
      <c r="I3" s="22"/>
      <c r="J3" s="22"/>
      <c r="K3" s="25">
        <v>4</v>
      </c>
      <c r="L3" s="25">
        <v>614</v>
      </c>
      <c r="M3" s="26">
        <v>153.5</v>
      </c>
      <c r="N3" s="25">
        <v>4</v>
      </c>
      <c r="O3" s="26">
        <v>157.5</v>
      </c>
    </row>
    <row r="4" spans="1:15" x14ac:dyDescent="0.25">
      <c r="A4" s="36"/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</row>
    <row r="5" spans="1:15" x14ac:dyDescent="0.25">
      <c r="A5" s="36"/>
      <c r="B5" s="36"/>
      <c r="C5" s="36"/>
      <c r="D5" s="37"/>
      <c r="E5" s="36"/>
      <c r="F5" s="36"/>
      <c r="G5" s="36"/>
      <c r="H5" s="36"/>
      <c r="I5" s="36"/>
      <c r="J5" s="36"/>
      <c r="K5" s="38">
        <f>SUM(K2:K4)</f>
        <v>8</v>
      </c>
      <c r="L5" s="38">
        <f>SUM(L2:L4)</f>
        <v>1284</v>
      </c>
      <c r="M5" s="36">
        <f>SUM(L5/K5)</f>
        <v>160.5</v>
      </c>
      <c r="N5" s="38">
        <f>SUM(N2:N4)</f>
        <v>9</v>
      </c>
      <c r="O5" s="36">
        <f t="shared" ref="O5" si="0">SUM(M5+N5)</f>
        <v>169.5</v>
      </c>
    </row>
  </sheetData>
  <conditionalFormatting sqref="E1">
    <cfRule type="top10" priority="59" bottom="1" rank="1"/>
    <cfRule type="top10" dxfId="419" priority="60" rank="1"/>
  </conditionalFormatting>
  <conditionalFormatting sqref="F1">
    <cfRule type="top10" priority="57" bottom="1" rank="1"/>
    <cfRule type="top10" dxfId="418" priority="58" rank="1"/>
  </conditionalFormatting>
  <conditionalFormatting sqref="G1">
    <cfRule type="top10" priority="55" bottom="1" rank="1"/>
    <cfRule type="top10" dxfId="417" priority="56" rank="1"/>
  </conditionalFormatting>
  <conditionalFormatting sqref="H1">
    <cfRule type="top10" priority="53" bottom="1" rank="1"/>
    <cfRule type="top10" dxfId="416" priority="54" rank="1"/>
  </conditionalFormatting>
  <conditionalFormatting sqref="I1">
    <cfRule type="top10" priority="51" bottom="1" rank="1"/>
    <cfRule type="top10" dxfId="415" priority="52" rank="1"/>
  </conditionalFormatting>
  <conditionalFormatting sqref="J1">
    <cfRule type="top10" priority="49" bottom="1" rank="1"/>
    <cfRule type="top10" dxfId="414" priority="50" rank="1"/>
  </conditionalFormatting>
  <conditionalFormatting sqref="J2">
    <cfRule type="top10" priority="13" bottom="1" rank="1"/>
    <cfRule type="top10" dxfId="407" priority="14" rank="1"/>
  </conditionalFormatting>
  <conditionalFormatting sqref="E2">
    <cfRule type="top10" priority="23" bottom="1" rank="1"/>
    <cfRule type="top10" dxfId="406" priority="24" rank="1"/>
  </conditionalFormatting>
  <conditionalFormatting sqref="F2">
    <cfRule type="top10" priority="21" bottom="1" rank="1"/>
    <cfRule type="top10" dxfId="405" priority="22" rank="1"/>
  </conditionalFormatting>
  <conditionalFormatting sqref="G2">
    <cfRule type="top10" priority="19" bottom="1" rank="1"/>
    <cfRule type="top10" dxfId="404" priority="20" rank="1"/>
  </conditionalFormatting>
  <conditionalFormatting sqref="H2">
    <cfRule type="top10" priority="17" bottom="1" rank="1"/>
    <cfRule type="top10" dxfId="403" priority="18" rank="1"/>
  </conditionalFormatting>
  <conditionalFormatting sqref="I2">
    <cfRule type="top10" priority="15" bottom="1" rank="1"/>
    <cfRule type="top10" dxfId="402" priority="16" rank="1"/>
  </conditionalFormatting>
  <conditionalFormatting sqref="E3">
    <cfRule type="top10" priority="11" bottom="1" rank="1"/>
    <cfRule type="top10" dxfId="5" priority="12" rank="1"/>
  </conditionalFormatting>
  <conditionalFormatting sqref="F3">
    <cfRule type="top10" priority="9" bottom="1" rank="1"/>
    <cfRule type="top10" dxfId="4" priority="10" rank="1"/>
  </conditionalFormatting>
  <conditionalFormatting sqref="G3">
    <cfRule type="top10" priority="7" bottom="1" rank="1"/>
    <cfRule type="top10" dxfId="3" priority="8" rank="1"/>
  </conditionalFormatting>
  <conditionalFormatting sqref="H3">
    <cfRule type="top10" priority="5" bottom="1" rank="1"/>
    <cfRule type="top10" dxfId="2" priority="6" rank="1"/>
  </conditionalFormatting>
  <conditionalFormatting sqref="I3">
    <cfRule type="top10" priority="3" bottom="1" rank="1"/>
    <cfRule type="top10" dxfId="1" priority="4" rank="1"/>
  </conditionalFormatting>
  <conditionalFormatting sqref="J3">
    <cfRule type="top10" priority="1" bottom="1" rank="1"/>
    <cfRule type="top10" dxfId="0" priority="2" rank="1"/>
  </conditionalFormatting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DA78AAF6-C31E-4B37-B0A2-C8B370857663}">
          <x14:formula1>
            <xm:f>'C:\Users\abra2\Desktop\ABRA Files and More\AUTO BENCH REST ASSOCIATION FILE\ABRA 2017\TENNESSEE\[Tennessee Match Results 10 28 2017.xlsm]Data'!#REF!</xm:f>
          </x14:formula1>
          <xm:sqref>B2</xm:sqref>
        </x14:dataValidation>
        <x14:dataValidation type="list" allowBlank="1" showInputMessage="1" showErrorMessage="1" xr:uid="{7567A946-7015-4248-9603-5E4F8CB70236}">
          <x14:formula1>
            <xm:f>'[ABRA Club Shoot 11192017.xlsm]Data'!#REF!</xm:f>
          </x14:formula1>
          <xm:sqref>B3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298843-FDB2-40D3-AA95-852E46A8D203}">
  <dimension ref="A1:O4"/>
  <sheetViews>
    <sheetView workbookViewId="0">
      <selection activeCell="E6" sqref="E6"/>
    </sheetView>
  </sheetViews>
  <sheetFormatPr defaultRowHeight="15" x14ac:dyDescent="0.25"/>
  <sheetData>
    <row r="1" spans="1:15" ht="30" x14ac:dyDescent="0.25">
      <c r="A1" s="34" t="s">
        <v>0</v>
      </c>
      <c r="B1" s="34" t="s">
        <v>10</v>
      </c>
      <c r="C1" s="34" t="s">
        <v>1</v>
      </c>
      <c r="D1" s="35" t="s">
        <v>2</v>
      </c>
      <c r="E1" s="35" t="s">
        <v>11</v>
      </c>
      <c r="F1" s="35" t="s">
        <v>12</v>
      </c>
      <c r="G1" s="35" t="s">
        <v>13</v>
      </c>
      <c r="H1" s="35" t="s">
        <v>14</v>
      </c>
      <c r="I1" s="35" t="s">
        <v>15</v>
      </c>
      <c r="J1" s="35" t="s">
        <v>16</v>
      </c>
      <c r="K1" s="35" t="s">
        <v>17</v>
      </c>
      <c r="L1" s="35" t="s">
        <v>18</v>
      </c>
      <c r="M1" s="34" t="s">
        <v>7</v>
      </c>
      <c r="N1" s="35" t="s">
        <v>19</v>
      </c>
      <c r="O1" s="35" t="s">
        <v>5</v>
      </c>
    </row>
    <row r="2" spans="1:15" x14ac:dyDescent="0.25">
      <c r="A2" s="22" t="s">
        <v>21</v>
      </c>
      <c r="B2" s="22" t="s">
        <v>51</v>
      </c>
      <c r="C2" s="23">
        <v>42988</v>
      </c>
      <c r="D2" s="24" t="s">
        <v>50</v>
      </c>
      <c r="E2" s="22">
        <v>153</v>
      </c>
      <c r="F2" s="22">
        <v>162</v>
      </c>
      <c r="G2" s="22">
        <v>143</v>
      </c>
      <c r="H2" s="22">
        <v>142</v>
      </c>
      <c r="I2" s="22"/>
      <c r="J2" s="22"/>
      <c r="K2" s="25">
        <v>4</v>
      </c>
      <c r="L2" s="25">
        <v>600</v>
      </c>
      <c r="M2" s="26">
        <v>150</v>
      </c>
      <c r="N2" s="25">
        <v>4</v>
      </c>
      <c r="O2" s="26">
        <v>154</v>
      </c>
    </row>
    <row r="3" spans="1:15" x14ac:dyDescent="0.25">
      <c r="A3" s="36"/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</row>
    <row r="4" spans="1:15" x14ac:dyDescent="0.25">
      <c r="A4" s="36"/>
      <c r="B4" s="36"/>
      <c r="C4" s="36"/>
      <c r="D4" s="37"/>
      <c r="E4" s="36"/>
      <c r="F4" s="36"/>
      <c r="G4" s="36"/>
      <c r="H4" s="36"/>
      <c r="I4" s="36"/>
      <c r="J4" s="36"/>
      <c r="K4" s="38">
        <f>SUM(K2:K3)</f>
        <v>4</v>
      </c>
      <c r="L4" s="38">
        <f>SUM(L2:L3)</f>
        <v>600</v>
      </c>
      <c r="M4" s="36">
        <f>SUM(L4/K4)</f>
        <v>150</v>
      </c>
      <c r="N4" s="38">
        <f>SUM(N2:N3)</f>
        <v>4</v>
      </c>
      <c r="O4" s="36">
        <f t="shared" ref="O4" si="0">SUM(M4+N4)</f>
        <v>154</v>
      </c>
    </row>
  </sheetData>
  <conditionalFormatting sqref="E1">
    <cfRule type="top10" priority="35" bottom="1" rank="1"/>
    <cfRule type="top10" dxfId="53" priority="36" rank="1"/>
  </conditionalFormatting>
  <conditionalFormatting sqref="F1">
    <cfRule type="top10" priority="33" bottom="1" rank="1"/>
    <cfRule type="top10" dxfId="52" priority="34" rank="1"/>
  </conditionalFormatting>
  <conditionalFormatting sqref="G1">
    <cfRule type="top10" priority="31" bottom="1" rank="1"/>
    <cfRule type="top10" dxfId="51" priority="32" rank="1"/>
  </conditionalFormatting>
  <conditionalFormatting sqref="H1">
    <cfRule type="top10" priority="29" bottom="1" rank="1"/>
    <cfRule type="top10" dxfId="50" priority="30" rank="1"/>
  </conditionalFormatting>
  <conditionalFormatting sqref="I1">
    <cfRule type="top10" priority="27" bottom="1" rank="1"/>
    <cfRule type="top10" dxfId="49" priority="28" rank="1"/>
  </conditionalFormatting>
  <conditionalFormatting sqref="J1">
    <cfRule type="top10" priority="25" bottom="1" rank="1"/>
    <cfRule type="top10" dxfId="48" priority="26" rank="1"/>
  </conditionalFormatting>
  <conditionalFormatting sqref="E2">
    <cfRule type="top10" priority="11" bottom="1" rank="1"/>
    <cfRule type="top10" dxfId="47" priority="12" rank="1"/>
  </conditionalFormatting>
  <conditionalFormatting sqref="F2">
    <cfRule type="top10" priority="9" bottom="1" rank="1"/>
    <cfRule type="top10" dxfId="46" priority="10" rank="1"/>
  </conditionalFormatting>
  <conditionalFormatting sqref="G2">
    <cfRule type="top10" priority="7" bottom="1" rank="1"/>
    <cfRule type="top10" dxfId="45" priority="8" rank="1"/>
  </conditionalFormatting>
  <conditionalFormatting sqref="H2">
    <cfRule type="top10" priority="5" bottom="1" rank="1"/>
    <cfRule type="top10" dxfId="44" priority="6" rank="1"/>
  </conditionalFormatting>
  <conditionalFormatting sqref="I2">
    <cfRule type="top10" priority="3" bottom="1" rank="1"/>
    <cfRule type="top10" dxfId="43" priority="4" rank="1"/>
  </conditionalFormatting>
  <conditionalFormatting sqref="J2">
    <cfRule type="top10" priority="1" bottom="1" rank="1"/>
    <cfRule type="top10" dxfId="42" priority="2" rank="1"/>
  </conditionalFormatting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55B449E-5A32-4BB5-8D8E-05E69AB47BD4}">
          <x14:formula1>
            <xm:f>'C:\Users\abra2\Desktop\[ABRA Scoring 2016 (2).xlsm]Data'!#REF!</xm:f>
          </x14:formula1>
          <xm:sqref>B2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A9FE42-459A-485B-95FF-B49FF4171D18}">
  <dimension ref="A1:O5"/>
  <sheetViews>
    <sheetView workbookViewId="0"/>
  </sheetViews>
  <sheetFormatPr defaultRowHeight="15" x14ac:dyDescent="0.25"/>
  <cols>
    <col min="2" max="2" width="9.42578125" customWidth="1"/>
    <col min="4" max="4" width="10" bestFit="1" customWidth="1"/>
  </cols>
  <sheetData>
    <row r="1" spans="1:15" ht="30" x14ac:dyDescent="0.25">
      <c r="A1" s="34" t="s">
        <v>0</v>
      </c>
      <c r="B1" s="34" t="s">
        <v>10</v>
      </c>
      <c r="C1" s="34" t="s">
        <v>1</v>
      </c>
      <c r="D1" s="35" t="s">
        <v>2</v>
      </c>
      <c r="E1" s="35" t="s">
        <v>11</v>
      </c>
      <c r="F1" s="35" t="s">
        <v>12</v>
      </c>
      <c r="G1" s="35" t="s">
        <v>13</v>
      </c>
      <c r="H1" s="35" t="s">
        <v>14</v>
      </c>
      <c r="I1" s="35" t="s">
        <v>15</v>
      </c>
      <c r="J1" s="35" t="s">
        <v>16</v>
      </c>
      <c r="K1" s="35" t="s">
        <v>17</v>
      </c>
      <c r="L1" s="35" t="s">
        <v>18</v>
      </c>
      <c r="M1" s="34" t="s">
        <v>7</v>
      </c>
      <c r="N1" s="35" t="s">
        <v>19</v>
      </c>
      <c r="O1" s="35" t="s">
        <v>5</v>
      </c>
    </row>
    <row r="2" spans="1:15" x14ac:dyDescent="0.25">
      <c r="A2" s="27" t="s">
        <v>21</v>
      </c>
      <c r="B2" s="27" t="s">
        <v>60</v>
      </c>
      <c r="C2" s="28">
        <v>43036</v>
      </c>
      <c r="D2" s="29" t="s">
        <v>59</v>
      </c>
      <c r="E2" s="27">
        <v>104</v>
      </c>
      <c r="F2" s="27">
        <v>138</v>
      </c>
      <c r="G2" s="27">
        <v>126</v>
      </c>
      <c r="H2" s="27">
        <v>141</v>
      </c>
      <c r="I2" s="27"/>
      <c r="J2" s="27"/>
      <c r="K2" s="30">
        <v>4</v>
      </c>
      <c r="L2" s="30">
        <v>509</v>
      </c>
      <c r="M2" s="31">
        <v>127.25</v>
      </c>
      <c r="N2" s="30">
        <v>4</v>
      </c>
      <c r="O2" s="31">
        <v>131.25</v>
      </c>
    </row>
    <row r="3" spans="1:15" x14ac:dyDescent="0.25">
      <c r="A3" s="42" t="s">
        <v>21</v>
      </c>
      <c r="B3" s="43" t="s">
        <v>61</v>
      </c>
      <c r="C3" s="44">
        <v>43037</v>
      </c>
      <c r="D3" s="45" t="s">
        <v>34</v>
      </c>
      <c r="E3" s="43">
        <v>178</v>
      </c>
      <c r="F3" s="43">
        <v>177</v>
      </c>
      <c r="G3" s="43">
        <v>162</v>
      </c>
      <c r="H3" s="43"/>
      <c r="I3" s="43"/>
      <c r="J3" s="43"/>
      <c r="K3" s="46">
        <v>3</v>
      </c>
      <c r="L3" s="46">
        <v>517</v>
      </c>
      <c r="M3" s="47">
        <v>172.33333333333334</v>
      </c>
      <c r="N3" s="46">
        <v>4</v>
      </c>
      <c r="O3" s="47">
        <v>176.33333333333334</v>
      </c>
    </row>
    <row r="4" spans="1:15" x14ac:dyDescent="0.25">
      <c r="A4" s="36"/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</row>
    <row r="5" spans="1:15" x14ac:dyDescent="0.25">
      <c r="A5" s="36"/>
      <c r="B5" s="36"/>
      <c r="C5" s="36"/>
      <c r="D5" s="37"/>
      <c r="E5" s="36"/>
      <c r="F5" s="36"/>
      <c r="G5" s="36"/>
      <c r="H5" s="36"/>
      <c r="I5" s="36"/>
      <c r="J5" s="36"/>
      <c r="K5" s="38">
        <f>SUM(K2:K4)</f>
        <v>7</v>
      </c>
      <c r="L5" s="38">
        <f>SUM(L2:L4)</f>
        <v>1026</v>
      </c>
      <c r="M5" s="36">
        <f>SUM(L5/K5)</f>
        <v>146.57142857142858</v>
      </c>
      <c r="N5" s="38">
        <f>SUM(N2:N4)</f>
        <v>8</v>
      </c>
      <c r="O5" s="36">
        <f t="shared" ref="O5" si="0">SUM(M5+N5)</f>
        <v>154.57142857142858</v>
      </c>
    </row>
  </sheetData>
  <conditionalFormatting sqref="E1">
    <cfRule type="top10" priority="47" bottom="1" rank="1"/>
    <cfRule type="top10" dxfId="41" priority="48" rank="1"/>
  </conditionalFormatting>
  <conditionalFormatting sqref="F1">
    <cfRule type="top10" priority="45" bottom="1" rank="1"/>
    <cfRule type="top10" dxfId="40" priority="46" rank="1"/>
  </conditionalFormatting>
  <conditionalFormatting sqref="G1">
    <cfRule type="top10" priority="43" bottom="1" rank="1"/>
    <cfRule type="top10" dxfId="39" priority="44" rank="1"/>
  </conditionalFormatting>
  <conditionalFormatting sqref="H1">
    <cfRule type="top10" priority="41" bottom="1" rank="1"/>
    <cfRule type="top10" dxfId="38" priority="42" rank="1"/>
  </conditionalFormatting>
  <conditionalFormatting sqref="I1">
    <cfRule type="top10" priority="39" bottom="1" rank="1"/>
    <cfRule type="top10" dxfId="37" priority="40" rank="1"/>
  </conditionalFormatting>
  <conditionalFormatting sqref="J1">
    <cfRule type="top10" priority="37" bottom="1" rank="1"/>
    <cfRule type="top10" dxfId="36" priority="38" rank="1"/>
  </conditionalFormatting>
  <conditionalFormatting sqref="E2">
    <cfRule type="top10" priority="23" bottom="1" rank="1"/>
    <cfRule type="top10" dxfId="35" priority="24" rank="1"/>
  </conditionalFormatting>
  <conditionalFormatting sqref="F2">
    <cfRule type="top10" priority="21" bottom="1" rank="1"/>
    <cfRule type="top10" dxfId="34" priority="22" rank="1"/>
  </conditionalFormatting>
  <conditionalFormatting sqref="G2">
    <cfRule type="top10" priority="19" bottom="1" rank="1"/>
    <cfRule type="top10" dxfId="33" priority="20" rank="1"/>
  </conditionalFormatting>
  <conditionalFormatting sqref="H2">
    <cfRule type="top10" priority="17" bottom="1" rank="1"/>
    <cfRule type="top10" dxfId="32" priority="18" rank="1"/>
  </conditionalFormatting>
  <conditionalFormatting sqref="I2">
    <cfRule type="top10" priority="15" bottom="1" rank="1"/>
    <cfRule type="top10" dxfId="31" priority="16" rank="1"/>
  </conditionalFormatting>
  <conditionalFormatting sqref="J2">
    <cfRule type="top10" priority="13" bottom="1" rank="1"/>
    <cfRule type="top10" dxfId="30" priority="14" rank="1"/>
  </conditionalFormatting>
  <conditionalFormatting sqref="E3">
    <cfRule type="top10" priority="11" bottom="1" rank="1"/>
    <cfRule type="top10" dxfId="29" priority="12" rank="1"/>
  </conditionalFormatting>
  <conditionalFormatting sqref="F3">
    <cfRule type="top10" priority="9" bottom="1" rank="1"/>
    <cfRule type="top10" dxfId="28" priority="10" rank="1"/>
  </conditionalFormatting>
  <conditionalFormatting sqref="G3">
    <cfRule type="top10" priority="7" bottom="1" rank="1"/>
    <cfRule type="top10" dxfId="27" priority="8" rank="1"/>
  </conditionalFormatting>
  <conditionalFormatting sqref="H3">
    <cfRule type="top10" priority="5" bottom="1" rank="1"/>
    <cfRule type="top10" dxfId="26" priority="6" rank="1"/>
  </conditionalFormatting>
  <conditionalFormatting sqref="I3">
    <cfRule type="top10" priority="3" bottom="1" rank="1"/>
    <cfRule type="top10" dxfId="25" priority="4" rank="1"/>
  </conditionalFormatting>
  <conditionalFormatting sqref="J3">
    <cfRule type="top10" priority="1" bottom="1" rank="1"/>
    <cfRule type="top10" dxfId="24" priority="2" rank="1"/>
  </conditionalFormatting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95BA75C-6DD5-4C86-AA6D-CD4D37AB7AA6}">
          <x14:formula1>
            <xm:f>'C:\Users\abra2\Desktop\ABRA Files and More\AUTO BENCH REST ASSOCIATION FILE\ABRA 2017\TENNESSEE\[Tennessee Match Results 10 28 2017.xlsm]Data'!#REF!</xm:f>
          </x14:formula1>
          <xm:sqref>B2:B3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D005AD-6F6F-4E2F-95B3-9640E9DC27CE}">
  <dimension ref="A1:O4"/>
  <sheetViews>
    <sheetView workbookViewId="0">
      <selection activeCell="C10" sqref="C10"/>
    </sheetView>
  </sheetViews>
  <sheetFormatPr defaultRowHeight="15" x14ac:dyDescent="0.3"/>
  <cols>
    <col min="1" max="1" width="11.140625" style="1" bestFit="1" customWidth="1"/>
    <col min="2" max="2" width="18.28515625" style="1" customWidth="1"/>
    <col min="3" max="3" width="16.42578125" style="1" bestFit="1" customWidth="1"/>
    <col min="4" max="4" width="22" style="4" customWidth="1"/>
    <col min="5" max="6" width="9.28515625" style="1" bestFit="1" customWidth="1"/>
    <col min="7" max="8" width="9.140625" style="1" customWidth="1"/>
    <col min="9" max="10" width="9.28515625" style="1" bestFit="1" customWidth="1"/>
    <col min="11" max="11" width="13.42578125" style="1" bestFit="1" customWidth="1"/>
    <col min="12" max="12" width="11.7109375" style="1" customWidth="1"/>
    <col min="13" max="14" width="9.28515625" style="1" bestFit="1" customWidth="1"/>
    <col min="15" max="15" width="13.85546875" style="1" bestFit="1" customWidth="1"/>
    <col min="16" max="16384" width="9.140625" style="1"/>
  </cols>
  <sheetData>
    <row r="1" spans="1:15" x14ac:dyDescent="0.3">
      <c r="A1" s="10" t="s">
        <v>0</v>
      </c>
      <c r="B1" s="10" t="s">
        <v>10</v>
      </c>
      <c r="C1" s="10" t="s">
        <v>1</v>
      </c>
      <c r="D1" s="11" t="s">
        <v>2</v>
      </c>
      <c r="E1" s="11" t="s">
        <v>11</v>
      </c>
      <c r="F1" s="11" t="s">
        <v>12</v>
      </c>
      <c r="G1" s="11" t="s">
        <v>13</v>
      </c>
      <c r="H1" s="11" t="s">
        <v>14</v>
      </c>
      <c r="I1" s="11" t="s">
        <v>15</v>
      </c>
      <c r="J1" s="11" t="s">
        <v>16</v>
      </c>
      <c r="K1" s="11" t="s">
        <v>17</v>
      </c>
      <c r="L1" s="11" t="s">
        <v>18</v>
      </c>
      <c r="M1" s="10" t="s">
        <v>7</v>
      </c>
      <c r="N1" s="11" t="s">
        <v>19</v>
      </c>
      <c r="O1" s="11" t="s">
        <v>5</v>
      </c>
    </row>
    <row r="2" spans="1:15" ht="15.75" x14ac:dyDescent="0.3">
      <c r="A2" s="22" t="s">
        <v>41</v>
      </c>
      <c r="B2" s="22" t="s">
        <v>46</v>
      </c>
      <c r="C2" s="23">
        <v>42967</v>
      </c>
      <c r="D2" s="24" t="s">
        <v>20</v>
      </c>
      <c r="E2" s="22">
        <v>163</v>
      </c>
      <c r="F2" s="22">
        <v>168</v>
      </c>
      <c r="G2" s="22">
        <v>174</v>
      </c>
      <c r="H2" s="25">
        <v>135</v>
      </c>
      <c r="I2" s="25"/>
      <c r="J2" s="39"/>
      <c r="K2" s="25">
        <v>4</v>
      </c>
      <c r="L2" s="25">
        <v>640</v>
      </c>
      <c r="M2" s="26">
        <v>160</v>
      </c>
      <c r="N2" s="25">
        <v>5</v>
      </c>
      <c r="O2" s="26">
        <v>165</v>
      </c>
    </row>
    <row r="3" spans="1:15" x14ac:dyDescent="0.3">
      <c r="A3" s="5"/>
      <c r="B3" s="5"/>
      <c r="C3" s="6"/>
      <c r="D3" s="7"/>
      <c r="E3" s="5"/>
      <c r="F3" s="5"/>
      <c r="G3" s="5"/>
      <c r="H3" s="5"/>
      <c r="I3" s="5"/>
      <c r="J3" s="5"/>
      <c r="K3" s="8"/>
      <c r="L3" s="8"/>
      <c r="M3" s="9"/>
      <c r="N3" s="8"/>
      <c r="O3" s="9"/>
    </row>
    <row r="4" spans="1:15" x14ac:dyDescent="0.3">
      <c r="K4" s="3">
        <f>SUM(K2:K3)</f>
        <v>4</v>
      </c>
      <c r="L4" s="3">
        <f>SUM(L2:L3)</f>
        <v>640</v>
      </c>
      <c r="M4" s="1">
        <f>SUM(L4/K4)</f>
        <v>160</v>
      </c>
      <c r="N4" s="3">
        <f>SUM(N2:N3)</f>
        <v>5</v>
      </c>
      <c r="O4" s="2">
        <f>SUM(M4+N4)</f>
        <v>165</v>
      </c>
    </row>
  </sheetData>
  <conditionalFormatting sqref="E1">
    <cfRule type="top10" priority="35" bottom="1" rank="1"/>
    <cfRule type="top10" dxfId="23" priority="36" rank="1"/>
  </conditionalFormatting>
  <conditionalFormatting sqref="F1">
    <cfRule type="top10" priority="33" bottom="1" rank="1"/>
    <cfRule type="top10" dxfId="22" priority="34" rank="1"/>
  </conditionalFormatting>
  <conditionalFormatting sqref="G1">
    <cfRule type="top10" priority="31" bottom="1" rank="1"/>
    <cfRule type="top10" dxfId="21" priority="32" rank="1"/>
  </conditionalFormatting>
  <conditionalFormatting sqref="H1">
    <cfRule type="top10" priority="29" bottom="1" rank="1"/>
    <cfRule type="top10" dxfId="20" priority="30" rank="1"/>
  </conditionalFormatting>
  <conditionalFormatting sqref="I1">
    <cfRule type="top10" priority="27" bottom="1" rank="1"/>
    <cfRule type="top10" dxfId="19" priority="28" rank="1"/>
  </conditionalFormatting>
  <conditionalFormatting sqref="J1">
    <cfRule type="top10" priority="25" bottom="1" rank="1"/>
    <cfRule type="top10" dxfId="18" priority="26" rank="1"/>
  </conditionalFormatting>
  <conditionalFormatting sqref="E3">
    <cfRule type="top10" priority="37" bottom="1" rank="1"/>
    <cfRule type="top10" dxfId="17" priority="38" rank="1"/>
  </conditionalFormatting>
  <conditionalFormatting sqref="F3">
    <cfRule type="top10" priority="39" bottom="1" rank="1"/>
    <cfRule type="top10" dxfId="16" priority="40" rank="1"/>
  </conditionalFormatting>
  <conditionalFormatting sqref="G3">
    <cfRule type="top10" priority="41" bottom="1" rank="1"/>
    <cfRule type="top10" dxfId="15" priority="42" rank="1"/>
  </conditionalFormatting>
  <conditionalFormatting sqref="H3">
    <cfRule type="top10" priority="43" bottom="1" rank="1"/>
    <cfRule type="top10" dxfId="14" priority="44" rank="1"/>
  </conditionalFormatting>
  <conditionalFormatting sqref="I3">
    <cfRule type="top10" priority="45" bottom="1" rank="1"/>
    <cfRule type="top10" dxfId="13" priority="46" rank="1"/>
  </conditionalFormatting>
  <conditionalFormatting sqref="J3">
    <cfRule type="top10" priority="47" bottom="1" rank="1"/>
    <cfRule type="top10" dxfId="12" priority="48" rank="1"/>
  </conditionalFormatting>
  <conditionalFormatting sqref="E2">
    <cfRule type="top10" priority="11" bottom="1" rank="1"/>
    <cfRule type="top10" dxfId="11" priority="12" rank="1"/>
  </conditionalFormatting>
  <conditionalFormatting sqref="F2">
    <cfRule type="top10" priority="9" bottom="1" rank="1"/>
    <cfRule type="top10" dxfId="10" priority="10" rank="1"/>
  </conditionalFormatting>
  <conditionalFormatting sqref="G2">
    <cfRule type="top10" priority="7" bottom="1" rank="1"/>
    <cfRule type="top10" dxfId="9" priority="8" rank="1"/>
  </conditionalFormatting>
  <conditionalFormatting sqref="H2">
    <cfRule type="top10" priority="5" bottom="1" rank="1"/>
    <cfRule type="top10" dxfId="8" priority="6" rank="1"/>
  </conditionalFormatting>
  <conditionalFormatting sqref="I2">
    <cfRule type="top10" priority="3" bottom="1" rank="1"/>
    <cfRule type="top10" dxfId="7" priority="4" rank="1"/>
  </conditionalFormatting>
  <conditionalFormatting sqref="J2">
    <cfRule type="top10" priority="1" bottom="1" rank="1"/>
    <cfRule type="top10" dxfId="6" priority="2" rank="1"/>
  </conditionalFormatting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325CA6D-4E78-45B6-BD43-3352E2749678}">
          <x14:formula1>
            <xm:f>'C:\Users\abra2\Desktop\ABRA Files and More\AUTO BENCH REST ASSOCIATION FILE\ABRA 2017\GEORGIA\[ABRA Club Shoot 8202017.xlsm]Data'!#REF!</xm:f>
          </x14:formula1>
          <xm:sqref>B2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B1:I15"/>
  <sheetViews>
    <sheetView tabSelected="1" zoomScale="115" zoomScaleNormal="115" workbookViewId="0">
      <selection activeCell="K23" sqref="K23"/>
    </sheetView>
  </sheetViews>
  <sheetFormatPr defaultRowHeight="16.5" x14ac:dyDescent="0.3"/>
  <cols>
    <col min="1" max="1" width="6.140625" style="50" customWidth="1"/>
    <col min="2" max="2" width="11.140625" style="48" bestFit="1" customWidth="1"/>
    <col min="3" max="3" width="16.140625" style="48" bestFit="1" customWidth="1"/>
    <col min="4" max="4" width="21.5703125" style="48" bestFit="1" customWidth="1"/>
    <col min="5" max="5" width="13.7109375" style="48" bestFit="1" customWidth="1"/>
    <col min="6" max="6" width="20.28515625" style="49" bestFit="1" customWidth="1"/>
    <col min="7" max="8" width="9.140625" style="48" bestFit="1" customWidth="1"/>
    <col min="9" max="9" width="13.7109375" style="48" bestFit="1" customWidth="1"/>
    <col min="10" max="16384" width="9.140625" style="50"/>
  </cols>
  <sheetData>
    <row r="1" spans="2:9" x14ac:dyDescent="0.3">
      <c r="B1" s="48" t="s">
        <v>6</v>
      </c>
      <c r="C1" s="48" t="s">
        <v>0</v>
      </c>
      <c r="D1" s="48" t="s">
        <v>9</v>
      </c>
      <c r="E1" s="48" t="s">
        <v>4</v>
      </c>
      <c r="F1" s="49" t="s">
        <v>8</v>
      </c>
      <c r="G1" s="48" t="s">
        <v>7</v>
      </c>
      <c r="H1" s="48" t="s">
        <v>3</v>
      </c>
      <c r="I1" s="48" t="s">
        <v>5</v>
      </c>
    </row>
    <row r="2" spans="2:9" x14ac:dyDescent="0.3">
      <c r="B2" s="48">
        <v>1</v>
      </c>
      <c r="C2" s="48" t="s">
        <v>21</v>
      </c>
      <c r="D2" s="51" t="s">
        <v>22</v>
      </c>
      <c r="E2" s="52">
        <f>SUM('Matoy, Shelby'!L21)</f>
        <v>15214</v>
      </c>
      <c r="F2" s="52">
        <f>SUM('Matoy, Shelby'!K21)</f>
        <v>83</v>
      </c>
      <c r="G2" s="48">
        <f>SUM('Matoy, Shelby'!M21)</f>
        <v>183.3012048192771</v>
      </c>
      <c r="H2" s="52">
        <f>SUM('Matoy, Shelby'!N21)</f>
        <v>182</v>
      </c>
      <c r="I2" s="48">
        <f>SUM('Matoy, Shelby'!O21)</f>
        <v>365.30120481927713</v>
      </c>
    </row>
    <row r="3" spans="2:9" x14ac:dyDescent="0.3">
      <c r="B3" s="48">
        <v>2</v>
      </c>
      <c r="C3" s="48" t="s">
        <v>21</v>
      </c>
      <c r="D3" s="53" t="s">
        <v>24</v>
      </c>
      <c r="E3" s="52">
        <f>SUM('Biggs, Darek'!L18)</f>
        <v>11552</v>
      </c>
      <c r="F3" s="52">
        <f>SUM('Biggs, Darek'!K18)</f>
        <v>63</v>
      </c>
      <c r="G3" s="48">
        <f>SUM('Biggs, Darek'!M18)</f>
        <v>183.36507936507937</v>
      </c>
      <c r="H3" s="52">
        <f>SUM('Biggs, Darek'!N18)</f>
        <v>119</v>
      </c>
      <c r="I3" s="48">
        <f>SUM('Biggs, Darek'!O18)</f>
        <v>302.3650793650794</v>
      </c>
    </row>
    <row r="4" spans="2:9" x14ac:dyDescent="0.3">
      <c r="B4" s="48">
        <v>3</v>
      </c>
      <c r="C4" s="48" t="s">
        <v>21</v>
      </c>
      <c r="D4" s="51" t="s">
        <v>40</v>
      </c>
      <c r="E4" s="52">
        <f>SUM('Gayne, Colton'!L8)</f>
        <v>3210</v>
      </c>
      <c r="F4" s="52">
        <f>SUM('Gayne, Colton'!K8)</f>
        <v>22</v>
      </c>
      <c r="G4" s="48">
        <f>SUM('Gayne, Colton'!M8)</f>
        <v>145.90909090909091</v>
      </c>
      <c r="H4" s="52">
        <f>SUM('Gayne, Colton'!N8)</f>
        <v>32</v>
      </c>
      <c r="I4" s="48">
        <f>SUM('Gayne, Colton'!O8)</f>
        <v>177.90909090909091</v>
      </c>
    </row>
    <row r="5" spans="2:9" x14ac:dyDescent="0.3">
      <c r="B5" s="54"/>
      <c r="C5" s="54"/>
      <c r="D5" s="55"/>
      <c r="E5" s="56"/>
      <c r="F5" s="56"/>
      <c r="G5" s="54"/>
      <c r="H5" s="56"/>
      <c r="I5" s="54"/>
    </row>
    <row r="6" spans="2:9" x14ac:dyDescent="0.3">
      <c r="B6" s="48">
        <v>4</v>
      </c>
      <c r="C6" s="48" t="s">
        <v>21</v>
      </c>
      <c r="D6" s="53" t="s">
        <v>35</v>
      </c>
      <c r="E6" s="52">
        <f>SUM('Self, Ethan'!L7)</f>
        <v>2872</v>
      </c>
      <c r="F6" s="52">
        <f>SUM('Self, Ethan'!K7)</f>
        <v>16</v>
      </c>
      <c r="G6" s="48">
        <f>SUM('Self, Ethan'!M7)</f>
        <v>179.5</v>
      </c>
      <c r="H6" s="52">
        <f>SUM('Self, Ethan'!N7)</f>
        <v>33</v>
      </c>
      <c r="I6" s="48">
        <f>SUM('Self, Ethan'!O7)</f>
        <v>212.5</v>
      </c>
    </row>
    <row r="7" spans="2:9" x14ac:dyDescent="0.3">
      <c r="B7" s="48">
        <v>5</v>
      </c>
      <c r="C7" s="48" t="s">
        <v>21</v>
      </c>
      <c r="D7" s="51" t="s">
        <v>64</v>
      </c>
      <c r="E7" s="52">
        <f>SUM('Peterson, Samantha'!L4)</f>
        <v>1120</v>
      </c>
      <c r="F7" s="52">
        <f>SUM('Peterson, Samantha'!K4)</f>
        <v>6</v>
      </c>
      <c r="G7" s="48">
        <f>SUM('Peterson, Samantha'!M4)</f>
        <v>186.66666666666666</v>
      </c>
      <c r="H7" s="52">
        <f>SUM('Peterson, Samantha'!N4)</f>
        <v>12</v>
      </c>
      <c r="I7" s="48">
        <f>SUM('Peterson, Samantha'!O4)</f>
        <v>198.66666666666666</v>
      </c>
    </row>
    <row r="8" spans="2:9" x14ac:dyDescent="0.3">
      <c r="B8" s="48">
        <v>6</v>
      </c>
      <c r="C8" s="48" t="s">
        <v>21</v>
      </c>
      <c r="D8" s="51" t="s">
        <v>58</v>
      </c>
      <c r="E8" s="52">
        <f>SUM('Collins, Gracie'!L5)</f>
        <v>1644</v>
      </c>
      <c r="F8" s="52">
        <f>SUM('Collins, Gracie'!K5)</f>
        <v>9</v>
      </c>
      <c r="G8" s="48">
        <f>SUM('Collins, Gracie'!M5)</f>
        <v>182.66666666666666</v>
      </c>
      <c r="H8" s="52">
        <f>SUM('Collins, Gracie'!N5)</f>
        <v>15</v>
      </c>
      <c r="I8" s="48">
        <f>SUM('Collins, Gracie'!O5)</f>
        <v>197.66666666666666</v>
      </c>
    </row>
    <row r="9" spans="2:9" x14ac:dyDescent="0.3">
      <c r="B9" s="48">
        <v>7</v>
      </c>
      <c r="C9" s="48" t="s">
        <v>21</v>
      </c>
      <c r="D9" s="53" t="s">
        <v>56</v>
      </c>
      <c r="E9" s="52">
        <f>SUM('Mainor, Morgan'!L5)</f>
        <v>1284</v>
      </c>
      <c r="F9" s="52">
        <f>SUM('Mainor, Morgan'!K5)</f>
        <v>8</v>
      </c>
      <c r="G9" s="48">
        <f>SUM('Mainor, Morgan'!M5)</f>
        <v>160.5</v>
      </c>
      <c r="H9" s="52">
        <f>SUM('Mainor, Morgan'!N5)</f>
        <v>9</v>
      </c>
      <c r="I9" s="48">
        <f>SUM('Mainor, Morgan'!O5)</f>
        <v>169.5</v>
      </c>
    </row>
    <row r="10" spans="2:9" x14ac:dyDescent="0.3">
      <c r="B10" s="48">
        <v>8</v>
      </c>
      <c r="C10" s="48" t="s">
        <v>21</v>
      </c>
      <c r="D10" s="51" t="s">
        <v>57</v>
      </c>
      <c r="E10" s="52">
        <f>SUM('Shea, Isaiah'!L5)</f>
        <v>1026</v>
      </c>
      <c r="F10" s="52">
        <f>SUM('Shea, Isaiah'!K5)</f>
        <v>7</v>
      </c>
      <c r="G10" s="48">
        <f>SUM('Shea, Isaiah'!M5)</f>
        <v>146.57142857142858</v>
      </c>
      <c r="H10" s="52">
        <f>SUM('Shea, Isaiah'!N5)</f>
        <v>8</v>
      </c>
      <c r="I10" s="48">
        <f>SUM('Shea, Isaiah'!O5)</f>
        <v>154.57142857142858</v>
      </c>
    </row>
    <row r="11" spans="2:9" x14ac:dyDescent="0.3">
      <c r="B11" s="48">
        <v>9</v>
      </c>
      <c r="C11" s="48" t="s">
        <v>21</v>
      </c>
      <c r="D11" s="53" t="s">
        <v>52</v>
      </c>
      <c r="E11" s="52">
        <f>SUM('Sofner, Micah'!L4)</f>
        <v>600</v>
      </c>
      <c r="F11" s="52">
        <f>SUM('Sofner, Micah'!K4)</f>
        <v>4</v>
      </c>
      <c r="G11" s="48">
        <f>SUM('Sofner, Micah'!M4)</f>
        <v>150</v>
      </c>
      <c r="H11" s="52">
        <f>SUM('Sofner, Micah'!N4)</f>
        <v>4</v>
      </c>
      <c r="I11" s="48">
        <f>SUM('Sofner, Micah'!O4)</f>
        <v>154</v>
      </c>
    </row>
    <row r="13" spans="2:9" x14ac:dyDescent="0.3">
      <c r="B13" s="48" t="s">
        <v>6</v>
      </c>
      <c r="C13" s="48" t="s">
        <v>0</v>
      </c>
      <c r="D13" s="48" t="s">
        <v>9</v>
      </c>
      <c r="E13" s="48" t="s">
        <v>4</v>
      </c>
      <c r="F13" s="49" t="s">
        <v>8</v>
      </c>
      <c r="G13" s="48" t="s">
        <v>7</v>
      </c>
      <c r="H13" s="48" t="s">
        <v>3</v>
      </c>
      <c r="I13" s="48" t="s">
        <v>5</v>
      </c>
    </row>
    <row r="14" spans="2:9" x14ac:dyDescent="0.3">
      <c r="B14" s="48">
        <v>1</v>
      </c>
      <c r="C14" s="48" t="s">
        <v>41</v>
      </c>
      <c r="D14" s="41" t="s">
        <v>42</v>
      </c>
      <c r="E14" s="52">
        <f>SUM('Taylor, seth'!L6)</f>
        <v>2325</v>
      </c>
      <c r="F14" s="52">
        <f>SUM('Taylor, seth'!K6)</f>
        <v>14</v>
      </c>
      <c r="G14" s="48">
        <f>SUM('Taylor, seth'!M6)</f>
        <v>166.07142857142858</v>
      </c>
      <c r="H14" s="52">
        <f>SUM('Taylor, seth'!N6)</f>
        <v>20</v>
      </c>
      <c r="I14" s="48">
        <f>SUM('Taylor, seth'!O6)</f>
        <v>186.07142857142858</v>
      </c>
    </row>
    <row r="15" spans="2:9" x14ac:dyDescent="0.3">
      <c r="B15" s="48">
        <v>2</v>
      </c>
      <c r="C15" s="48" t="s">
        <v>41</v>
      </c>
      <c r="D15" s="51" t="s">
        <v>45</v>
      </c>
      <c r="E15" s="52">
        <f>SUM('Grayson, Webb'!L4)</f>
        <v>640</v>
      </c>
      <c r="F15" s="52">
        <f>SUM('Grayson, Webb'!K4)</f>
        <v>4</v>
      </c>
      <c r="G15" s="48">
        <f>SUM('Grayson, Webb'!M4)</f>
        <v>160</v>
      </c>
      <c r="H15" s="52">
        <f>SUM('Grayson, Webb'!N4)</f>
        <v>5</v>
      </c>
      <c r="I15" s="48">
        <f>SUM('Grayson, Webb'!O4)</f>
        <v>165</v>
      </c>
    </row>
  </sheetData>
  <sortState ref="D6:I11">
    <sortCondition descending="1" ref="I2:I11"/>
  </sortState>
  <hyperlinks>
    <hyperlink ref="D2" location="'Matoy, Shelby'!A1" display="Matoy, Shelby" xr:uid="{00000000-0004-0000-0100-000000000000}"/>
    <hyperlink ref="D3" location="'Biggs, Darek'!A1" display="Biggs, Darrek" xr:uid="{00000000-0004-0000-0100-000001000000}"/>
    <hyperlink ref="D6" location="'Self, Ethan'!A1" display="Self, Ethan" xr:uid="{00000000-0004-0000-0100-000002000000}"/>
    <hyperlink ref="D4" location="'Gayne, Colton'!A1" display="Gayne, Colton" xr:uid="{00000000-0004-0000-0100-000003000000}"/>
    <hyperlink ref="D15" location="'Grayson, Webb'!A1" display="Grayson, Webb" xr:uid="{8D7501C6-D1E9-416C-9B8F-AE8AA55F8644}"/>
    <hyperlink ref="D14" location="'Taylor, seth'!A1" display="Taylor, Seth" xr:uid="{DCD8F4DF-1951-4F0F-AC71-36EB355BB0F7}"/>
    <hyperlink ref="D9" location="'Mainor, Morgan'!A1" display="Mainor, Morgan" xr:uid="{E037701E-E0F8-4AC4-94A8-14F7210D53F1}"/>
    <hyperlink ref="D11" location="'Sofner, Micah'!A1" display="Sofner, Micah" xr:uid="{BB473734-CB5F-41B5-9F10-8E9D95F40320}"/>
    <hyperlink ref="D10" location="'Shea, Isaiah'!A1" display="Shea, Isaiah" xr:uid="{2F752DAC-C127-4DD0-8466-98DD968BEC23}"/>
    <hyperlink ref="D7" location="'Peterson, Samantha'!A1" display="Peterson, Samantha" xr:uid="{5793573E-6CA5-49ED-B39B-EF45E682EA84}"/>
    <hyperlink ref="D8" location="'Collins, Gracie'!A1" display="Collins, Gracie" xr:uid="{058D7694-93E0-41DE-8EAA-B66021FA87DE}"/>
  </hyperlinks>
  <printOptions gridLines="1"/>
  <pageMargins left="0.7" right="0.7" top="0.75" bottom="0" header="0.3" footer="0.3"/>
  <pageSetup orientation="landscape" r:id="rId1"/>
  <headerFooter>
    <oddHeader>&amp;L&amp;"Book Antiqua,Bold"&amp;12Jr Unlimited Ranking&amp;C&amp;"Book Antiqua,Bold"&amp;12National
&amp;R&amp;"Book Antiqua,Bold"&amp;12 2017</oddHeader>
    <oddFooter>&amp;L&amp;D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18"/>
  <sheetViews>
    <sheetView workbookViewId="0">
      <selection activeCell="D24" sqref="D24"/>
    </sheetView>
  </sheetViews>
  <sheetFormatPr defaultRowHeight="15" x14ac:dyDescent="0.3"/>
  <cols>
    <col min="1" max="1" width="11.140625" style="1" bestFit="1" customWidth="1"/>
    <col min="2" max="2" width="18.28515625" style="1" customWidth="1"/>
    <col min="3" max="3" width="16.42578125" style="1" bestFit="1" customWidth="1"/>
    <col min="4" max="4" width="22" style="4" customWidth="1"/>
    <col min="5" max="6" width="9.28515625" style="1" bestFit="1" customWidth="1"/>
    <col min="7" max="8" width="9.140625" style="1" customWidth="1"/>
    <col min="9" max="10" width="9.28515625" style="1" bestFit="1" customWidth="1"/>
    <col min="11" max="11" width="13.42578125" style="1" bestFit="1" customWidth="1"/>
    <col min="12" max="12" width="11.7109375" style="1" customWidth="1"/>
    <col min="13" max="14" width="9.28515625" style="1" bestFit="1" customWidth="1"/>
    <col min="15" max="15" width="13.85546875" style="1" bestFit="1" customWidth="1"/>
    <col min="16" max="16384" width="9.140625" style="1"/>
  </cols>
  <sheetData>
    <row r="1" spans="1:15" x14ac:dyDescent="0.3">
      <c r="A1" s="10" t="s">
        <v>0</v>
      </c>
      <c r="B1" s="10" t="s">
        <v>10</v>
      </c>
      <c r="C1" s="10" t="s">
        <v>1</v>
      </c>
      <c r="D1" s="11" t="s">
        <v>2</v>
      </c>
      <c r="E1" s="11" t="s">
        <v>11</v>
      </c>
      <c r="F1" s="11" t="s">
        <v>12</v>
      </c>
      <c r="G1" s="11" t="s">
        <v>13</v>
      </c>
      <c r="H1" s="11" t="s">
        <v>14</v>
      </c>
      <c r="I1" s="11" t="s">
        <v>15</v>
      </c>
      <c r="J1" s="11" t="s">
        <v>16</v>
      </c>
      <c r="K1" s="11" t="s">
        <v>17</v>
      </c>
      <c r="L1" s="11" t="s">
        <v>18</v>
      </c>
      <c r="M1" s="10" t="s">
        <v>7</v>
      </c>
      <c r="N1" s="11" t="s">
        <v>19</v>
      </c>
      <c r="O1" s="11" t="s">
        <v>5</v>
      </c>
    </row>
    <row r="2" spans="1:15" x14ac:dyDescent="0.3">
      <c r="A2" s="27" t="s">
        <v>21</v>
      </c>
      <c r="B2" s="27" t="s">
        <v>25</v>
      </c>
      <c r="C2" s="28">
        <v>42819</v>
      </c>
      <c r="D2" s="29" t="s">
        <v>26</v>
      </c>
      <c r="E2" s="27">
        <v>183</v>
      </c>
      <c r="F2" s="27">
        <v>193</v>
      </c>
      <c r="G2" s="27">
        <v>182</v>
      </c>
      <c r="H2" s="27">
        <v>180</v>
      </c>
      <c r="I2" s="27">
        <v>182</v>
      </c>
      <c r="J2" s="27">
        <v>189</v>
      </c>
      <c r="K2" s="30">
        <v>6</v>
      </c>
      <c r="L2" s="30">
        <v>1109</v>
      </c>
      <c r="M2" s="31">
        <v>184.83333333333334</v>
      </c>
      <c r="N2" s="30">
        <v>10</v>
      </c>
      <c r="O2" s="31">
        <v>194.83</v>
      </c>
    </row>
    <row r="3" spans="1:15" x14ac:dyDescent="0.3">
      <c r="A3" s="22" t="s">
        <v>21</v>
      </c>
      <c r="B3" s="22" t="s">
        <v>29</v>
      </c>
      <c r="C3" s="23">
        <v>42847</v>
      </c>
      <c r="D3" s="24" t="s">
        <v>30</v>
      </c>
      <c r="E3" s="22">
        <v>178</v>
      </c>
      <c r="F3" s="22">
        <v>184</v>
      </c>
      <c r="G3" s="22">
        <v>173</v>
      </c>
      <c r="H3" s="22">
        <v>175</v>
      </c>
      <c r="I3" s="22"/>
      <c r="J3" s="22"/>
      <c r="K3" s="25">
        <v>4</v>
      </c>
      <c r="L3" s="25">
        <v>710</v>
      </c>
      <c r="M3" s="26">
        <v>177.5</v>
      </c>
      <c r="N3" s="25">
        <v>5</v>
      </c>
      <c r="O3" s="26">
        <v>182.5</v>
      </c>
    </row>
    <row r="4" spans="1:15" x14ac:dyDescent="0.3">
      <c r="A4" s="22" t="s">
        <v>21</v>
      </c>
      <c r="B4" s="22" t="s">
        <v>29</v>
      </c>
      <c r="C4" s="23">
        <v>42882</v>
      </c>
      <c r="D4" s="24" t="s">
        <v>30</v>
      </c>
      <c r="E4" s="22">
        <v>181</v>
      </c>
      <c r="F4" s="22">
        <v>164</v>
      </c>
      <c r="G4" s="22">
        <v>166</v>
      </c>
      <c r="H4" s="22">
        <v>182</v>
      </c>
      <c r="I4" s="22"/>
      <c r="J4" s="22"/>
      <c r="K4" s="25">
        <v>4</v>
      </c>
      <c r="L4" s="25">
        <v>693</v>
      </c>
      <c r="M4" s="26">
        <v>173.25</v>
      </c>
      <c r="N4" s="25">
        <v>5</v>
      </c>
      <c r="O4" s="26">
        <v>178.25</v>
      </c>
    </row>
    <row r="5" spans="1:15" x14ac:dyDescent="0.3">
      <c r="A5" s="22" t="s">
        <v>21</v>
      </c>
      <c r="B5" s="22" t="s">
        <v>29</v>
      </c>
      <c r="C5" s="23">
        <v>42910</v>
      </c>
      <c r="D5" s="24" t="s">
        <v>30</v>
      </c>
      <c r="E5" s="22">
        <v>167</v>
      </c>
      <c r="F5" s="22">
        <v>164</v>
      </c>
      <c r="G5" s="22">
        <v>169</v>
      </c>
      <c r="H5" s="22">
        <v>176</v>
      </c>
      <c r="I5" s="22"/>
      <c r="J5" s="22"/>
      <c r="K5" s="25">
        <v>4</v>
      </c>
      <c r="L5" s="25">
        <v>676</v>
      </c>
      <c r="M5" s="26">
        <v>169</v>
      </c>
      <c r="N5" s="25">
        <v>5</v>
      </c>
      <c r="O5" s="26">
        <v>174</v>
      </c>
    </row>
    <row r="6" spans="1:15" x14ac:dyDescent="0.3">
      <c r="A6" s="27" t="s">
        <v>21</v>
      </c>
      <c r="B6" s="27" t="s">
        <v>33</v>
      </c>
      <c r="C6" s="28">
        <v>42910</v>
      </c>
      <c r="D6" s="29" t="s">
        <v>34</v>
      </c>
      <c r="E6" s="27">
        <v>177</v>
      </c>
      <c r="F6" s="27">
        <v>175</v>
      </c>
      <c r="G6" s="27">
        <v>177</v>
      </c>
      <c r="H6" s="27"/>
      <c r="I6" s="27"/>
      <c r="J6" s="27"/>
      <c r="K6" s="30">
        <v>3</v>
      </c>
      <c r="L6" s="30">
        <v>529</v>
      </c>
      <c r="M6" s="31">
        <v>176.33333333333334</v>
      </c>
      <c r="N6" s="30">
        <v>5</v>
      </c>
      <c r="O6" s="31">
        <v>181.33333333333334</v>
      </c>
    </row>
    <row r="7" spans="1:15" x14ac:dyDescent="0.3">
      <c r="A7" s="27" t="s">
        <v>21</v>
      </c>
      <c r="B7" s="27" t="s">
        <v>38</v>
      </c>
      <c r="C7" s="28">
        <v>42938</v>
      </c>
      <c r="D7" s="29" t="s">
        <v>34</v>
      </c>
      <c r="E7" s="27">
        <v>191</v>
      </c>
      <c r="F7" s="27">
        <v>187</v>
      </c>
      <c r="G7" s="27">
        <v>186</v>
      </c>
      <c r="H7" s="27"/>
      <c r="I7" s="27"/>
      <c r="J7" s="27"/>
      <c r="K7" s="30">
        <v>3</v>
      </c>
      <c r="L7" s="30">
        <v>564</v>
      </c>
      <c r="M7" s="31">
        <v>188</v>
      </c>
      <c r="N7" s="30">
        <v>5</v>
      </c>
      <c r="O7" s="31">
        <v>193</v>
      </c>
    </row>
    <row r="8" spans="1:15" x14ac:dyDescent="0.3">
      <c r="A8" s="22" t="s">
        <v>21</v>
      </c>
      <c r="B8" s="22" t="s">
        <v>29</v>
      </c>
      <c r="C8" s="23">
        <v>42945</v>
      </c>
      <c r="D8" s="24" t="s">
        <v>30</v>
      </c>
      <c r="E8" s="22">
        <v>184</v>
      </c>
      <c r="F8" s="22">
        <v>186</v>
      </c>
      <c r="G8" s="22">
        <v>184</v>
      </c>
      <c r="H8" s="22">
        <v>180</v>
      </c>
      <c r="I8" s="22">
        <v>188</v>
      </c>
      <c r="J8" s="22">
        <v>182</v>
      </c>
      <c r="K8" s="25">
        <v>6</v>
      </c>
      <c r="L8" s="25">
        <v>1104</v>
      </c>
      <c r="M8" s="26">
        <v>184</v>
      </c>
      <c r="N8" s="25">
        <v>10</v>
      </c>
      <c r="O8" s="26">
        <v>194</v>
      </c>
    </row>
    <row r="9" spans="1:15" x14ac:dyDescent="0.3">
      <c r="A9" s="22" t="s">
        <v>21</v>
      </c>
      <c r="B9" s="22" t="s">
        <v>29</v>
      </c>
      <c r="C9" s="23">
        <v>42973</v>
      </c>
      <c r="D9" s="24" t="s">
        <v>30</v>
      </c>
      <c r="E9" s="22">
        <v>191</v>
      </c>
      <c r="F9" s="22">
        <v>191</v>
      </c>
      <c r="G9" s="22">
        <v>188</v>
      </c>
      <c r="H9" s="22">
        <v>187</v>
      </c>
      <c r="I9" s="22"/>
      <c r="J9" s="22"/>
      <c r="K9" s="25">
        <v>4</v>
      </c>
      <c r="L9" s="25">
        <v>757</v>
      </c>
      <c r="M9" s="26">
        <v>189.25</v>
      </c>
      <c r="N9" s="25">
        <v>5</v>
      </c>
      <c r="O9" s="26">
        <v>194.25</v>
      </c>
    </row>
    <row r="10" spans="1:15" x14ac:dyDescent="0.3">
      <c r="A10" s="40" t="s">
        <v>21</v>
      </c>
      <c r="B10" s="27" t="s">
        <v>33</v>
      </c>
      <c r="C10" s="28">
        <v>42980</v>
      </c>
      <c r="D10" s="29" t="s">
        <v>34</v>
      </c>
      <c r="E10" s="27">
        <v>187</v>
      </c>
      <c r="F10" s="27">
        <v>185</v>
      </c>
      <c r="G10" s="27">
        <v>191</v>
      </c>
      <c r="H10" s="27"/>
      <c r="I10" s="27"/>
      <c r="J10" s="27"/>
      <c r="K10" s="30">
        <v>3</v>
      </c>
      <c r="L10" s="30">
        <v>563</v>
      </c>
      <c r="M10" s="31">
        <v>187.66666666666666</v>
      </c>
      <c r="N10" s="30">
        <v>5</v>
      </c>
      <c r="O10" s="31">
        <v>192.66666666666666</v>
      </c>
    </row>
    <row r="11" spans="1:15" x14ac:dyDescent="0.3">
      <c r="A11" s="22" t="s">
        <v>21</v>
      </c>
      <c r="B11" s="22" t="s">
        <v>29</v>
      </c>
      <c r="C11" s="23">
        <v>43001</v>
      </c>
      <c r="D11" s="24" t="s">
        <v>30</v>
      </c>
      <c r="E11" s="22">
        <v>190</v>
      </c>
      <c r="F11" s="22">
        <v>182</v>
      </c>
      <c r="G11" s="22">
        <v>179</v>
      </c>
      <c r="H11" s="22">
        <v>179</v>
      </c>
      <c r="I11" s="22"/>
      <c r="J11" s="22"/>
      <c r="K11" s="25">
        <v>4</v>
      </c>
      <c r="L11" s="25">
        <v>730</v>
      </c>
      <c r="M11" s="26">
        <v>182.5</v>
      </c>
      <c r="N11" s="25">
        <v>5</v>
      </c>
      <c r="O11" s="26">
        <v>187.5</v>
      </c>
    </row>
    <row r="12" spans="1:15" x14ac:dyDescent="0.3">
      <c r="A12" s="27" t="s">
        <v>21</v>
      </c>
      <c r="B12" s="27" t="s">
        <v>33</v>
      </c>
      <c r="C12" s="28">
        <v>43001</v>
      </c>
      <c r="D12" s="29" t="s">
        <v>34</v>
      </c>
      <c r="E12" s="27">
        <v>187</v>
      </c>
      <c r="F12" s="27">
        <v>190</v>
      </c>
      <c r="G12" s="27">
        <v>185</v>
      </c>
      <c r="H12" s="27"/>
      <c r="I12" s="27"/>
      <c r="J12" s="27"/>
      <c r="K12" s="30">
        <v>3</v>
      </c>
      <c r="L12" s="30">
        <v>562</v>
      </c>
      <c r="M12" s="31">
        <v>187.33333333333334</v>
      </c>
      <c r="N12" s="30">
        <v>5</v>
      </c>
      <c r="O12" s="31">
        <v>192.33333333333334</v>
      </c>
    </row>
    <row r="13" spans="1:15" x14ac:dyDescent="0.3">
      <c r="A13" s="22" t="s">
        <v>21</v>
      </c>
      <c r="B13" s="22" t="s">
        <v>54</v>
      </c>
      <c r="C13" s="23">
        <v>43029</v>
      </c>
      <c r="D13" s="24" t="s">
        <v>37</v>
      </c>
      <c r="E13" s="22">
        <v>191</v>
      </c>
      <c r="F13" s="22">
        <v>189</v>
      </c>
      <c r="G13" s="22">
        <v>184</v>
      </c>
      <c r="H13" s="22">
        <v>189</v>
      </c>
      <c r="I13" s="22">
        <v>191</v>
      </c>
      <c r="J13" s="22">
        <v>191</v>
      </c>
      <c r="K13" s="25">
        <v>6</v>
      </c>
      <c r="L13" s="25">
        <v>1135</v>
      </c>
      <c r="M13" s="26">
        <v>189.16666666666666</v>
      </c>
      <c r="N13" s="25">
        <v>26</v>
      </c>
      <c r="O13" s="26">
        <v>215.16666666666666</v>
      </c>
    </row>
    <row r="14" spans="1:15" x14ac:dyDescent="0.3">
      <c r="A14" s="27" t="s">
        <v>21</v>
      </c>
      <c r="B14" s="27" t="s">
        <v>33</v>
      </c>
      <c r="C14" s="28">
        <v>43036</v>
      </c>
      <c r="D14" s="29" t="s">
        <v>59</v>
      </c>
      <c r="E14" s="27">
        <v>192</v>
      </c>
      <c r="F14" s="27">
        <v>184</v>
      </c>
      <c r="G14" s="27">
        <v>184</v>
      </c>
      <c r="H14" s="27">
        <v>184</v>
      </c>
      <c r="I14" s="27"/>
      <c r="J14" s="27"/>
      <c r="K14" s="30">
        <v>4</v>
      </c>
      <c r="L14" s="30">
        <v>744</v>
      </c>
      <c r="M14" s="31">
        <v>186</v>
      </c>
      <c r="N14" s="30">
        <v>13</v>
      </c>
      <c r="O14" s="31">
        <v>199</v>
      </c>
    </row>
    <row r="15" spans="1:15" x14ac:dyDescent="0.3">
      <c r="A15" s="27" t="s">
        <v>21</v>
      </c>
      <c r="B15" s="27" t="s">
        <v>33</v>
      </c>
      <c r="C15" s="28">
        <v>43037</v>
      </c>
      <c r="D15" s="29" t="s">
        <v>34</v>
      </c>
      <c r="E15" s="27">
        <v>188</v>
      </c>
      <c r="F15" s="27">
        <v>190</v>
      </c>
      <c r="G15" s="27">
        <v>190</v>
      </c>
      <c r="H15" s="27"/>
      <c r="I15" s="27"/>
      <c r="J15" s="27"/>
      <c r="K15" s="30">
        <v>3</v>
      </c>
      <c r="L15" s="30">
        <v>568</v>
      </c>
      <c r="M15" s="31">
        <v>189.33333333333334</v>
      </c>
      <c r="N15" s="30">
        <v>11</v>
      </c>
      <c r="O15" s="31">
        <v>200.33333333333334</v>
      </c>
    </row>
    <row r="16" spans="1:15" x14ac:dyDescent="0.3">
      <c r="A16" s="22" t="s">
        <v>21</v>
      </c>
      <c r="B16" s="22" t="s">
        <v>29</v>
      </c>
      <c r="C16" s="23">
        <v>43043</v>
      </c>
      <c r="D16" s="24" t="s">
        <v>26</v>
      </c>
      <c r="E16" s="22">
        <v>190</v>
      </c>
      <c r="F16" s="22">
        <v>189</v>
      </c>
      <c r="G16" s="22">
        <v>187</v>
      </c>
      <c r="H16" s="22">
        <v>170</v>
      </c>
      <c r="I16" s="22">
        <v>187</v>
      </c>
      <c r="J16" s="22">
        <v>185</v>
      </c>
      <c r="K16" s="25">
        <v>6</v>
      </c>
      <c r="L16" s="25">
        <v>1108</v>
      </c>
      <c r="M16" s="26">
        <v>184.66666666666666</v>
      </c>
      <c r="N16" s="25">
        <v>4</v>
      </c>
      <c r="O16" s="26">
        <v>188.66666666666666</v>
      </c>
    </row>
    <row r="17" spans="1:15" x14ac:dyDescent="0.3">
      <c r="A17" s="5"/>
      <c r="B17" s="5"/>
      <c r="C17" s="6"/>
      <c r="D17" s="7"/>
      <c r="E17" s="5"/>
      <c r="F17" s="5"/>
      <c r="G17" s="5"/>
      <c r="H17" s="5"/>
      <c r="I17" s="5"/>
      <c r="J17" s="5"/>
      <c r="K17" s="8"/>
      <c r="L17" s="8"/>
      <c r="M17" s="9"/>
      <c r="N17" s="8"/>
      <c r="O17" s="9"/>
    </row>
    <row r="18" spans="1:15" x14ac:dyDescent="0.3">
      <c r="K18" s="3">
        <f>SUM(K2:K17)</f>
        <v>63</v>
      </c>
      <c r="L18" s="3">
        <f>SUM(L2:L17)</f>
        <v>11552</v>
      </c>
      <c r="M18" s="1">
        <f>SUM(L18/K18)</f>
        <v>183.36507936507937</v>
      </c>
      <c r="N18" s="3">
        <f>SUM(N2:N17)</f>
        <v>119</v>
      </c>
      <c r="O18" s="2">
        <f>SUM(M18+N18)</f>
        <v>302.3650793650794</v>
      </c>
    </row>
  </sheetData>
  <conditionalFormatting sqref="E1">
    <cfRule type="top10" priority="215" bottom="1" rank="1"/>
    <cfRule type="top10" dxfId="401" priority="216" rank="1"/>
  </conditionalFormatting>
  <conditionalFormatting sqref="F1">
    <cfRule type="top10" priority="213" bottom="1" rank="1"/>
    <cfRule type="top10" dxfId="400" priority="214" rank="1"/>
  </conditionalFormatting>
  <conditionalFormatting sqref="G1">
    <cfRule type="top10" priority="211" bottom="1" rank="1"/>
    <cfRule type="top10" dxfId="399" priority="212" rank="1"/>
  </conditionalFormatting>
  <conditionalFormatting sqref="H1">
    <cfRule type="top10" priority="209" bottom="1" rank="1"/>
    <cfRule type="top10" dxfId="398" priority="210" rank="1"/>
  </conditionalFormatting>
  <conditionalFormatting sqref="I1">
    <cfRule type="top10" priority="207" bottom="1" rank="1"/>
    <cfRule type="top10" dxfId="397" priority="208" rank="1"/>
  </conditionalFormatting>
  <conditionalFormatting sqref="J1">
    <cfRule type="top10" priority="205" bottom="1" rank="1"/>
    <cfRule type="top10" dxfId="396" priority="206" rank="1"/>
  </conditionalFormatting>
  <conditionalFormatting sqref="E17">
    <cfRule type="top10" priority="217" bottom="1" rank="1"/>
    <cfRule type="top10" dxfId="395" priority="218" rank="1"/>
  </conditionalFormatting>
  <conditionalFormatting sqref="F17">
    <cfRule type="top10" priority="219" bottom="1" rank="1"/>
    <cfRule type="top10" dxfId="394" priority="220" rank="1"/>
  </conditionalFormatting>
  <conditionalFormatting sqref="G17">
    <cfRule type="top10" priority="221" bottom="1" rank="1"/>
    <cfRule type="top10" dxfId="393" priority="222" rank="1"/>
  </conditionalFormatting>
  <conditionalFormatting sqref="H17">
    <cfRule type="top10" priority="223" bottom="1" rank="1"/>
    <cfRule type="top10" dxfId="392" priority="224" rank="1"/>
  </conditionalFormatting>
  <conditionalFormatting sqref="I17">
    <cfRule type="top10" priority="225" bottom="1" rank="1"/>
    <cfRule type="top10" dxfId="391" priority="226" rank="1"/>
  </conditionalFormatting>
  <conditionalFormatting sqref="J17">
    <cfRule type="top10" priority="227" bottom="1" rank="1"/>
    <cfRule type="top10" dxfId="390" priority="228" rank="1"/>
  </conditionalFormatting>
  <conditionalFormatting sqref="E2">
    <cfRule type="top10" priority="169" bottom="1" rank="1"/>
    <cfRule type="top10" dxfId="389" priority="170" rank="1"/>
  </conditionalFormatting>
  <conditionalFormatting sqref="F2">
    <cfRule type="top10" priority="171" bottom="1" rank="1"/>
    <cfRule type="top10" dxfId="388" priority="172" rank="1"/>
  </conditionalFormatting>
  <conditionalFormatting sqref="G2">
    <cfRule type="top10" priority="173" bottom="1" rank="1"/>
    <cfRule type="top10" dxfId="387" priority="174" rank="1"/>
  </conditionalFormatting>
  <conditionalFormatting sqref="H2">
    <cfRule type="top10" priority="175" bottom="1" rank="1"/>
    <cfRule type="top10" dxfId="386" priority="176" rank="1"/>
  </conditionalFormatting>
  <conditionalFormatting sqref="I2">
    <cfRule type="top10" priority="177" bottom="1" rank="1"/>
    <cfRule type="top10" dxfId="385" priority="178" rank="1"/>
  </conditionalFormatting>
  <conditionalFormatting sqref="J2">
    <cfRule type="top10" priority="179" bottom="1" rank="1"/>
    <cfRule type="top10" dxfId="384" priority="180" rank="1"/>
  </conditionalFormatting>
  <conditionalFormatting sqref="E3">
    <cfRule type="top10" priority="167" bottom="1" rank="1"/>
    <cfRule type="top10" dxfId="383" priority="168" rank="1"/>
  </conditionalFormatting>
  <conditionalFormatting sqref="F3">
    <cfRule type="top10" priority="165" bottom="1" rank="1"/>
    <cfRule type="top10" dxfId="382" priority="166" rank="1"/>
  </conditionalFormatting>
  <conditionalFormatting sqref="G3">
    <cfRule type="top10" priority="163" bottom="1" rank="1"/>
    <cfRule type="top10" dxfId="381" priority="164" rank="1"/>
  </conditionalFormatting>
  <conditionalFormatting sqref="H3">
    <cfRule type="top10" priority="161" bottom="1" rank="1"/>
    <cfRule type="top10" dxfId="380" priority="162" rank="1"/>
  </conditionalFormatting>
  <conditionalFormatting sqref="I3">
    <cfRule type="top10" priority="159" bottom="1" rank="1"/>
    <cfRule type="top10" dxfId="379" priority="160" rank="1"/>
  </conditionalFormatting>
  <conditionalFormatting sqref="J3">
    <cfRule type="top10" priority="157" bottom="1" rank="1"/>
    <cfRule type="top10" dxfId="378" priority="158" rank="1"/>
  </conditionalFormatting>
  <conditionalFormatting sqref="E4">
    <cfRule type="top10" priority="155" bottom="1" rank="1"/>
    <cfRule type="top10" dxfId="377" priority="156" rank="1"/>
  </conditionalFormatting>
  <conditionalFormatting sqref="F4">
    <cfRule type="top10" priority="153" bottom="1" rank="1"/>
    <cfRule type="top10" dxfId="376" priority="154" rank="1"/>
  </conditionalFormatting>
  <conditionalFormatting sqref="G4">
    <cfRule type="top10" priority="151" bottom="1" rank="1"/>
    <cfRule type="top10" dxfId="375" priority="152" rank="1"/>
  </conditionalFormatting>
  <conditionalFormatting sqref="H4">
    <cfRule type="top10" priority="149" bottom="1" rank="1"/>
    <cfRule type="top10" dxfId="374" priority="150" rank="1"/>
  </conditionalFormatting>
  <conditionalFormatting sqref="I4">
    <cfRule type="top10" priority="147" bottom="1" rank="1"/>
    <cfRule type="top10" dxfId="373" priority="148" rank="1"/>
  </conditionalFormatting>
  <conditionalFormatting sqref="J4">
    <cfRule type="top10" priority="145" bottom="1" rank="1"/>
    <cfRule type="top10" dxfId="372" priority="146" rank="1"/>
  </conditionalFormatting>
  <conditionalFormatting sqref="E5">
    <cfRule type="top10" priority="143" bottom="1" rank="1"/>
    <cfRule type="top10" dxfId="371" priority="144" rank="1"/>
  </conditionalFormatting>
  <conditionalFormatting sqref="F5">
    <cfRule type="top10" priority="141" bottom="1" rank="1"/>
    <cfRule type="top10" dxfId="370" priority="142" rank="1"/>
  </conditionalFormatting>
  <conditionalFormatting sqref="G5">
    <cfRule type="top10" priority="139" bottom="1" rank="1"/>
    <cfRule type="top10" dxfId="369" priority="140" rank="1"/>
  </conditionalFormatting>
  <conditionalFormatting sqref="H5">
    <cfRule type="top10" priority="137" bottom="1" rank="1"/>
    <cfRule type="top10" dxfId="368" priority="138" rank="1"/>
  </conditionalFormatting>
  <conditionalFormatting sqref="I5">
    <cfRule type="top10" priority="135" bottom="1" rank="1"/>
    <cfRule type="top10" dxfId="367" priority="136" rank="1"/>
  </conditionalFormatting>
  <conditionalFormatting sqref="J5">
    <cfRule type="top10" priority="133" bottom="1" rank="1"/>
    <cfRule type="top10" dxfId="366" priority="134" rank="1"/>
  </conditionalFormatting>
  <conditionalFormatting sqref="E6">
    <cfRule type="top10" priority="131" bottom="1" rank="1"/>
    <cfRule type="top10" dxfId="365" priority="132" rank="1"/>
  </conditionalFormatting>
  <conditionalFormatting sqref="F6">
    <cfRule type="top10" priority="129" bottom="1" rank="1"/>
    <cfRule type="top10" dxfId="364" priority="130" rank="1"/>
  </conditionalFormatting>
  <conditionalFormatting sqref="G6">
    <cfRule type="top10" priority="127" bottom="1" rank="1"/>
    <cfRule type="top10" dxfId="363" priority="128" rank="1"/>
  </conditionalFormatting>
  <conditionalFormatting sqref="H6">
    <cfRule type="top10" priority="125" bottom="1" rank="1"/>
    <cfRule type="top10" dxfId="362" priority="126" rank="1"/>
  </conditionalFormatting>
  <conditionalFormatting sqref="I6">
    <cfRule type="top10" priority="123" bottom="1" rank="1"/>
    <cfRule type="top10" dxfId="361" priority="124" rank="1"/>
  </conditionalFormatting>
  <conditionalFormatting sqref="J6">
    <cfRule type="top10" priority="121" bottom="1" rank="1"/>
    <cfRule type="top10" dxfId="360" priority="122" rank="1"/>
  </conditionalFormatting>
  <conditionalFormatting sqref="E7">
    <cfRule type="top10" priority="109" bottom="1" rank="1"/>
    <cfRule type="top10" dxfId="359" priority="110" rank="1"/>
  </conditionalFormatting>
  <conditionalFormatting sqref="F7">
    <cfRule type="top10" priority="111" bottom="1" rank="1"/>
    <cfRule type="top10" dxfId="358" priority="112" rank="1"/>
  </conditionalFormatting>
  <conditionalFormatting sqref="G7">
    <cfRule type="top10" priority="113" bottom="1" rank="1"/>
    <cfRule type="top10" dxfId="357" priority="114" rank="1"/>
  </conditionalFormatting>
  <conditionalFormatting sqref="H7">
    <cfRule type="top10" priority="115" bottom="1" rank="1"/>
    <cfRule type="top10" dxfId="356" priority="116" rank="1"/>
  </conditionalFormatting>
  <conditionalFormatting sqref="I7">
    <cfRule type="top10" priority="117" bottom="1" rank="1"/>
    <cfRule type="top10" dxfId="355" priority="118" rank="1"/>
  </conditionalFormatting>
  <conditionalFormatting sqref="J7">
    <cfRule type="top10" priority="119" bottom="1" rank="1"/>
    <cfRule type="top10" dxfId="354" priority="120" rank="1"/>
  </conditionalFormatting>
  <conditionalFormatting sqref="E8">
    <cfRule type="top10" priority="107" bottom="1" rank="1"/>
    <cfRule type="top10" dxfId="353" priority="108" rank="1"/>
  </conditionalFormatting>
  <conditionalFormatting sqref="F8">
    <cfRule type="top10" priority="105" bottom="1" rank="1"/>
    <cfRule type="top10" dxfId="352" priority="106" rank="1"/>
  </conditionalFormatting>
  <conditionalFormatting sqref="G8">
    <cfRule type="top10" priority="103" bottom="1" rank="1"/>
    <cfRule type="top10" dxfId="351" priority="104" rank="1"/>
  </conditionalFormatting>
  <conditionalFormatting sqref="H8">
    <cfRule type="top10" priority="101" bottom="1" rank="1"/>
    <cfRule type="top10" dxfId="350" priority="102" rank="1"/>
  </conditionalFormatting>
  <conditionalFormatting sqref="I8">
    <cfRule type="top10" priority="99" bottom="1" rank="1"/>
    <cfRule type="top10" dxfId="349" priority="100" rank="1"/>
  </conditionalFormatting>
  <conditionalFormatting sqref="J8">
    <cfRule type="top10" priority="97" bottom="1" rank="1"/>
    <cfRule type="top10" dxfId="348" priority="98" rank="1"/>
  </conditionalFormatting>
  <conditionalFormatting sqref="E9">
    <cfRule type="top10" priority="95" bottom="1" rank="1"/>
    <cfRule type="top10" dxfId="347" priority="96" rank="1"/>
  </conditionalFormatting>
  <conditionalFormatting sqref="F9">
    <cfRule type="top10" priority="93" bottom="1" rank="1"/>
    <cfRule type="top10" dxfId="346" priority="94" rank="1"/>
  </conditionalFormatting>
  <conditionalFormatting sqref="G9">
    <cfRule type="top10" priority="91" bottom="1" rank="1"/>
    <cfRule type="top10" dxfId="345" priority="92" rank="1"/>
  </conditionalFormatting>
  <conditionalFormatting sqref="H9">
    <cfRule type="top10" priority="89" bottom="1" rank="1"/>
    <cfRule type="top10" dxfId="344" priority="90" rank="1"/>
  </conditionalFormatting>
  <conditionalFormatting sqref="I9">
    <cfRule type="top10" priority="87" bottom="1" rank="1"/>
    <cfRule type="top10" dxfId="343" priority="88" rank="1"/>
  </conditionalFormatting>
  <conditionalFormatting sqref="J9">
    <cfRule type="top10" priority="85" bottom="1" rank="1"/>
    <cfRule type="top10" dxfId="342" priority="86" rank="1"/>
  </conditionalFormatting>
  <conditionalFormatting sqref="E10">
    <cfRule type="top10" priority="83" bottom="1" rank="1"/>
    <cfRule type="top10" dxfId="341" priority="84" rank="1"/>
  </conditionalFormatting>
  <conditionalFormatting sqref="F10">
    <cfRule type="top10" priority="81" bottom="1" rank="1"/>
    <cfRule type="top10" dxfId="340" priority="82" rank="1"/>
  </conditionalFormatting>
  <conditionalFormatting sqref="G10">
    <cfRule type="top10" priority="79" bottom="1" rank="1"/>
    <cfRule type="top10" dxfId="339" priority="80" rank="1"/>
  </conditionalFormatting>
  <conditionalFormatting sqref="H10">
    <cfRule type="top10" priority="77" bottom="1" rank="1"/>
    <cfRule type="top10" dxfId="338" priority="78" rank="1"/>
  </conditionalFormatting>
  <conditionalFormatting sqref="I10">
    <cfRule type="top10" priority="75" bottom="1" rank="1"/>
    <cfRule type="top10" dxfId="337" priority="76" rank="1"/>
  </conditionalFormatting>
  <conditionalFormatting sqref="J10">
    <cfRule type="top10" priority="73" bottom="1" rank="1"/>
    <cfRule type="top10" dxfId="336" priority="74" rank="1"/>
  </conditionalFormatting>
  <conditionalFormatting sqref="E11">
    <cfRule type="top10" priority="71" bottom="1" rank="1"/>
    <cfRule type="top10" dxfId="335" priority="72" rank="1"/>
  </conditionalFormatting>
  <conditionalFormatting sqref="F11">
    <cfRule type="top10" priority="69" bottom="1" rank="1"/>
    <cfRule type="top10" dxfId="334" priority="70" rank="1"/>
  </conditionalFormatting>
  <conditionalFormatting sqref="G11">
    <cfRule type="top10" priority="67" bottom="1" rank="1"/>
    <cfRule type="top10" dxfId="333" priority="68" rank="1"/>
  </conditionalFormatting>
  <conditionalFormatting sqref="H11">
    <cfRule type="top10" priority="65" bottom="1" rank="1"/>
    <cfRule type="top10" dxfId="332" priority="66" rank="1"/>
  </conditionalFormatting>
  <conditionalFormatting sqref="I11">
    <cfRule type="top10" priority="63" bottom="1" rank="1"/>
    <cfRule type="top10" dxfId="331" priority="64" rank="1"/>
  </conditionalFormatting>
  <conditionalFormatting sqref="J11">
    <cfRule type="top10" priority="61" bottom="1" rank="1"/>
    <cfRule type="top10" dxfId="330" priority="62" rank="1"/>
  </conditionalFormatting>
  <conditionalFormatting sqref="E12">
    <cfRule type="top10" priority="59" bottom="1" rank="1"/>
    <cfRule type="top10" dxfId="329" priority="60" rank="1"/>
  </conditionalFormatting>
  <conditionalFormatting sqref="F12">
    <cfRule type="top10" priority="57" bottom="1" rank="1"/>
    <cfRule type="top10" dxfId="328" priority="58" rank="1"/>
  </conditionalFormatting>
  <conditionalFormatting sqref="G12">
    <cfRule type="top10" priority="55" bottom="1" rank="1"/>
    <cfRule type="top10" dxfId="327" priority="56" rank="1"/>
  </conditionalFormatting>
  <conditionalFormatting sqref="H12">
    <cfRule type="top10" priority="53" bottom="1" rank="1"/>
    <cfRule type="top10" dxfId="326" priority="54" rank="1"/>
  </conditionalFormatting>
  <conditionalFormatting sqref="I12">
    <cfRule type="top10" priority="51" bottom="1" rank="1"/>
    <cfRule type="top10" dxfId="325" priority="52" rank="1"/>
  </conditionalFormatting>
  <conditionalFormatting sqref="J12">
    <cfRule type="top10" priority="49" bottom="1" rank="1"/>
    <cfRule type="top10" dxfId="324" priority="50" rank="1"/>
  </conditionalFormatting>
  <conditionalFormatting sqref="E13">
    <cfRule type="top10" priority="47" bottom="1" rank="1"/>
    <cfRule type="top10" dxfId="323" priority="48" rank="1"/>
  </conditionalFormatting>
  <conditionalFormatting sqref="F13">
    <cfRule type="top10" priority="45" bottom="1" rank="1"/>
    <cfRule type="top10" dxfId="322" priority="46" rank="1"/>
  </conditionalFormatting>
  <conditionalFormatting sqref="G13">
    <cfRule type="top10" priority="43" bottom="1" rank="1"/>
    <cfRule type="top10" dxfId="321" priority="44" rank="1"/>
  </conditionalFormatting>
  <conditionalFormatting sqref="H13">
    <cfRule type="top10" priority="41" bottom="1" rank="1"/>
    <cfRule type="top10" dxfId="320" priority="42" rank="1"/>
  </conditionalFormatting>
  <conditionalFormatting sqref="I13">
    <cfRule type="top10" priority="39" bottom="1" rank="1"/>
    <cfRule type="top10" dxfId="319" priority="40" rank="1"/>
  </conditionalFormatting>
  <conditionalFormatting sqref="J13">
    <cfRule type="top10" priority="37" bottom="1" rank="1"/>
    <cfRule type="top10" dxfId="318" priority="38" rank="1"/>
  </conditionalFormatting>
  <conditionalFormatting sqref="E14">
    <cfRule type="top10" priority="35" bottom="1" rank="1"/>
    <cfRule type="top10" dxfId="317" priority="36" rank="1"/>
  </conditionalFormatting>
  <conditionalFormatting sqref="F14">
    <cfRule type="top10" priority="33" bottom="1" rank="1"/>
    <cfRule type="top10" dxfId="316" priority="34" rank="1"/>
  </conditionalFormatting>
  <conditionalFormatting sqref="G14">
    <cfRule type="top10" priority="31" bottom="1" rank="1"/>
    <cfRule type="top10" dxfId="315" priority="32" rank="1"/>
  </conditionalFormatting>
  <conditionalFormatting sqref="H14">
    <cfRule type="top10" priority="29" bottom="1" rank="1"/>
    <cfRule type="top10" dxfId="314" priority="30" rank="1"/>
  </conditionalFormatting>
  <conditionalFormatting sqref="I14">
    <cfRule type="top10" priority="27" bottom="1" rank="1"/>
    <cfRule type="top10" dxfId="313" priority="28" rank="1"/>
  </conditionalFormatting>
  <conditionalFormatting sqref="J14">
    <cfRule type="top10" priority="25" bottom="1" rank="1"/>
    <cfRule type="top10" dxfId="312" priority="26" rank="1"/>
  </conditionalFormatting>
  <conditionalFormatting sqref="E15">
    <cfRule type="top10" priority="23" bottom="1" rank="1"/>
    <cfRule type="top10" dxfId="311" priority="24" rank="1"/>
  </conditionalFormatting>
  <conditionalFormatting sqref="F15">
    <cfRule type="top10" priority="21" bottom="1" rank="1"/>
    <cfRule type="top10" dxfId="310" priority="22" rank="1"/>
  </conditionalFormatting>
  <conditionalFormatting sqref="G15">
    <cfRule type="top10" priority="19" bottom="1" rank="1"/>
    <cfRule type="top10" dxfId="309" priority="20" rank="1"/>
  </conditionalFormatting>
  <conditionalFormatting sqref="H15">
    <cfRule type="top10" priority="17" bottom="1" rank="1"/>
    <cfRule type="top10" dxfId="308" priority="18" rank="1"/>
  </conditionalFormatting>
  <conditionalFormatting sqref="I15">
    <cfRule type="top10" priority="15" bottom="1" rank="1"/>
    <cfRule type="top10" dxfId="307" priority="16" rank="1"/>
  </conditionalFormatting>
  <conditionalFormatting sqref="J15">
    <cfRule type="top10" priority="13" bottom="1" rank="1"/>
    <cfRule type="top10" dxfId="306" priority="14" rank="1"/>
  </conditionalFormatting>
  <conditionalFormatting sqref="E16">
    <cfRule type="top10" priority="11" bottom="1" rank="1"/>
    <cfRule type="top10" dxfId="305" priority="12" rank="1"/>
  </conditionalFormatting>
  <conditionalFormatting sqref="F16">
    <cfRule type="top10" priority="9" bottom="1" rank="1"/>
    <cfRule type="top10" dxfId="304" priority="10" rank="1"/>
  </conditionalFormatting>
  <conditionalFormatting sqref="G16">
    <cfRule type="top10" priority="7" bottom="1" rank="1"/>
    <cfRule type="top10" dxfId="303" priority="8" rank="1"/>
  </conditionalFormatting>
  <conditionalFormatting sqref="H16">
    <cfRule type="top10" priority="5" bottom="1" rank="1"/>
    <cfRule type="top10" dxfId="302" priority="6" rank="1"/>
  </conditionalFormatting>
  <conditionalFormatting sqref="I16">
    <cfRule type="top10" priority="3" bottom="1" rank="1"/>
    <cfRule type="top10" dxfId="301" priority="4" rank="1"/>
  </conditionalFormatting>
  <conditionalFormatting sqref="J16">
    <cfRule type="top10" priority="1" bottom="1" rank="1"/>
    <cfRule type="top10" dxfId="300" priority="2" rank="1"/>
  </conditionalFormatting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00000000-0002-0000-0200-000000000000}">
          <x14:formula1>
            <xm:f>'C:\Users\gih93\Desktop\[ABRA Scoring 2016.xlsm]Data'!#REF!</xm:f>
          </x14:formula1>
          <xm:sqref>B3</xm:sqref>
        </x14:dataValidation>
        <x14:dataValidation type="list" allowBlank="1" showInputMessage="1" showErrorMessage="1" xr:uid="{00000000-0002-0000-0200-000001000000}">
          <x14:formula1>
            <xm:f>'C:\Users\gih93\Desktop\[ABRA Scoring 2016.xlsm]Data'!#REF!</xm:f>
          </x14:formula1>
          <xm:sqref>B4:B7 B9:B10</xm:sqref>
        </x14:dataValidation>
        <x14:dataValidation type="list" allowBlank="1" showInputMessage="1" showErrorMessage="1" xr:uid="{00000000-0002-0000-0200-000002000000}">
          <x14:formula1>
            <xm:f>'C:\Users\gih93\Desktop\[7-29-17 Tourney.xlsm]Data'!#REF!</xm:f>
          </x14:formula1>
          <xm:sqref>B8</xm:sqref>
        </x14:dataValidation>
        <x14:dataValidation type="list" allowBlank="1" showInputMessage="1" showErrorMessage="1" xr:uid="{0D9B77E5-9C50-4340-9DDF-6F06B5CD6ED9}">
          <x14:formula1>
            <xm:f>'C:\Users\Ronald\Documents\2016 ABRA\[ABRA Scoring 2016.xlsm]Data'!#REF!</xm:f>
          </x14:formula1>
          <xm:sqref>B11:B12</xm:sqref>
        </x14:dataValidation>
        <x14:dataValidation type="list" allowBlank="1" showInputMessage="1" showErrorMessage="1" xr:uid="{EFA37656-E3AA-406F-821C-00B2E1AD4C62}">
          <x14:formula1>
            <xm:f>'C:\Users\abra2\Desktop\ABRA Files and More\AUTO BENCH REST ASSOCIATION FILE\ABRA 2017\LOUISIANA\[LA State Shoot 10 21 2017.xlsm]Data'!#REF!</xm:f>
          </x14:formula1>
          <xm:sqref>B13:B15</xm:sqref>
        </x14:dataValidation>
        <x14:dataValidation type="list" allowBlank="1" showInputMessage="1" showErrorMessage="1" xr:uid="{90E3D21D-6859-4E0C-9AAF-4E8C706D0FFE}">
          <x14:formula1>
            <xm:f>'C:\Users\abra2\Desktop\[11 04 2017.xlsm]Data'!#REF!</xm:f>
          </x14:formula1>
          <xm:sqref>B16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446E25-F742-4558-8F71-966F4690BE88}">
  <dimension ref="A1:O5"/>
  <sheetViews>
    <sheetView workbookViewId="0">
      <selection activeCell="G12" sqref="G12"/>
    </sheetView>
  </sheetViews>
  <sheetFormatPr defaultRowHeight="15" x14ac:dyDescent="0.25"/>
  <cols>
    <col min="2" max="2" width="11.42578125" bestFit="1" customWidth="1"/>
  </cols>
  <sheetData>
    <row r="1" spans="1:15" ht="30" x14ac:dyDescent="0.25">
      <c r="A1" s="34" t="s">
        <v>0</v>
      </c>
      <c r="B1" s="34" t="s">
        <v>10</v>
      </c>
      <c r="C1" s="34" t="s">
        <v>1</v>
      </c>
      <c r="D1" s="35" t="s">
        <v>2</v>
      </c>
      <c r="E1" s="35" t="s">
        <v>11</v>
      </c>
      <c r="F1" s="35" t="s">
        <v>12</v>
      </c>
      <c r="G1" s="35" t="s">
        <v>13</v>
      </c>
      <c r="H1" s="35" t="s">
        <v>14</v>
      </c>
      <c r="I1" s="35" t="s">
        <v>15</v>
      </c>
      <c r="J1" s="35" t="s">
        <v>16</v>
      </c>
      <c r="K1" s="35" t="s">
        <v>17</v>
      </c>
      <c r="L1" s="35" t="s">
        <v>18</v>
      </c>
      <c r="M1" s="34" t="s">
        <v>7</v>
      </c>
      <c r="N1" s="35" t="s">
        <v>19</v>
      </c>
      <c r="O1" s="35" t="s">
        <v>5</v>
      </c>
    </row>
    <row r="2" spans="1:15" x14ac:dyDescent="0.25">
      <c r="A2" s="27" t="s">
        <v>21</v>
      </c>
      <c r="B2" s="27" t="s">
        <v>62</v>
      </c>
      <c r="C2" s="28">
        <v>43037</v>
      </c>
      <c r="D2" s="29" t="s">
        <v>34</v>
      </c>
      <c r="E2" s="27">
        <v>172</v>
      </c>
      <c r="F2" s="27">
        <v>173</v>
      </c>
      <c r="G2" s="27">
        <v>167</v>
      </c>
      <c r="H2" s="27"/>
      <c r="I2" s="27"/>
      <c r="J2" s="27"/>
      <c r="K2" s="30">
        <v>3</v>
      </c>
      <c r="L2" s="30">
        <v>512</v>
      </c>
      <c r="M2" s="31">
        <v>170.66666666666666</v>
      </c>
      <c r="N2" s="30">
        <v>3</v>
      </c>
      <c r="O2" s="31">
        <v>173.66666666666666</v>
      </c>
    </row>
    <row r="3" spans="1:15" x14ac:dyDescent="0.25">
      <c r="A3" s="22" t="s">
        <v>21</v>
      </c>
      <c r="B3" s="22" t="s">
        <v>63</v>
      </c>
      <c r="C3" s="23">
        <v>43043</v>
      </c>
      <c r="D3" s="24" t="s">
        <v>26</v>
      </c>
      <c r="E3" s="22">
        <v>189</v>
      </c>
      <c r="F3" s="22">
        <v>188</v>
      </c>
      <c r="G3" s="22">
        <v>187</v>
      </c>
      <c r="H3" s="22">
        <v>189</v>
      </c>
      <c r="I3" s="33">
        <v>191</v>
      </c>
      <c r="J3" s="22">
        <v>188</v>
      </c>
      <c r="K3" s="25">
        <v>6</v>
      </c>
      <c r="L3" s="25">
        <v>1132</v>
      </c>
      <c r="M3" s="26">
        <v>188.66666666666666</v>
      </c>
      <c r="N3" s="25">
        <v>12</v>
      </c>
      <c r="O3" s="26">
        <v>200.66666666666666</v>
      </c>
    </row>
    <row r="4" spans="1:15" x14ac:dyDescent="0.25">
      <c r="A4" s="36"/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</row>
    <row r="5" spans="1:15" x14ac:dyDescent="0.25">
      <c r="A5" s="36"/>
      <c r="B5" s="36"/>
      <c r="C5" s="36"/>
      <c r="D5" s="37"/>
      <c r="E5" s="36"/>
      <c r="F5" s="36"/>
      <c r="G5" s="36"/>
      <c r="H5" s="36"/>
      <c r="I5" s="36"/>
      <c r="J5" s="36"/>
      <c r="K5" s="38">
        <f>SUM(K2:K4)</f>
        <v>9</v>
      </c>
      <c r="L5" s="38">
        <f>SUM(L2:L4)</f>
        <v>1644</v>
      </c>
      <c r="M5" s="36">
        <f>SUM(L5/K5)</f>
        <v>182.66666666666666</v>
      </c>
      <c r="N5" s="38">
        <f>SUM(N2:N4)</f>
        <v>15</v>
      </c>
      <c r="O5" s="36">
        <f t="shared" ref="O5" si="0">SUM(M5+N5)</f>
        <v>197.66666666666666</v>
      </c>
    </row>
  </sheetData>
  <conditionalFormatting sqref="E1">
    <cfRule type="top10" priority="59" bottom="1" rank="1"/>
    <cfRule type="top10" dxfId="299" priority="60" rank="1"/>
  </conditionalFormatting>
  <conditionalFormatting sqref="F1">
    <cfRule type="top10" priority="57" bottom="1" rank="1"/>
    <cfRule type="top10" dxfId="298" priority="58" rank="1"/>
  </conditionalFormatting>
  <conditionalFormatting sqref="G1">
    <cfRule type="top10" priority="55" bottom="1" rank="1"/>
    <cfRule type="top10" dxfId="297" priority="56" rank="1"/>
  </conditionalFormatting>
  <conditionalFormatting sqref="H1">
    <cfRule type="top10" priority="53" bottom="1" rank="1"/>
    <cfRule type="top10" dxfId="296" priority="54" rank="1"/>
  </conditionalFormatting>
  <conditionalFormatting sqref="I1">
    <cfRule type="top10" priority="51" bottom="1" rank="1"/>
    <cfRule type="top10" dxfId="295" priority="52" rank="1"/>
  </conditionalFormatting>
  <conditionalFormatting sqref="J1">
    <cfRule type="top10" priority="49" bottom="1" rank="1"/>
    <cfRule type="top10" dxfId="294" priority="50" rank="1"/>
  </conditionalFormatting>
  <conditionalFormatting sqref="E2">
    <cfRule type="top10" priority="23" bottom="1" rank="1"/>
    <cfRule type="top10" dxfId="293" priority="24" rank="1"/>
  </conditionalFormatting>
  <conditionalFormatting sqref="F2">
    <cfRule type="top10" priority="21" bottom="1" rank="1"/>
    <cfRule type="top10" dxfId="292" priority="22" rank="1"/>
  </conditionalFormatting>
  <conditionalFormatting sqref="G2">
    <cfRule type="top10" priority="19" bottom="1" rank="1"/>
    <cfRule type="top10" dxfId="291" priority="20" rank="1"/>
  </conditionalFormatting>
  <conditionalFormatting sqref="H2">
    <cfRule type="top10" priority="17" bottom="1" rank="1"/>
    <cfRule type="top10" dxfId="290" priority="18" rank="1"/>
  </conditionalFormatting>
  <conditionalFormatting sqref="I2">
    <cfRule type="top10" priority="15" bottom="1" rank="1"/>
    <cfRule type="top10" dxfId="289" priority="16" rank="1"/>
  </conditionalFormatting>
  <conditionalFormatting sqref="J2">
    <cfRule type="top10" priority="13" bottom="1" rank="1"/>
    <cfRule type="top10" dxfId="288" priority="14" rank="1"/>
  </conditionalFormatting>
  <conditionalFormatting sqref="E3">
    <cfRule type="top10" priority="11" bottom="1" rank="1"/>
    <cfRule type="top10" dxfId="287" priority="12" rank="1"/>
  </conditionalFormatting>
  <conditionalFormatting sqref="F3">
    <cfRule type="top10" priority="9" bottom="1" rank="1"/>
    <cfRule type="top10" dxfId="286" priority="10" rank="1"/>
  </conditionalFormatting>
  <conditionalFormatting sqref="G3">
    <cfRule type="top10" priority="7" bottom="1" rank="1"/>
    <cfRule type="top10" dxfId="285" priority="8" rank="1"/>
  </conditionalFormatting>
  <conditionalFormatting sqref="H3">
    <cfRule type="top10" priority="5" bottom="1" rank="1"/>
    <cfRule type="top10" dxfId="284" priority="6" rank="1"/>
  </conditionalFormatting>
  <conditionalFormatting sqref="I3">
    <cfRule type="top10" priority="3" bottom="1" rank="1"/>
    <cfRule type="top10" dxfId="283" priority="4" rank="1"/>
  </conditionalFormatting>
  <conditionalFormatting sqref="J3">
    <cfRule type="top10" priority="1" bottom="1" rank="1"/>
    <cfRule type="top10" dxfId="282" priority="2" rank="1"/>
  </conditionalFormatting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21E266A4-B70F-44CF-99A1-A828B9D791CD}">
          <x14:formula1>
            <xm:f>'C:\Users\abra2\Desktop\ABRA Files and More\AUTO BENCH REST ASSOCIATION FILE\ABRA 2017\TENNESSEE\[Tennessee Match Results 10 28 2017.xlsm]Data'!#REF!</xm:f>
          </x14:formula1>
          <xm:sqref>B2</xm:sqref>
        </x14:dataValidation>
        <x14:dataValidation type="list" allowBlank="1" showInputMessage="1" showErrorMessage="1" xr:uid="{4B07ED24-5039-4953-8366-4F18A802363A}">
          <x14:formula1>
            <xm:f>'C:\Users\abra2\Desktop\[11 04 2017.xlsm]Data'!#REF!</xm:f>
          </x14:formula1>
          <xm:sqref>B3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workbookViewId="0"/>
  </sheetViews>
  <sheetFormatPr defaultRowHeight="15" x14ac:dyDescent="0.25"/>
  <cols>
    <col min="2" max="2" width="14.42578125" bestFit="1" customWidth="1"/>
    <col min="3" max="3" width="8.140625" bestFit="1" customWidth="1"/>
    <col min="4" max="4" width="12.42578125" bestFit="1" customWidth="1"/>
  </cols>
  <sheetData>
    <row r="1" spans="1:15" ht="30" x14ac:dyDescent="0.25">
      <c r="A1" s="34" t="s">
        <v>0</v>
      </c>
      <c r="B1" s="34" t="s">
        <v>10</v>
      </c>
      <c r="C1" s="34" t="s">
        <v>1</v>
      </c>
      <c r="D1" s="35" t="s">
        <v>2</v>
      </c>
      <c r="E1" s="35" t="s">
        <v>11</v>
      </c>
      <c r="F1" s="35" t="s">
        <v>12</v>
      </c>
      <c r="G1" s="35" t="s">
        <v>13</v>
      </c>
      <c r="H1" s="35" t="s">
        <v>14</v>
      </c>
      <c r="I1" s="35" t="s">
        <v>15</v>
      </c>
      <c r="J1" s="35" t="s">
        <v>16</v>
      </c>
      <c r="K1" s="35" t="s">
        <v>17</v>
      </c>
      <c r="L1" s="35" t="s">
        <v>18</v>
      </c>
      <c r="M1" s="34" t="s">
        <v>7</v>
      </c>
      <c r="N1" s="35" t="s">
        <v>19</v>
      </c>
      <c r="O1" s="35" t="s">
        <v>5</v>
      </c>
    </row>
    <row r="2" spans="1:15" x14ac:dyDescent="0.25">
      <c r="A2" s="22" t="s">
        <v>21</v>
      </c>
      <c r="B2" t="s">
        <v>39</v>
      </c>
      <c r="C2" s="23">
        <v>42953</v>
      </c>
      <c r="D2" s="24" t="s">
        <v>28</v>
      </c>
      <c r="E2" s="22">
        <v>65</v>
      </c>
      <c r="F2" s="22">
        <v>55</v>
      </c>
      <c r="G2" s="22">
        <v>100</v>
      </c>
      <c r="H2" s="22">
        <v>109</v>
      </c>
      <c r="I2" s="22">
        <v>94</v>
      </c>
      <c r="J2" s="22">
        <v>121</v>
      </c>
      <c r="K2" s="25">
        <v>6</v>
      </c>
      <c r="L2" s="25">
        <v>544</v>
      </c>
      <c r="M2" s="26">
        <v>90.666666666666671</v>
      </c>
      <c r="N2" s="25">
        <v>10</v>
      </c>
      <c r="O2" s="26">
        <v>100.66666666666667</v>
      </c>
    </row>
    <row r="3" spans="1:15" x14ac:dyDescent="0.25">
      <c r="A3" s="22" t="s">
        <v>21</v>
      </c>
      <c r="B3" s="22" t="s">
        <v>44</v>
      </c>
      <c r="C3" s="23">
        <v>42964</v>
      </c>
      <c r="D3" s="24" t="s">
        <v>28</v>
      </c>
      <c r="E3" s="22">
        <v>167</v>
      </c>
      <c r="F3" s="22">
        <v>163</v>
      </c>
      <c r="G3" s="22">
        <v>164</v>
      </c>
      <c r="H3" s="22"/>
      <c r="I3" s="22"/>
      <c r="J3" s="22"/>
      <c r="K3" s="25">
        <v>3</v>
      </c>
      <c r="L3" s="25">
        <v>494</v>
      </c>
      <c r="M3" s="26">
        <v>164.66666666666666</v>
      </c>
      <c r="N3" s="25">
        <v>5</v>
      </c>
      <c r="O3" s="26">
        <v>169.66666666666666</v>
      </c>
    </row>
    <row r="4" spans="1:15" x14ac:dyDescent="0.25">
      <c r="A4" s="22" t="s">
        <v>21</v>
      </c>
      <c r="B4" s="22" t="s">
        <v>47</v>
      </c>
      <c r="C4" s="23">
        <v>42988</v>
      </c>
      <c r="D4" s="24" t="s">
        <v>28</v>
      </c>
      <c r="E4" s="22">
        <v>166</v>
      </c>
      <c r="F4" s="22">
        <v>171</v>
      </c>
      <c r="G4" s="22">
        <v>163</v>
      </c>
      <c r="H4" s="22">
        <v>149</v>
      </c>
      <c r="I4" s="22"/>
      <c r="J4" s="22"/>
      <c r="K4" s="25">
        <v>4</v>
      </c>
      <c r="L4" s="25">
        <v>649</v>
      </c>
      <c r="M4" s="26">
        <v>162.25</v>
      </c>
      <c r="N4" s="25">
        <v>5</v>
      </c>
      <c r="O4" s="26">
        <v>167.25</v>
      </c>
    </row>
    <row r="5" spans="1:15" x14ac:dyDescent="0.25">
      <c r="A5" s="22" t="s">
        <v>21</v>
      </c>
      <c r="B5" s="22" t="s">
        <v>47</v>
      </c>
      <c r="C5" s="23">
        <v>42999</v>
      </c>
      <c r="D5" s="24" t="s">
        <v>28</v>
      </c>
      <c r="E5" s="22">
        <v>172</v>
      </c>
      <c r="F5" s="22">
        <v>171</v>
      </c>
      <c r="G5" s="22">
        <v>163</v>
      </c>
      <c r="H5" s="22"/>
      <c r="I5" s="22"/>
      <c r="J5" s="22"/>
      <c r="K5" s="25">
        <v>3</v>
      </c>
      <c r="L5" s="25">
        <v>506</v>
      </c>
      <c r="M5" s="26">
        <v>168.66666666666666</v>
      </c>
      <c r="N5" s="25">
        <v>4</v>
      </c>
      <c r="O5" s="26">
        <v>172.66666666666666</v>
      </c>
    </row>
    <row r="6" spans="1:15" x14ac:dyDescent="0.25">
      <c r="A6" s="22" t="s">
        <v>21</v>
      </c>
      <c r="B6" s="22" t="s">
        <v>47</v>
      </c>
      <c r="C6" s="23">
        <v>43009</v>
      </c>
      <c r="D6" s="24" t="s">
        <v>28</v>
      </c>
      <c r="E6" s="22">
        <v>173</v>
      </c>
      <c r="F6" s="22">
        <v>155</v>
      </c>
      <c r="G6" s="22">
        <v>168</v>
      </c>
      <c r="H6" s="22">
        <v>172</v>
      </c>
      <c r="I6" s="22">
        <v>174</v>
      </c>
      <c r="J6" s="22">
        <v>175</v>
      </c>
      <c r="K6" s="25">
        <v>6</v>
      </c>
      <c r="L6" s="25">
        <v>1017</v>
      </c>
      <c r="M6" s="26">
        <v>169.5</v>
      </c>
      <c r="N6" s="25">
        <v>8</v>
      </c>
      <c r="O6" s="26">
        <v>177.5</v>
      </c>
    </row>
    <row r="7" spans="1:15" x14ac:dyDescent="0.25">
      <c r="A7" s="36"/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</row>
    <row r="8" spans="1:15" x14ac:dyDescent="0.25">
      <c r="A8" s="36"/>
      <c r="B8" s="36"/>
      <c r="C8" s="36"/>
      <c r="D8" s="37"/>
      <c r="E8" s="36"/>
      <c r="F8" s="36"/>
      <c r="G8" s="36"/>
      <c r="H8" s="36"/>
      <c r="I8" s="36"/>
      <c r="J8" s="36"/>
      <c r="K8" s="38">
        <f>SUM(K2:K7)</f>
        <v>22</v>
      </c>
      <c r="L8" s="38">
        <f>SUM(L2:L7)</f>
        <v>3210</v>
      </c>
      <c r="M8" s="36">
        <f>SUM(L8/K8)</f>
        <v>145.90909090909091</v>
      </c>
      <c r="N8" s="38">
        <f>SUM(N2:N7)</f>
        <v>32</v>
      </c>
      <c r="O8" s="36">
        <f t="shared" ref="O8" si="0">SUM(M8+N8)</f>
        <v>177.90909090909091</v>
      </c>
    </row>
  </sheetData>
  <conditionalFormatting sqref="E1">
    <cfRule type="top10" priority="83" bottom="1" rank="1"/>
    <cfRule type="top10" dxfId="281" priority="84" rank="1"/>
  </conditionalFormatting>
  <conditionalFormatting sqref="F1">
    <cfRule type="top10" priority="81" bottom="1" rank="1"/>
    <cfRule type="top10" dxfId="280" priority="82" rank="1"/>
  </conditionalFormatting>
  <conditionalFormatting sqref="G1">
    <cfRule type="top10" priority="79" bottom="1" rank="1"/>
    <cfRule type="top10" dxfId="279" priority="80" rank="1"/>
  </conditionalFormatting>
  <conditionalFormatting sqref="H1">
    <cfRule type="top10" priority="77" bottom="1" rank="1"/>
    <cfRule type="top10" dxfId="278" priority="78" rank="1"/>
  </conditionalFormatting>
  <conditionalFormatting sqref="I1">
    <cfRule type="top10" priority="75" bottom="1" rank="1"/>
    <cfRule type="top10" dxfId="277" priority="76" rank="1"/>
  </conditionalFormatting>
  <conditionalFormatting sqref="J1">
    <cfRule type="top10" priority="73" bottom="1" rank="1"/>
    <cfRule type="top10" dxfId="276" priority="74" rank="1"/>
  </conditionalFormatting>
  <conditionalFormatting sqref="E2">
    <cfRule type="top10" priority="59" bottom="1" rank="1"/>
    <cfRule type="top10" dxfId="275" priority="60" rank="1"/>
  </conditionalFormatting>
  <conditionalFormatting sqref="F2">
    <cfRule type="top10" priority="57" bottom="1" rank="1"/>
    <cfRule type="top10" dxfId="274" priority="58" rank="1"/>
  </conditionalFormatting>
  <conditionalFormatting sqref="G2">
    <cfRule type="top10" priority="55" bottom="1" rank="1"/>
    <cfRule type="top10" dxfId="273" priority="56" rank="1"/>
  </conditionalFormatting>
  <conditionalFormatting sqref="H2">
    <cfRule type="top10" priority="53" bottom="1" rank="1"/>
    <cfRule type="top10" dxfId="272" priority="54" rank="1"/>
  </conditionalFormatting>
  <conditionalFormatting sqref="I2">
    <cfRule type="top10" priority="51" bottom="1" rank="1"/>
    <cfRule type="top10" dxfId="271" priority="52" rank="1"/>
  </conditionalFormatting>
  <conditionalFormatting sqref="J2">
    <cfRule type="top10" priority="49" bottom="1" rank="1"/>
    <cfRule type="top10" dxfId="270" priority="50" rank="1"/>
  </conditionalFormatting>
  <conditionalFormatting sqref="E3">
    <cfRule type="top10" priority="47" bottom="1" rank="1"/>
    <cfRule type="top10" dxfId="269" priority="48" rank="1"/>
  </conditionalFormatting>
  <conditionalFormatting sqref="F3">
    <cfRule type="top10" priority="45" bottom="1" rank="1"/>
    <cfRule type="top10" dxfId="268" priority="46" rank="1"/>
  </conditionalFormatting>
  <conditionalFormatting sqref="G3">
    <cfRule type="top10" priority="43" bottom="1" rank="1"/>
    <cfRule type="top10" dxfId="267" priority="44" rank="1"/>
  </conditionalFormatting>
  <conditionalFormatting sqref="H3">
    <cfRule type="top10" priority="41" bottom="1" rank="1"/>
    <cfRule type="top10" dxfId="266" priority="42" rank="1"/>
  </conditionalFormatting>
  <conditionalFormatting sqref="I3">
    <cfRule type="top10" priority="39" bottom="1" rank="1"/>
    <cfRule type="top10" dxfId="265" priority="40" rank="1"/>
  </conditionalFormatting>
  <conditionalFormatting sqref="J3">
    <cfRule type="top10" priority="37" bottom="1" rank="1"/>
    <cfRule type="top10" dxfId="264" priority="38" rank="1"/>
  </conditionalFormatting>
  <conditionalFormatting sqref="E4">
    <cfRule type="top10" priority="35" bottom="1" rank="1"/>
    <cfRule type="top10" dxfId="263" priority="36" rank="1"/>
  </conditionalFormatting>
  <conditionalFormatting sqref="F4">
    <cfRule type="top10" priority="33" bottom="1" rank="1"/>
    <cfRule type="top10" dxfId="262" priority="34" rank="1"/>
  </conditionalFormatting>
  <conditionalFormatting sqref="G4">
    <cfRule type="top10" priority="31" bottom="1" rank="1"/>
    <cfRule type="top10" dxfId="261" priority="32" rank="1"/>
  </conditionalFormatting>
  <conditionalFormatting sqref="H4">
    <cfRule type="top10" priority="29" bottom="1" rank="1"/>
    <cfRule type="top10" dxfId="260" priority="30" rank="1"/>
  </conditionalFormatting>
  <conditionalFormatting sqref="I4">
    <cfRule type="top10" priority="27" bottom="1" rank="1"/>
    <cfRule type="top10" dxfId="259" priority="28" rank="1"/>
  </conditionalFormatting>
  <conditionalFormatting sqref="J4">
    <cfRule type="top10" priority="25" bottom="1" rank="1"/>
    <cfRule type="top10" dxfId="258" priority="26" rank="1"/>
  </conditionalFormatting>
  <conditionalFormatting sqref="E5">
    <cfRule type="top10" priority="23" bottom="1" rank="1"/>
    <cfRule type="top10" dxfId="257" priority="24" rank="1"/>
  </conditionalFormatting>
  <conditionalFormatting sqref="F5">
    <cfRule type="top10" priority="21" bottom="1" rank="1"/>
    <cfRule type="top10" dxfId="256" priority="22" rank="1"/>
  </conditionalFormatting>
  <conditionalFormatting sqref="G5">
    <cfRule type="top10" priority="19" bottom="1" rank="1"/>
    <cfRule type="top10" dxfId="255" priority="20" rank="1"/>
  </conditionalFormatting>
  <conditionalFormatting sqref="H5">
    <cfRule type="top10" priority="17" bottom="1" rank="1"/>
    <cfRule type="top10" dxfId="254" priority="18" rank="1"/>
  </conditionalFormatting>
  <conditionalFormatting sqref="I5">
    <cfRule type="top10" priority="15" bottom="1" rank="1"/>
    <cfRule type="top10" dxfId="253" priority="16" rank="1"/>
  </conditionalFormatting>
  <conditionalFormatting sqref="J5">
    <cfRule type="top10" priority="13" bottom="1" rank="1"/>
    <cfRule type="top10" dxfId="252" priority="14" rank="1"/>
  </conditionalFormatting>
  <conditionalFormatting sqref="E6">
    <cfRule type="top10" priority="11" bottom="1" rank="1"/>
    <cfRule type="top10" dxfId="251" priority="12" rank="1"/>
  </conditionalFormatting>
  <conditionalFormatting sqref="F6">
    <cfRule type="top10" priority="9" bottom="1" rank="1"/>
    <cfRule type="top10" dxfId="250" priority="10" rank="1"/>
  </conditionalFormatting>
  <conditionalFormatting sqref="G6">
    <cfRule type="top10" priority="7" bottom="1" rank="1"/>
    <cfRule type="top10" dxfId="249" priority="8" rank="1"/>
  </conditionalFormatting>
  <conditionalFormatting sqref="H6">
    <cfRule type="top10" priority="5" bottom="1" rank="1"/>
    <cfRule type="top10" dxfId="248" priority="6" rank="1"/>
  </conditionalFormatting>
  <conditionalFormatting sqref="I6">
    <cfRule type="top10" priority="3" bottom="1" rank="1"/>
    <cfRule type="top10" dxfId="247" priority="4" rank="1"/>
  </conditionalFormatting>
  <conditionalFormatting sqref="J6">
    <cfRule type="top10" priority="1" bottom="1" rank="1"/>
    <cfRule type="top10" dxfId="246" priority="2" rank="1"/>
  </conditionalFormatting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E6226E66-B1CD-4497-9023-6CC9823DB517}">
          <x14:formula1>
            <xm:f>'C:\Users\abra2\AppData\Local\Packages\Microsoft.MicrosoftEdge_8wekyb3d8bbwe\TempState\Downloads\[BGSL-ABRA Scoring_8-17-17.xlsm]Data'!#REF!</xm:f>
          </x14:formula1>
          <xm:sqref>B3</xm:sqref>
        </x14:dataValidation>
        <x14:dataValidation type="list" allowBlank="1" showInputMessage="1" showErrorMessage="1" xr:uid="{50277238-844D-4817-9E72-58937E7D9130}">
          <x14:formula1>
            <xm:f>'C:\Users\abra2\AppData\Local\Packages\Microsoft.MicrosoftEdge_8wekyb3d8bbwe\TempState\Downloads\[BGSL-ABRA Scoring_9-10-17.xlsm]Data'!#REF!</xm:f>
          </x14:formula1>
          <xm:sqref>B4</xm:sqref>
        </x14:dataValidation>
        <x14:dataValidation type="list" allowBlank="1" showInputMessage="1" showErrorMessage="1" xr:uid="{DEDF1D75-DCE5-40F6-86AE-F9008AD35DB0}">
          <x14:formula1>
            <xm:f>'C:\Users\abra2\AppData\Local\Packages\Microsoft.MicrosoftEdge_8wekyb3d8bbwe\TempState\Downloads\[BGSL-ABRA Scoring_9-21-17.xlsm]Data'!#REF!</xm:f>
          </x14:formula1>
          <xm:sqref>B5</xm:sqref>
        </x14:dataValidation>
        <x14:dataValidation type="list" allowBlank="1" showInputMessage="1" showErrorMessage="1" xr:uid="{6FFF7F87-F199-47D7-A4F3-CA774C967B31}">
          <x14:formula1>
            <xm:f>'C:\Users\abra2\AppData\Local\Packages\Microsoft.MicrosoftEdge_8wekyb3d8bbwe\TempState\Downloads\[BGSL-ABRA Scoring_10-1-17 State T.xlsm]Data'!#REF!</xm:f>
          </x14:formula1>
          <xm:sqref>B6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21"/>
  <sheetViews>
    <sheetView workbookViewId="0">
      <selection activeCell="A19" sqref="A19:O19"/>
    </sheetView>
  </sheetViews>
  <sheetFormatPr defaultRowHeight="15" x14ac:dyDescent="0.3"/>
  <cols>
    <col min="1" max="1" width="11.140625" style="1" bestFit="1" customWidth="1"/>
    <col min="2" max="2" width="18.28515625" style="1" customWidth="1"/>
    <col min="3" max="3" width="16.42578125" style="1" bestFit="1" customWidth="1"/>
    <col min="4" max="4" width="22" style="4" customWidth="1"/>
    <col min="5" max="6" width="9.28515625" style="1" bestFit="1" customWidth="1"/>
    <col min="7" max="8" width="9.140625" style="1" customWidth="1"/>
    <col min="9" max="10" width="9.28515625" style="1" bestFit="1" customWidth="1"/>
    <col min="11" max="11" width="13.42578125" style="1" bestFit="1" customWidth="1"/>
    <col min="12" max="12" width="11.7109375" style="1" customWidth="1"/>
    <col min="13" max="14" width="9.28515625" style="1" bestFit="1" customWidth="1"/>
    <col min="15" max="15" width="13.85546875" style="1" bestFit="1" customWidth="1"/>
    <col min="16" max="16384" width="9.140625" style="1"/>
  </cols>
  <sheetData>
    <row r="1" spans="1:15" ht="15.75" thickBot="1" x14ac:dyDescent="0.35">
      <c r="A1" s="10" t="s">
        <v>0</v>
      </c>
      <c r="B1" s="10" t="s">
        <v>10</v>
      </c>
      <c r="C1" s="10" t="s">
        <v>1</v>
      </c>
      <c r="D1" s="11" t="s">
        <v>2</v>
      </c>
      <c r="E1" s="11" t="s">
        <v>11</v>
      </c>
      <c r="F1" s="11" t="s">
        <v>12</v>
      </c>
      <c r="G1" s="11" t="s">
        <v>13</v>
      </c>
      <c r="H1" s="11" t="s">
        <v>14</v>
      </c>
      <c r="I1" s="11" t="s">
        <v>15</v>
      </c>
      <c r="J1" s="11" t="s">
        <v>16</v>
      </c>
      <c r="K1" s="11" t="s">
        <v>17</v>
      </c>
      <c r="L1" s="11" t="s">
        <v>18</v>
      </c>
      <c r="M1" s="10" t="s">
        <v>7</v>
      </c>
      <c r="N1" s="11" t="s">
        <v>19</v>
      </c>
      <c r="O1" s="11" t="s">
        <v>5</v>
      </c>
    </row>
    <row r="2" spans="1:15" ht="15.75" thickBot="1" x14ac:dyDescent="0.35">
      <c r="A2" s="12" t="s">
        <v>21</v>
      </c>
      <c r="B2" s="12" t="s">
        <v>23</v>
      </c>
      <c r="C2" s="13">
        <v>42750</v>
      </c>
      <c r="D2" s="14" t="s">
        <v>20</v>
      </c>
      <c r="E2" s="15">
        <v>173</v>
      </c>
      <c r="F2" s="16">
        <v>180</v>
      </c>
      <c r="G2" s="17">
        <v>177</v>
      </c>
      <c r="H2" s="18">
        <v>169</v>
      </c>
      <c r="I2" s="19"/>
      <c r="J2" s="12"/>
      <c r="K2" s="20">
        <v>4</v>
      </c>
      <c r="L2" s="20">
        <v>699</v>
      </c>
      <c r="M2" s="21">
        <v>174.75</v>
      </c>
      <c r="N2" s="20">
        <v>5</v>
      </c>
      <c r="O2" s="21">
        <v>179.75</v>
      </c>
    </row>
    <row r="3" spans="1:15" x14ac:dyDescent="0.3">
      <c r="A3" s="22" t="s">
        <v>21</v>
      </c>
      <c r="B3" s="22" t="s">
        <v>23</v>
      </c>
      <c r="C3" s="23">
        <v>42785</v>
      </c>
      <c r="D3" s="24" t="s">
        <v>20</v>
      </c>
      <c r="E3" s="22">
        <v>182</v>
      </c>
      <c r="F3" s="22">
        <v>183</v>
      </c>
      <c r="G3" s="22">
        <v>180</v>
      </c>
      <c r="H3" s="22">
        <v>184</v>
      </c>
      <c r="I3" s="22"/>
      <c r="J3" s="22"/>
      <c r="K3" s="25">
        <v>4</v>
      </c>
      <c r="L3" s="25">
        <v>729</v>
      </c>
      <c r="M3" s="26">
        <v>182.25</v>
      </c>
      <c r="N3" s="25">
        <v>5</v>
      </c>
      <c r="O3" s="26">
        <v>187.25</v>
      </c>
    </row>
    <row r="4" spans="1:15" x14ac:dyDescent="0.3">
      <c r="A4" s="22" t="s">
        <v>21</v>
      </c>
      <c r="B4" s="22" t="s">
        <v>27</v>
      </c>
      <c r="C4" s="23">
        <v>42827</v>
      </c>
      <c r="D4" s="24" t="s">
        <v>28</v>
      </c>
      <c r="E4" s="22">
        <v>177</v>
      </c>
      <c r="F4" s="22">
        <v>169</v>
      </c>
      <c r="G4" s="22">
        <v>181</v>
      </c>
      <c r="H4" s="22">
        <v>174</v>
      </c>
      <c r="I4" s="22"/>
      <c r="J4" s="22"/>
      <c r="K4" s="25">
        <v>4</v>
      </c>
      <c r="L4" s="25">
        <v>701</v>
      </c>
      <c r="M4" s="26">
        <v>175.25</v>
      </c>
      <c r="N4" s="25">
        <v>5</v>
      </c>
      <c r="O4" s="26">
        <v>180.25</v>
      </c>
    </row>
    <row r="5" spans="1:15" x14ac:dyDescent="0.3">
      <c r="A5" s="22" t="s">
        <v>21</v>
      </c>
      <c r="B5" s="22" t="s">
        <v>31</v>
      </c>
      <c r="C5" s="23">
        <f>'[11]Start '!A$14</f>
        <v>0</v>
      </c>
      <c r="D5" s="24">
        <f>'[11]Start '!A$6</f>
        <v>0</v>
      </c>
      <c r="E5" s="22">
        <v>183</v>
      </c>
      <c r="F5" s="22">
        <v>177</v>
      </c>
      <c r="G5" s="22">
        <v>174</v>
      </c>
      <c r="H5" s="22">
        <v>172</v>
      </c>
      <c r="I5" s="22"/>
      <c r="J5" s="22"/>
      <c r="K5" s="25">
        <f t="shared" ref="K5" si="0">COUNT(E5:J5)</f>
        <v>4</v>
      </c>
      <c r="L5" s="25">
        <f t="shared" ref="L5" si="1">SUM(E5:J5)</f>
        <v>706</v>
      </c>
      <c r="M5" s="26">
        <f t="shared" ref="M5" si="2">AVERAGE(E5:J5)</f>
        <v>176.5</v>
      </c>
      <c r="N5" s="25">
        <v>5</v>
      </c>
      <c r="O5" s="26">
        <f t="shared" ref="O5" si="3">SUM(M5,N5)</f>
        <v>181.5</v>
      </c>
    </row>
    <row r="6" spans="1:15" x14ac:dyDescent="0.3">
      <c r="A6" s="22" t="s">
        <v>21</v>
      </c>
      <c r="B6" s="22" t="s">
        <v>23</v>
      </c>
      <c r="C6" s="23">
        <v>42876</v>
      </c>
      <c r="D6" s="24" t="s">
        <v>20</v>
      </c>
      <c r="E6" s="22">
        <v>180</v>
      </c>
      <c r="F6" s="22">
        <v>173</v>
      </c>
      <c r="G6" s="22">
        <v>178</v>
      </c>
      <c r="H6" s="22">
        <v>176</v>
      </c>
      <c r="I6" s="22"/>
      <c r="J6" s="22"/>
      <c r="K6" s="25">
        <v>4</v>
      </c>
      <c r="L6" s="25">
        <v>707</v>
      </c>
      <c r="M6" s="26">
        <v>176.75</v>
      </c>
      <c r="N6" s="25">
        <v>5</v>
      </c>
      <c r="O6" s="26">
        <v>181.75</v>
      </c>
    </row>
    <row r="7" spans="1:15" x14ac:dyDescent="0.3">
      <c r="A7" s="22" t="s">
        <v>21</v>
      </c>
      <c r="B7" s="22" t="s">
        <v>31</v>
      </c>
      <c r="C7" s="23">
        <v>42896</v>
      </c>
      <c r="D7" s="24" t="s">
        <v>32</v>
      </c>
      <c r="E7" s="33">
        <v>158</v>
      </c>
      <c r="F7" s="33">
        <v>167</v>
      </c>
      <c r="G7" s="33">
        <v>176</v>
      </c>
      <c r="H7" s="33">
        <v>169</v>
      </c>
      <c r="I7" s="33">
        <v>170</v>
      </c>
      <c r="J7" s="33">
        <v>170</v>
      </c>
      <c r="K7" s="25">
        <v>6</v>
      </c>
      <c r="L7" s="25">
        <v>1010</v>
      </c>
      <c r="M7" s="26">
        <v>168.33333333333334</v>
      </c>
      <c r="N7" s="25">
        <v>10</v>
      </c>
      <c r="O7" s="26">
        <v>178.33333333333334</v>
      </c>
    </row>
    <row r="8" spans="1:15" x14ac:dyDescent="0.3">
      <c r="A8" s="22" t="s">
        <v>21</v>
      </c>
      <c r="B8" s="22" t="s">
        <v>31</v>
      </c>
      <c r="C8" s="23">
        <v>42931</v>
      </c>
      <c r="D8" s="24" t="s">
        <v>32</v>
      </c>
      <c r="E8" s="33">
        <v>180</v>
      </c>
      <c r="F8" s="33">
        <v>184</v>
      </c>
      <c r="G8" s="33">
        <v>191</v>
      </c>
      <c r="H8" s="33">
        <v>196</v>
      </c>
      <c r="I8" s="33"/>
      <c r="J8" s="33"/>
      <c r="K8" s="25">
        <v>4</v>
      </c>
      <c r="L8" s="25">
        <f t="shared" ref="L8" si="4">SUM(E8:J8)</f>
        <v>751</v>
      </c>
      <c r="M8" s="26">
        <f t="shared" ref="M8" si="5">AVERAGE(E8:J8)</f>
        <v>187.75</v>
      </c>
      <c r="N8" s="25">
        <v>5</v>
      </c>
      <c r="O8" s="26">
        <f t="shared" ref="O8" si="6">SUM(M8,N8)</f>
        <v>192.75</v>
      </c>
    </row>
    <row r="9" spans="1:15" x14ac:dyDescent="0.3">
      <c r="A9" s="22" t="s">
        <v>21</v>
      </c>
      <c r="B9" s="22" t="s">
        <v>31</v>
      </c>
      <c r="C9" s="23">
        <v>42981</v>
      </c>
      <c r="D9" s="24" t="s">
        <v>32</v>
      </c>
      <c r="E9" s="33">
        <v>189</v>
      </c>
      <c r="F9" s="33">
        <v>188</v>
      </c>
      <c r="G9" s="33">
        <v>184</v>
      </c>
      <c r="H9" s="33">
        <v>179</v>
      </c>
      <c r="I9" s="33"/>
      <c r="J9" s="33"/>
      <c r="K9" s="25">
        <v>4</v>
      </c>
      <c r="L9" s="25">
        <v>740</v>
      </c>
      <c r="M9" s="26">
        <v>185</v>
      </c>
      <c r="N9" s="25">
        <v>5</v>
      </c>
      <c r="O9" s="26">
        <v>190</v>
      </c>
    </row>
    <row r="10" spans="1:15" x14ac:dyDescent="0.3">
      <c r="A10" s="22" t="s">
        <v>21</v>
      </c>
      <c r="B10" s="22" t="s">
        <v>23</v>
      </c>
      <c r="C10" s="23">
        <v>42995</v>
      </c>
      <c r="D10" s="24" t="s">
        <v>20</v>
      </c>
      <c r="E10" s="22">
        <v>189</v>
      </c>
      <c r="F10" s="22">
        <v>193</v>
      </c>
      <c r="G10" s="22">
        <v>189</v>
      </c>
      <c r="H10" s="22">
        <v>195</v>
      </c>
      <c r="I10" s="22">
        <v>186</v>
      </c>
      <c r="J10" s="22">
        <v>190</v>
      </c>
      <c r="K10" s="25">
        <v>6</v>
      </c>
      <c r="L10" s="25">
        <v>1142</v>
      </c>
      <c r="M10" s="26">
        <v>190.33333333333334</v>
      </c>
      <c r="N10" s="25">
        <v>10</v>
      </c>
      <c r="O10" s="26">
        <v>200.33333333333334</v>
      </c>
    </row>
    <row r="11" spans="1:15" x14ac:dyDescent="0.3">
      <c r="A11" s="22" t="s">
        <v>21</v>
      </c>
      <c r="B11" s="22" t="s">
        <v>31</v>
      </c>
      <c r="C11" s="23">
        <v>42988</v>
      </c>
      <c r="D11" s="24" t="s">
        <v>32</v>
      </c>
      <c r="E11" s="22">
        <v>173</v>
      </c>
      <c r="F11" s="22">
        <v>179</v>
      </c>
      <c r="G11" s="22">
        <v>181</v>
      </c>
      <c r="H11" s="22">
        <v>183</v>
      </c>
      <c r="I11" s="22"/>
      <c r="J11" s="22"/>
      <c r="K11" s="25">
        <v>4</v>
      </c>
      <c r="L11" s="25">
        <v>716</v>
      </c>
      <c r="M11" s="26">
        <v>179</v>
      </c>
      <c r="N11" s="25">
        <v>13</v>
      </c>
      <c r="O11" s="26">
        <v>192</v>
      </c>
    </row>
    <row r="12" spans="1:15" x14ac:dyDescent="0.3">
      <c r="A12" s="22" t="s">
        <v>21</v>
      </c>
      <c r="B12" s="22" t="s">
        <v>23</v>
      </c>
      <c r="C12" s="23">
        <v>42999</v>
      </c>
      <c r="D12" s="24" t="s">
        <v>28</v>
      </c>
      <c r="E12" s="22">
        <v>188</v>
      </c>
      <c r="F12" s="22">
        <v>190</v>
      </c>
      <c r="G12" s="22">
        <v>194</v>
      </c>
      <c r="H12" s="22"/>
      <c r="I12" s="22"/>
      <c r="J12" s="22"/>
      <c r="K12" s="25">
        <v>3</v>
      </c>
      <c r="L12" s="25">
        <v>572</v>
      </c>
      <c r="M12" s="26">
        <v>190.66666666666666</v>
      </c>
      <c r="N12" s="25">
        <v>11</v>
      </c>
      <c r="O12" s="26">
        <v>201.66666666666666</v>
      </c>
    </row>
    <row r="13" spans="1:15" x14ac:dyDescent="0.3">
      <c r="A13" s="22" t="s">
        <v>21</v>
      </c>
      <c r="B13" s="22" t="s">
        <v>23</v>
      </c>
      <c r="C13" s="23">
        <v>43009</v>
      </c>
      <c r="D13" s="24" t="s">
        <v>28</v>
      </c>
      <c r="E13" s="22">
        <v>191</v>
      </c>
      <c r="F13" s="22">
        <v>188</v>
      </c>
      <c r="G13" s="22">
        <v>181</v>
      </c>
      <c r="H13" s="22">
        <v>190</v>
      </c>
      <c r="I13" s="22">
        <v>186</v>
      </c>
      <c r="J13" s="22">
        <v>192</v>
      </c>
      <c r="K13" s="25">
        <v>6</v>
      </c>
      <c r="L13" s="25">
        <v>1128</v>
      </c>
      <c r="M13" s="26">
        <v>188</v>
      </c>
      <c r="N13" s="25">
        <v>34</v>
      </c>
      <c r="O13" s="26">
        <v>222</v>
      </c>
    </row>
    <row r="14" spans="1:15" x14ac:dyDescent="0.3">
      <c r="A14" s="22" t="s">
        <v>21</v>
      </c>
      <c r="B14" s="22" t="s">
        <v>31</v>
      </c>
      <c r="C14" s="23">
        <v>43015</v>
      </c>
      <c r="D14" s="24" t="s">
        <v>32</v>
      </c>
      <c r="E14" s="33">
        <v>189</v>
      </c>
      <c r="F14" s="33">
        <v>194</v>
      </c>
      <c r="G14" s="33">
        <v>190</v>
      </c>
      <c r="H14" s="33">
        <v>178</v>
      </c>
      <c r="I14" s="33">
        <v>185</v>
      </c>
      <c r="J14" s="33">
        <v>190</v>
      </c>
      <c r="K14" s="25">
        <v>6</v>
      </c>
      <c r="L14" s="25">
        <v>1126</v>
      </c>
      <c r="M14" s="26">
        <v>187.66666666666666</v>
      </c>
      <c r="N14" s="25">
        <v>10</v>
      </c>
      <c r="O14" s="26">
        <v>197.66666666666666</v>
      </c>
    </row>
    <row r="15" spans="1:15" x14ac:dyDescent="0.3">
      <c r="A15" s="22" t="s">
        <v>21</v>
      </c>
      <c r="B15" s="22" t="s">
        <v>23</v>
      </c>
      <c r="C15" s="23">
        <v>43023</v>
      </c>
      <c r="D15" s="24" t="s">
        <v>20</v>
      </c>
      <c r="E15" s="22">
        <v>188</v>
      </c>
      <c r="F15" s="22">
        <v>180</v>
      </c>
      <c r="G15" s="22">
        <v>187</v>
      </c>
      <c r="H15" s="22">
        <v>183</v>
      </c>
      <c r="I15" s="22"/>
      <c r="J15" s="22"/>
      <c r="K15" s="25">
        <v>4</v>
      </c>
      <c r="L15" s="25">
        <v>738</v>
      </c>
      <c r="M15" s="26">
        <v>184.5</v>
      </c>
      <c r="N15" s="25">
        <v>5</v>
      </c>
      <c r="O15" s="26">
        <v>189.5</v>
      </c>
    </row>
    <row r="16" spans="1:15" x14ac:dyDescent="0.3">
      <c r="A16" s="22" t="s">
        <v>21</v>
      </c>
      <c r="B16" s="22" t="s">
        <v>31</v>
      </c>
      <c r="C16" s="23">
        <v>43029</v>
      </c>
      <c r="D16" s="24" t="s">
        <v>37</v>
      </c>
      <c r="E16" s="22">
        <v>185</v>
      </c>
      <c r="F16" s="22">
        <v>182</v>
      </c>
      <c r="G16" s="22">
        <v>180</v>
      </c>
      <c r="H16" s="22">
        <v>173</v>
      </c>
      <c r="I16" s="22">
        <v>187</v>
      </c>
      <c r="J16" s="22">
        <v>185</v>
      </c>
      <c r="K16" s="25">
        <v>6</v>
      </c>
      <c r="L16" s="25">
        <v>1092</v>
      </c>
      <c r="M16" s="26">
        <v>182</v>
      </c>
      <c r="N16" s="25">
        <v>6</v>
      </c>
      <c r="O16" s="26">
        <v>188</v>
      </c>
    </row>
    <row r="17" spans="1:15" x14ac:dyDescent="0.3">
      <c r="A17" s="22" t="s">
        <v>21</v>
      </c>
      <c r="B17" s="22" t="s">
        <v>31</v>
      </c>
      <c r="C17" s="23">
        <v>43036</v>
      </c>
      <c r="D17" s="24" t="s">
        <v>32</v>
      </c>
      <c r="E17" s="33">
        <v>193</v>
      </c>
      <c r="F17" s="33">
        <v>192</v>
      </c>
      <c r="G17" s="33">
        <v>191</v>
      </c>
      <c r="H17" s="33">
        <v>187</v>
      </c>
      <c r="I17" s="33"/>
      <c r="J17" s="33"/>
      <c r="K17" s="25">
        <v>4</v>
      </c>
      <c r="L17" s="25">
        <v>763</v>
      </c>
      <c r="M17" s="26">
        <v>190.75</v>
      </c>
      <c r="N17" s="25">
        <v>13</v>
      </c>
      <c r="O17" s="26">
        <v>203.75</v>
      </c>
    </row>
    <row r="18" spans="1:15" x14ac:dyDescent="0.3">
      <c r="A18" s="22" t="s">
        <v>21</v>
      </c>
      <c r="B18" s="22" t="s">
        <v>23</v>
      </c>
      <c r="C18" s="23">
        <v>43043</v>
      </c>
      <c r="D18" s="24" t="s">
        <v>26</v>
      </c>
      <c r="E18" s="33">
        <v>192</v>
      </c>
      <c r="F18" s="33">
        <v>192</v>
      </c>
      <c r="G18" s="22">
        <v>186</v>
      </c>
      <c r="H18" s="22">
        <v>190</v>
      </c>
      <c r="I18" s="22">
        <v>187</v>
      </c>
      <c r="J18" s="33">
        <v>190</v>
      </c>
      <c r="K18" s="25">
        <v>6</v>
      </c>
      <c r="L18" s="25">
        <v>1137</v>
      </c>
      <c r="M18" s="26">
        <v>189.5</v>
      </c>
      <c r="N18" s="25">
        <v>22</v>
      </c>
      <c r="O18" s="26">
        <v>211.5</v>
      </c>
    </row>
    <row r="19" spans="1:15" x14ac:dyDescent="0.3">
      <c r="A19" s="22" t="s">
        <v>21</v>
      </c>
      <c r="B19" s="22" t="s">
        <v>23</v>
      </c>
      <c r="C19" s="23">
        <v>43058</v>
      </c>
      <c r="D19" s="24" t="s">
        <v>20</v>
      </c>
      <c r="E19" s="22">
        <v>189</v>
      </c>
      <c r="F19" s="22">
        <v>183</v>
      </c>
      <c r="G19" s="22">
        <v>189</v>
      </c>
      <c r="H19" s="22">
        <v>196</v>
      </c>
      <c r="I19" s="22"/>
      <c r="J19" s="22"/>
      <c r="K19" s="25">
        <v>4</v>
      </c>
      <c r="L19" s="25">
        <v>757</v>
      </c>
      <c r="M19" s="26">
        <v>189.25</v>
      </c>
      <c r="N19" s="25">
        <v>13</v>
      </c>
      <c r="O19" s="26">
        <v>202.25</v>
      </c>
    </row>
    <row r="20" spans="1:15" x14ac:dyDescent="0.3">
      <c r="A20" s="32"/>
      <c r="B20" s="5"/>
      <c r="C20" s="6"/>
      <c r="D20" s="7"/>
      <c r="E20" s="5"/>
      <c r="F20" s="5"/>
      <c r="G20" s="5"/>
      <c r="H20" s="5"/>
      <c r="I20" s="5"/>
      <c r="J20" s="5"/>
      <c r="K20" s="8"/>
      <c r="L20" s="8"/>
      <c r="M20" s="9"/>
      <c r="N20" s="8"/>
      <c r="O20" s="9"/>
    </row>
    <row r="21" spans="1:15" x14ac:dyDescent="0.3">
      <c r="A21" s="5"/>
      <c r="K21" s="3">
        <f>SUM(K2:K20)</f>
        <v>83</v>
      </c>
      <c r="L21" s="3">
        <f>SUM(L2:L20)</f>
        <v>15214</v>
      </c>
      <c r="M21" s="1">
        <f>SUM(L21/K21)</f>
        <v>183.3012048192771</v>
      </c>
      <c r="N21" s="3">
        <f>SUM(N2:N20)</f>
        <v>182</v>
      </c>
      <c r="O21" s="2">
        <f>SUM(M21+N21)</f>
        <v>365.30120481927713</v>
      </c>
    </row>
  </sheetData>
  <conditionalFormatting sqref="E1">
    <cfRule type="top10" priority="287" bottom="1" rank="1"/>
    <cfRule type="top10" dxfId="245" priority="288" rank="1"/>
  </conditionalFormatting>
  <conditionalFormatting sqref="F1">
    <cfRule type="top10" priority="285" bottom="1" rank="1"/>
    <cfRule type="top10" dxfId="244" priority="286" rank="1"/>
  </conditionalFormatting>
  <conditionalFormatting sqref="G1">
    <cfRule type="top10" priority="283" bottom="1" rank="1"/>
    <cfRule type="top10" dxfId="243" priority="284" rank="1"/>
  </conditionalFormatting>
  <conditionalFormatting sqref="H1">
    <cfRule type="top10" priority="281" bottom="1" rank="1"/>
    <cfRule type="top10" dxfId="242" priority="282" rank="1"/>
  </conditionalFormatting>
  <conditionalFormatting sqref="I1">
    <cfRule type="top10" priority="279" bottom="1" rank="1"/>
    <cfRule type="top10" dxfId="241" priority="280" rank="1"/>
  </conditionalFormatting>
  <conditionalFormatting sqref="J1">
    <cfRule type="top10" priority="277" bottom="1" rank="1"/>
    <cfRule type="top10" dxfId="240" priority="278" rank="1"/>
  </conditionalFormatting>
  <conditionalFormatting sqref="E20">
    <cfRule type="top10" priority="427" bottom="1" rank="1"/>
    <cfRule type="top10" dxfId="239" priority="428" rank="1"/>
  </conditionalFormatting>
  <conditionalFormatting sqref="F20">
    <cfRule type="top10" priority="431" bottom="1" rank="1"/>
    <cfRule type="top10" dxfId="238" priority="432" rank="1"/>
  </conditionalFormatting>
  <conditionalFormatting sqref="G20">
    <cfRule type="top10" priority="435" bottom="1" rank="1"/>
    <cfRule type="top10" dxfId="237" priority="436" rank="1"/>
  </conditionalFormatting>
  <conditionalFormatting sqref="H20">
    <cfRule type="top10" priority="439" bottom="1" rank="1"/>
    <cfRule type="top10" dxfId="236" priority="440" rank="1"/>
  </conditionalFormatting>
  <conditionalFormatting sqref="I20">
    <cfRule type="top10" priority="443" bottom="1" rank="1"/>
    <cfRule type="top10" dxfId="235" priority="444" rank="1"/>
  </conditionalFormatting>
  <conditionalFormatting sqref="J20">
    <cfRule type="top10" priority="447" bottom="1" rank="1"/>
    <cfRule type="top10" dxfId="234" priority="448" rank="1"/>
  </conditionalFormatting>
  <conditionalFormatting sqref="E2">
    <cfRule type="top10" priority="215" bottom="1" rank="1"/>
    <cfRule type="top10" dxfId="233" priority="216" rank="1"/>
  </conditionalFormatting>
  <conditionalFormatting sqref="F2">
    <cfRule type="top10" priority="213" bottom="1" rank="1"/>
    <cfRule type="top10" dxfId="232" priority="214" rank="1"/>
  </conditionalFormatting>
  <conditionalFormatting sqref="G2">
    <cfRule type="top10" priority="211" bottom="1" rank="1"/>
    <cfRule type="top10" dxfId="231" priority="212" rank="1"/>
  </conditionalFormatting>
  <conditionalFormatting sqref="H2">
    <cfRule type="top10" priority="209" bottom="1" rank="1"/>
    <cfRule type="top10" dxfId="230" priority="210" rank="1"/>
  </conditionalFormatting>
  <conditionalFormatting sqref="I2">
    <cfRule type="top10" priority="207" bottom="1" rank="1"/>
    <cfRule type="top10" dxfId="229" priority="208" rank="1"/>
  </conditionalFormatting>
  <conditionalFormatting sqref="J2">
    <cfRule type="top10" priority="205" bottom="1" rank="1"/>
    <cfRule type="top10" dxfId="228" priority="206" rank="1"/>
  </conditionalFormatting>
  <conditionalFormatting sqref="E3">
    <cfRule type="top10" priority="203" bottom="1" rank="1"/>
    <cfRule type="top10" dxfId="227" priority="204" rank="1"/>
  </conditionalFormatting>
  <conditionalFormatting sqref="F3">
    <cfRule type="top10" priority="201" bottom="1" rank="1"/>
    <cfRule type="top10" dxfId="226" priority="202" rank="1"/>
  </conditionalFormatting>
  <conditionalFormatting sqref="G3">
    <cfRule type="top10" priority="199" bottom="1" rank="1"/>
    <cfRule type="top10" dxfId="225" priority="200" rank="1"/>
  </conditionalFormatting>
  <conditionalFormatting sqref="H3">
    <cfRule type="top10" priority="197" bottom="1" rank="1"/>
    <cfRule type="top10" dxfId="224" priority="198" rank="1"/>
  </conditionalFormatting>
  <conditionalFormatting sqref="I3">
    <cfRule type="top10" priority="195" bottom="1" rank="1"/>
    <cfRule type="top10" dxfId="223" priority="196" rank="1"/>
  </conditionalFormatting>
  <conditionalFormatting sqref="J3">
    <cfRule type="top10" priority="193" bottom="1" rank="1"/>
    <cfRule type="top10" dxfId="222" priority="194" rank="1"/>
  </conditionalFormatting>
  <conditionalFormatting sqref="E4">
    <cfRule type="top10" priority="191" bottom="1" rank="1"/>
    <cfRule type="top10" dxfId="221" priority="192" rank="1"/>
  </conditionalFormatting>
  <conditionalFormatting sqref="F4">
    <cfRule type="top10" priority="189" bottom="1" rank="1"/>
    <cfRule type="top10" dxfId="220" priority="190" rank="1"/>
  </conditionalFormatting>
  <conditionalFormatting sqref="G4">
    <cfRule type="top10" priority="187" bottom="1" rank="1"/>
    <cfRule type="top10" dxfId="219" priority="188" rank="1"/>
  </conditionalFormatting>
  <conditionalFormatting sqref="H4">
    <cfRule type="top10" priority="185" bottom="1" rank="1"/>
    <cfRule type="top10" dxfId="218" priority="186" rank="1"/>
  </conditionalFormatting>
  <conditionalFormatting sqref="I4">
    <cfRule type="top10" priority="183" bottom="1" rank="1"/>
    <cfRule type="top10" dxfId="217" priority="184" rank="1"/>
  </conditionalFormatting>
  <conditionalFormatting sqref="J4">
    <cfRule type="top10" priority="181" bottom="1" rank="1"/>
    <cfRule type="top10" dxfId="216" priority="182" rank="1"/>
  </conditionalFormatting>
  <conditionalFormatting sqref="E5">
    <cfRule type="top10" priority="179" bottom="1" rank="1"/>
    <cfRule type="top10" dxfId="215" priority="180" rank="1"/>
  </conditionalFormatting>
  <conditionalFormatting sqref="F5">
    <cfRule type="top10" priority="177" bottom="1" rank="1"/>
    <cfRule type="top10" dxfId="214" priority="178" rank="1"/>
  </conditionalFormatting>
  <conditionalFormatting sqref="G5">
    <cfRule type="top10" priority="175" bottom="1" rank="1"/>
    <cfRule type="top10" dxfId="213" priority="176" rank="1"/>
  </conditionalFormatting>
  <conditionalFormatting sqref="H5">
    <cfRule type="top10" priority="173" bottom="1" rank="1"/>
    <cfRule type="top10" dxfId="212" priority="174" rank="1"/>
  </conditionalFormatting>
  <conditionalFormatting sqref="I5">
    <cfRule type="top10" priority="171" bottom="1" rank="1"/>
    <cfRule type="top10" dxfId="211" priority="172" rank="1"/>
  </conditionalFormatting>
  <conditionalFormatting sqref="J5">
    <cfRule type="top10" priority="169" bottom="1" rank="1"/>
    <cfRule type="top10" dxfId="210" priority="170" rank="1"/>
  </conditionalFormatting>
  <conditionalFormatting sqref="E6">
    <cfRule type="top10" priority="167" bottom="1" rank="1"/>
    <cfRule type="top10" dxfId="209" priority="168" rank="1"/>
  </conditionalFormatting>
  <conditionalFormatting sqref="F6">
    <cfRule type="top10" priority="165" bottom="1" rank="1"/>
    <cfRule type="top10" dxfId="208" priority="166" rank="1"/>
  </conditionalFormatting>
  <conditionalFormatting sqref="G6">
    <cfRule type="top10" priority="163" bottom="1" rank="1"/>
    <cfRule type="top10" dxfId="207" priority="164" rank="1"/>
  </conditionalFormatting>
  <conditionalFormatting sqref="H6">
    <cfRule type="top10" priority="161" bottom="1" rank="1"/>
    <cfRule type="top10" dxfId="206" priority="162" rank="1"/>
  </conditionalFormatting>
  <conditionalFormatting sqref="I6">
    <cfRule type="top10" priority="159" bottom="1" rank="1"/>
    <cfRule type="top10" dxfId="205" priority="160" rank="1"/>
  </conditionalFormatting>
  <conditionalFormatting sqref="J6">
    <cfRule type="top10" priority="157" bottom="1" rank="1"/>
    <cfRule type="top10" dxfId="204" priority="158" rank="1"/>
  </conditionalFormatting>
  <conditionalFormatting sqref="E7">
    <cfRule type="top10" priority="155" bottom="1" rank="1"/>
    <cfRule type="top10" dxfId="203" priority="156" rank="1"/>
  </conditionalFormatting>
  <conditionalFormatting sqref="F7">
    <cfRule type="top10" priority="153" bottom="1" rank="1"/>
    <cfRule type="top10" dxfId="202" priority="154" rank="1"/>
  </conditionalFormatting>
  <conditionalFormatting sqref="G7">
    <cfRule type="top10" priority="151" bottom="1" rank="1"/>
    <cfRule type="top10" dxfId="201" priority="152" rank="1"/>
  </conditionalFormatting>
  <conditionalFormatting sqref="H7">
    <cfRule type="top10" priority="149" bottom="1" rank="1"/>
    <cfRule type="top10" dxfId="200" priority="150" rank="1"/>
  </conditionalFormatting>
  <conditionalFormatting sqref="I7">
    <cfRule type="top10" priority="147" bottom="1" rank="1"/>
    <cfRule type="top10" dxfId="199" priority="148" rank="1"/>
  </conditionalFormatting>
  <conditionalFormatting sqref="J7">
    <cfRule type="top10" priority="145" bottom="1" rank="1"/>
    <cfRule type="top10" dxfId="198" priority="146" rank="1"/>
  </conditionalFormatting>
  <conditionalFormatting sqref="E8">
    <cfRule type="top10" priority="143" bottom="1" rank="1"/>
    <cfRule type="top10" dxfId="197" priority="144" rank="1"/>
  </conditionalFormatting>
  <conditionalFormatting sqref="F8">
    <cfRule type="top10" priority="141" bottom="1" rank="1"/>
    <cfRule type="top10" dxfId="196" priority="142" rank="1"/>
  </conditionalFormatting>
  <conditionalFormatting sqref="G8">
    <cfRule type="top10" priority="139" bottom="1" rank="1"/>
    <cfRule type="top10" dxfId="195" priority="140" rank="1"/>
  </conditionalFormatting>
  <conditionalFormatting sqref="H8">
    <cfRule type="top10" priority="137" bottom="1" rank="1"/>
    <cfRule type="top10" dxfId="194" priority="138" rank="1"/>
  </conditionalFormatting>
  <conditionalFormatting sqref="I8">
    <cfRule type="top10" priority="135" bottom="1" rank="1"/>
    <cfRule type="top10" dxfId="193" priority="136" rank="1"/>
  </conditionalFormatting>
  <conditionalFormatting sqref="J8">
    <cfRule type="top10" priority="133" bottom="1" rank="1"/>
    <cfRule type="top10" dxfId="192" priority="134" rank="1"/>
  </conditionalFormatting>
  <conditionalFormatting sqref="E9">
    <cfRule type="top10" priority="131" bottom="1" rank="1"/>
    <cfRule type="top10" dxfId="191" priority="132" rank="1"/>
  </conditionalFormatting>
  <conditionalFormatting sqref="F9">
    <cfRule type="top10" priority="129" bottom="1" rank="1"/>
    <cfRule type="top10" dxfId="190" priority="130" rank="1"/>
  </conditionalFormatting>
  <conditionalFormatting sqref="G9">
    <cfRule type="top10" priority="127" bottom="1" rank="1"/>
    <cfRule type="top10" dxfId="189" priority="128" rank="1"/>
  </conditionalFormatting>
  <conditionalFormatting sqref="H9">
    <cfRule type="top10" priority="125" bottom="1" rank="1"/>
    <cfRule type="top10" dxfId="188" priority="126" rank="1"/>
  </conditionalFormatting>
  <conditionalFormatting sqref="I9">
    <cfRule type="top10" priority="123" bottom="1" rank="1"/>
    <cfRule type="top10" dxfId="187" priority="124" rank="1"/>
  </conditionalFormatting>
  <conditionalFormatting sqref="J9">
    <cfRule type="top10" priority="121" bottom="1" rank="1"/>
    <cfRule type="top10" dxfId="186" priority="122" rank="1"/>
  </conditionalFormatting>
  <conditionalFormatting sqref="E10">
    <cfRule type="top10" priority="119" bottom="1" rank="1"/>
    <cfRule type="top10" dxfId="185" priority="120" rank="1"/>
  </conditionalFormatting>
  <conditionalFormatting sqref="F10">
    <cfRule type="top10" priority="117" bottom="1" rank="1"/>
    <cfRule type="top10" dxfId="184" priority="118" rank="1"/>
  </conditionalFormatting>
  <conditionalFormatting sqref="G10">
    <cfRule type="top10" priority="115" bottom="1" rank="1"/>
    <cfRule type="top10" dxfId="183" priority="116" rank="1"/>
  </conditionalFormatting>
  <conditionalFormatting sqref="H10">
    <cfRule type="top10" priority="113" bottom="1" rank="1"/>
    <cfRule type="top10" dxfId="182" priority="114" rank="1"/>
  </conditionalFormatting>
  <conditionalFormatting sqref="I10">
    <cfRule type="top10" priority="111" bottom="1" rank="1"/>
    <cfRule type="top10" dxfId="181" priority="112" rank="1"/>
  </conditionalFormatting>
  <conditionalFormatting sqref="J10">
    <cfRule type="top10" priority="109" bottom="1" rank="1"/>
    <cfRule type="top10" dxfId="180" priority="110" rank="1"/>
  </conditionalFormatting>
  <conditionalFormatting sqref="E11">
    <cfRule type="top10" priority="107" bottom="1" rank="1"/>
    <cfRule type="top10" dxfId="179" priority="108" rank="1"/>
  </conditionalFormatting>
  <conditionalFormatting sqref="F11">
    <cfRule type="top10" priority="105" bottom="1" rank="1"/>
    <cfRule type="top10" dxfId="178" priority="106" rank="1"/>
  </conditionalFormatting>
  <conditionalFormatting sqref="G11">
    <cfRule type="top10" priority="103" bottom="1" rank="1"/>
    <cfRule type="top10" dxfId="177" priority="104" rank="1"/>
  </conditionalFormatting>
  <conditionalFormatting sqref="H11">
    <cfRule type="top10" priority="101" bottom="1" rank="1"/>
    <cfRule type="top10" dxfId="176" priority="102" rank="1"/>
  </conditionalFormatting>
  <conditionalFormatting sqref="I11">
    <cfRule type="top10" priority="99" bottom="1" rank="1"/>
    <cfRule type="top10" dxfId="175" priority="100" rank="1"/>
  </conditionalFormatting>
  <conditionalFormatting sqref="J11">
    <cfRule type="top10" priority="97" bottom="1" rank="1"/>
    <cfRule type="top10" dxfId="174" priority="98" rank="1"/>
  </conditionalFormatting>
  <conditionalFormatting sqref="E12">
    <cfRule type="top10" priority="95" bottom="1" rank="1"/>
    <cfRule type="top10" dxfId="173" priority="96" rank="1"/>
  </conditionalFormatting>
  <conditionalFormatting sqref="F12">
    <cfRule type="top10" priority="93" bottom="1" rank="1"/>
    <cfRule type="top10" dxfId="172" priority="94" rank="1"/>
  </conditionalFormatting>
  <conditionalFormatting sqref="G12">
    <cfRule type="top10" priority="91" bottom="1" rank="1"/>
    <cfRule type="top10" dxfId="171" priority="92" rank="1"/>
  </conditionalFormatting>
  <conditionalFormatting sqref="H12">
    <cfRule type="top10" priority="89" bottom="1" rank="1"/>
    <cfRule type="top10" dxfId="170" priority="90" rank="1"/>
  </conditionalFormatting>
  <conditionalFormatting sqref="I12">
    <cfRule type="top10" priority="87" bottom="1" rank="1"/>
    <cfRule type="top10" dxfId="169" priority="88" rank="1"/>
  </conditionalFormatting>
  <conditionalFormatting sqref="J12">
    <cfRule type="top10" priority="85" bottom="1" rank="1"/>
    <cfRule type="top10" dxfId="168" priority="86" rank="1"/>
  </conditionalFormatting>
  <conditionalFormatting sqref="E13">
    <cfRule type="top10" priority="83" bottom="1" rank="1"/>
    <cfRule type="top10" dxfId="167" priority="84" rank="1"/>
  </conditionalFormatting>
  <conditionalFormatting sqref="F13">
    <cfRule type="top10" priority="81" bottom="1" rank="1"/>
    <cfRule type="top10" dxfId="166" priority="82" rank="1"/>
  </conditionalFormatting>
  <conditionalFormatting sqref="G13">
    <cfRule type="top10" priority="79" bottom="1" rank="1"/>
    <cfRule type="top10" dxfId="165" priority="80" rank="1"/>
  </conditionalFormatting>
  <conditionalFormatting sqref="H13">
    <cfRule type="top10" priority="77" bottom="1" rank="1"/>
    <cfRule type="top10" dxfId="164" priority="78" rank="1"/>
  </conditionalFormatting>
  <conditionalFormatting sqref="I13">
    <cfRule type="top10" priority="75" bottom="1" rank="1"/>
    <cfRule type="top10" dxfId="163" priority="76" rank="1"/>
  </conditionalFormatting>
  <conditionalFormatting sqref="J13">
    <cfRule type="top10" priority="73" bottom="1" rank="1"/>
    <cfRule type="top10" dxfId="162" priority="74" rank="1"/>
  </conditionalFormatting>
  <conditionalFormatting sqref="E14">
    <cfRule type="top10" priority="71" bottom="1" rank="1"/>
    <cfRule type="top10" dxfId="161" priority="72" rank="1"/>
  </conditionalFormatting>
  <conditionalFormatting sqref="F14">
    <cfRule type="top10" priority="69" bottom="1" rank="1"/>
    <cfRule type="top10" dxfId="160" priority="70" rank="1"/>
  </conditionalFormatting>
  <conditionalFormatting sqref="G14">
    <cfRule type="top10" priority="67" bottom="1" rank="1"/>
    <cfRule type="top10" dxfId="159" priority="68" rank="1"/>
  </conditionalFormatting>
  <conditionalFormatting sqref="H14">
    <cfRule type="top10" priority="65" bottom="1" rank="1"/>
    <cfRule type="top10" dxfId="158" priority="66" rank="1"/>
  </conditionalFormatting>
  <conditionalFormatting sqref="I14">
    <cfRule type="top10" priority="63" bottom="1" rank="1"/>
    <cfRule type="top10" dxfId="157" priority="64" rank="1"/>
  </conditionalFormatting>
  <conditionalFormatting sqref="J14">
    <cfRule type="top10" priority="61" bottom="1" rank="1"/>
    <cfRule type="top10" dxfId="156" priority="62" rank="1"/>
  </conditionalFormatting>
  <conditionalFormatting sqref="E15">
    <cfRule type="top10" priority="59" bottom="1" rank="1"/>
    <cfRule type="top10" dxfId="155" priority="60" rank="1"/>
  </conditionalFormatting>
  <conditionalFormatting sqref="F15">
    <cfRule type="top10" priority="57" bottom="1" rank="1"/>
    <cfRule type="top10" dxfId="154" priority="58" rank="1"/>
  </conditionalFormatting>
  <conditionalFormatting sqref="G15">
    <cfRule type="top10" priority="55" bottom="1" rank="1"/>
    <cfRule type="top10" dxfId="153" priority="56" rank="1"/>
  </conditionalFormatting>
  <conditionalFormatting sqref="H15">
    <cfRule type="top10" priority="53" bottom="1" rank="1"/>
    <cfRule type="top10" dxfId="152" priority="54" rank="1"/>
  </conditionalFormatting>
  <conditionalFormatting sqref="I15">
    <cfRule type="top10" priority="51" bottom="1" rank="1"/>
    <cfRule type="top10" dxfId="151" priority="52" rank="1"/>
  </conditionalFormatting>
  <conditionalFormatting sqref="J15">
    <cfRule type="top10" priority="49" bottom="1" rank="1"/>
    <cfRule type="top10" dxfId="150" priority="50" rank="1"/>
  </conditionalFormatting>
  <conditionalFormatting sqref="E16">
    <cfRule type="top10" priority="47" bottom="1" rank="1"/>
    <cfRule type="top10" dxfId="149" priority="48" rank="1"/>
  </conditionalFormatting>
  <conditionalFormatting sqref="F16">
    <cfRule type="top10" priority="45" bottom="1" rank="1"/>
    <cfRule type="top10" dxfId="148" priority="46" rank="1"/>
  </conditionalFormatting>
  <conditionalFormatting sqref="G16">
    <cfRule type="top10" priority="43" bottom="1" rank="1"/>
    <cfRule type="top10" dxfId="147" priority="44" rank="1"/>
  </conditionalFormatting>
  <conditionalFormatting sqref="H16">
    <cfRule type="top10" priority="41" bottom="1" rank="1"/>
    <cfRule type="top10" dxfId="146" priority="42" rank="1"/>
  </conditionalFormatting>
  <conditionalFormatting sqref="I16">
    <cfRule type="top10" priority="39" bottom="1" rank="1"/>
    <cfRule type="top10" dxfId="145" priority="40" rank="1"/>
  </conditionalFormatting>
  <conditionalFormatting sqref="J16">
    <cfRule type="top10" priority="37" bottom="1" rank="1"/>
    <cfRule type="top10" dxfId="144" priority="38" rank="1"/>
  </conditionalFormatting>
  <conditionalFormatting sqref="E17">
    <cfRule type="top10" priority="35" bottom="1" rank="1"/>
    <cfRule type="top10" dxfId="143" priority="36" rank="1"/>
  </conditionalFormatting>
  <conditionalFormatting sqref="F17">
    <cfRule type="top10" priority="33" bottom="1" rank="1"/>
    <cfRule type="top10" dxfId="142" priority="34" rank="1"/>
  </conditionalFormatting>
  <conditionalFormatting sqref="G17">
    <cfRule type="top10" priority="31" bottom="1" rank="1"/>
    <cfRule type="top10" dxfId="141" priority="32" rank="1"/>
  </conditionalFormatting>
  <conditionalFormatting sqref="H17">
    <cfRule type="top10" priority="29" bottom="1" rank="1"/>
    <cfRule type="top10" dxfId="140" priority="30" rank="1"/>
  </conditionalFormatting>
  <conditionalFormatting sqref="I17">
    <cfRule type="top10" priority="27" bottom="1" rank="1"/>
    <cfRule type="top10" dxfId="139" priority="28" rank="1"/>
  </conditionalFormatting>
  <conditionalFormatting sqref="J17">
    <cfRule type="top10" priority="25" bottom="1" rank="1"/>
    <cfRule type="top10" dxfId="138" priority="26" rank="1"/>
  </conditionalFormatting>
  <conditionalFormatting sqref="E18">
    <cfRule type="top10" priority="23" bottom="1" rank="1"/>
    <cfRule type="top10" dxfId="137" priority="24" rank="1"/>
  </conditionalFormatting>
  <conditionalFormatting sqref="F18">
    <cfRule type="top10" priority="21" bottom="1" rank="1"/>
    <cfRule type="top10" dxfId="136" priority="22" rank="1"/>
  </conditionalFormatting>
  <conditionalFormatting sqref="G18">
    <cfRule type="top10" priority="19" bottom="1" rank="1"/>
    <cfRule type="top10" dxfId="135" priority="20" rank="1"/>
  </conditionalFormatting>
  <conditionalFormatting sqref="H18">
    <cfRule type="top10" priority="17" bottom="1" rank="1"/>
    <cfRule type="top10" dxfId="134" priority="18" rank="1"/>
  </conditionalFormatting>
  <conditionalFormatting sqref="I18">
    <cfRule type="top10" priority="15" bottom="1" rank="1"/>
    <cfRule type="top10" dxfId="133" priority="16" rank="1"/>
  </conditionalFormatting>
  <conditionalFormatting sqref="J18">
    <cfRule type="top10" priority="13" bottom="1" rank="1"/>
    <cfRule type="top10" dxfId="132" priority="14" rank="1"/>
  </conditionalFormatting>
  <conditionalFormatting sqref="E19">
    <cfRule type="top10" priority="11" bottom="1" rank="1"/>
    <cfRule type="top10" dxfId="131" priority="12" rank="1"/>
  </conditionalFormatting>
  <conditionalFormatting sqref="F19">
    <cfRule type="top10" priority="9" bottom="1" rank="1"/>
    <cfRule type="top10" dxfId="130" priority="10" rank="1"/>
  </conditionalFormatting>
  <conditionalFormatting sqref="G19">
    <cfRule type="top10" priority="7" bottom="1" rank="1"/>
    <cfRule type="top10" dxfId="129" priority="8" rank="1"/>
  </conditionalFormatting>
  <conditionalFormatting sqref="H19">
    <cfRule type="top10" priority="5" bottom="1" rank="1"/>
    <cfRule type="top10" dxfId="128" priority="6" rank="1"/>
  </conditionalFormatting>
  <conditionalFormatting sqref="I19">
    <cfRule type="top10" priority="3" bottom="1" rank="1"/>
    <cfRule type="top10" dxfId="127" priority="4" rank="1"/>
  </conditionalFormatting>
  <conditionalFormatting sqref="J19">
    <cfRule type="top10" priority="1" bottom="1" rank="1"/>
    <cfRule type="top10" dxfId="126" priority="2" rank="1"/>
  </conditionalFormatting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6">
        <x14:dataValidation type="list" allowBlank="1" showInputMessage="1" showErrorMessage="1" xr:uid="{00000000-0002-0000-0300-000000000000}">
          <x14:formula1>
            <xm:f>'C:\Users\Joe\Downloads\[BGSL-ABRA Scoring_4-2-17_Sort.xlsm]Data'!#REF!</xm:f>
          </x14:formula1>
          <xm:sqref>B4</xm:sqref>
        </x14:dataValidation>
        <x14:dataValidation type="list" allowBlank="1" showInputMessage="1" showErrorMessage="1" xr:uid="{00000000-0002-0000-0300-000001000000}">
          <x14:formula1>
            <xm:f>'C:\Users\Joe\Desktop\AUTO BENCH REST ASSOCIATION FILE\ABRA 2017\TENNESSEE\[Tennessee Match Results 05 14 2017.xlsm]Data'!#REF!</xm:f>
          </x14:formula1>
          <xm:sqref>B5</xm:sqref>
        </x14:dataValidation>
        <x14:dataValidation type="list" allowBlank="1" showInputMessage="1" showErrorMessage="1" xr:uid="{00000000-0002-0000-0300-000002000000}">
          <x14:formula1>
            <xm:f>'C:\Users\Joe\Downloads\[ABRA Club Shoot 5212017.xlsm]Data'!#REF!</xm:f>
          </x14:formula1>
          <xm:sqref>B6</xm:sqref>
        </x14:dataValidation>
        <x14:dataValidation type="list" allowBlank="1" showInputMessage="1" showErrorMessage="1" xr:uid="{00000000-0002-0000-0300-000003000000}">
          <x14:formula1>
            <xm:f>'C:\Users\Joe\Desktop\AUTO BENCH REST ASSOCIATION FILE\ABRA 2017\TENNESSEE\[Tennessee Match Results 06 10 2017.xlsm]Data'!#REF!</xm:f>
          </x14:formula1>
          <xm:sqref>B7</xm:sqref>
        </x14:dataValidation>
        <x14:dataValidation type="list" allowBlank="1" showInputMessage="1" showErrorMessage="1" xr:uid="{00000000-0002-0000-0300-000004000000}">
          <x14:formula1>
            <xm:f>'C:\Users\abra2\Desktop\ABRA 2017\Tennessee\[Tennessee Match Results 07 15 2017.xlsm]Data'!#REF!</xm:f>
          </x14:formula1>
          <xm:sqref>B8</xm:sqref>
        </x14:dataValidation>
        <x14:dataValidation type="list" allowBlank="1" showInputMessage="1" showErrorMessage="1" xr:uid="{73AA6371-554E-4FE9-8E6A-F45B36420667}">
          <x14:formula1>
            <xm:f>'C:\Users\abra2\Desktop\ABRA Files and More\AUTO BENCH REST ASSOCIATION FILE\ABRA 2017\TENNESSEE\[Tennessee Match Results 009 03 2017.xlsm]Data'!#REF!</xm:f>
          </x14:formula1>
          <xm:sqref>B9</xm:sqref>
        </x14:dataValidation>
        <x14:dataValidation type="list" allowBlank="1" showInputMessage="1" showErrorMessage="1" xr:uid="{A5132E6B-300B-4348-A396-F9E203905151}">
          <x14:formula1>
            <xm:f>'C:\Users\abra2\Desktop\ABRA Files and More\AUTO BENCH REST ASSOCIATION FILE\ABRA 2017\GEORGIA\[ABRA State Tournament 9172017.xlsm]Data'!#REF!</xm:f>
          </x14:formula1>
          <xm:sqref>B10</xm:sqref>
        </x14:dataValidation>
        <x14:dataValidation type="list" allowBlank="1" showInputMessage="1" showErrorMessage="1" xr:uid="{8A0C8A86-24CE-4688-856A-720AF21B7781}">
          <x14:formula1>
            <xm:f>'C:\Users\abra2\Desktop\[ABRA Scoring 2016 (2).xlsm]Data'!#REF!</xm:f>
          </x14:formula1>
          <xm:sqref>B11</xm:sqref>
        </x14:dataValidation>
        <x14:dataValidation type="list" allowBlank="1" showInputMessage="1" showErrorMessage="1" xr:uid="{552F1178-A473-4531-840E-30FE248F7D9B}">
          <x14:formula1>
            <xm:f>'C:\Users\abra2\AppData\Local\Packages\Microsoft.MicrosoftEdge_8wekyb3d8bbwe\TempState\Downloads\[BGSL-ABRA Scoring_9-21-17.xlsm]Data'!#REF!</xm:f>
          </x14:formula1>
          <xm:sqref>B12</xm:sqref>
        </x14:dataValidation>
        <x14:dataValidation type="list" allowBlank="1" showInputMessage="1" showErrorMessage="1" xr:uid="{2AE79DCA-A4C2-46B9-89B8-2F667C8AEDAE}">
          <x14:formula1>
            <xm:f>'C:\Users\abra2\AppData\Local\Packages\Microsoft.MicrosoftEdge_8wekyb3d8bbwe\TempState\Downloads\[BGSL-ABRA Scoring_10-1-17 State T.xlsm]Data'!#REF!</xm:f>
          </x14:formula1>
          <xm:sqref>B13</xm:sqref>
        </x14:dataValidation>
        <x14:dataValidation type="list" allowBlank="1" showInputMessage="1" showErrorMessage="1" xr:uid="{03002E20-DB0C-46B4-95BD-C5D0CE06FBC4}">
          <x14:formula1>
            <xm:f>'C:\Users\abra2\Desktop\ABRA Files and More\AUTO BENCH REST ASSOCIATION FILE\ABRA 2017\TENNESSEE\[10 07 207.xlsm]Data'!#REF!</xm:f>
          </x14:formula1>
          <xm:sqref>B14</xm:sqref>
        </x14:dataValidation>
        <x14:dataValidation type="list" allowBlank="1" showInputMessage="1" showErrorMessage="1" xr:uid="{328A2BF7-E087-4C7C-A18A-B5E345492BF2}">
          <x14:formula1>
            <xm:f>'C:\Users\abra2\Desktop\ABRA Files and More\AUTO BENCH REST ASSOCIATION FILE\ABRA 2017\GEORGIA\[ABRA Club Shoot 10152017.xlsm]Data'!#REF!</xm:f>
          </x14:formula1>
          <xm:sqref>B15</xm:sqref>
        </x14:dataValidation>
        <x14:dataValidation type="list" allowBlank="1" showInputMessage="1" showErrorMessage="1" xr:uid="{FEDCD701-3ED6-4F37-90FB-0FC815A5A924}">
          <x14:formula1>
            <xm:f>'C:\Users\abra2\Desktop\ABRA Files and More\AUTO BENCH REST ASSOCIATION FILE\ABRA 2017\LOUISIANA\[LA State Shoot 10 21 2017.xlsm]Data'!#REF!</xm:f>
          </x14:formula1>
          <xm:sqref>B16</xm:sqref>
        </x14:dataValidation>
        <x14:dataValidation type="list" allowBlank="1" showInputMessage="1" showErrorMessage="1" xr:uid="{E35A4BC2-95F5-4918-B4FC-CAFAFBB4FAC4}">
          <x14:formula1>
            <xm:f>'C:\Users\abra2\Desktop\ABRA Files and More\AUTO BENCH REST ASSOCIATION FILE\ABRA 2017\TENNESSEE\[Tennessee Match Results 10 28 2017.xlsm]Data'!#REF!</xm:f>
          </x14:formula1>
          <xm:sqref>B17</xm:sqref>
        </x14:dataValidation>
        <x14:dataValidation type="list" allowBlank="1" showInputMessage="1" showErrorMessage="1" xr:uid="{5E927068-F3D7-4E5D-98C5-C336B511A5FD}">
          <x14:formula1>
            <xm:f>'C:\Users\abra2\Desktop\[11 04 2017.xlsm]Data'!#REF!</xm:f>
          </x14:formula1>
          <xm:sqref>B18</xm:sqref>
        </x14:dataValidation>
        <x14:dataValidation type="list" allowBlank="1" showInputMessage="1" showErrorMessage="1" xr:uid="{7CF2C13F-AF49-4225-818D-99F65FC069BB}">
          <x14:formula1>
            <xm:f>'[ABRA Club Shoot 11192017.xlsm]Data'!#REF!</xm:f>
          </x14:formula1>
          <xm:sqref>B19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7"/>
  <sheetViews>
    <sheetView workbookViewId="0">
      <selection activeCell="H12" sqref="H12"/>
    </sheetView>
  </sheetViews>
  <sheetFormatPr defaultRowHeight="15" x14ac:dyDescent="0.25"/>
  <cols>
    <col min="2" max="2" width="11" bestFit="1" customWidth="1"/>
    <col min="4" max="4" width="11.5703125" bestFit="1" customWidth="1"/>
  </cols>
  <sheetData>
    <row r="1" spans="1:15" ht="30" x14ac:dyDescent="0.25">
      <c r="A1" s="34" t="s">
        <v>0</v>
      </c>
      <c r="B1" s="34" t="s">
        <v>10</v>
      </c>
      <c r="C1" s="34" t="s">
        <v>1</v>
      </c>
      <c r="D1" s="35" t="s">
        <v>2</v>
      </c>
      <c r="E1" s="35" t="s">
        <v>11</v>
      </c>
      <c r="F1" s="35" t="s">
        <v>12</v>
      </c>
      <c r="G1" s="35" t="s">
        <v>13</v>
      </c>
      <c r="H1" s="35" t="s">
        <v>14</v>
      </c>
      <c r="I1" s="35" t="s">
        <v>15</v>
      </c>
      <c r="J1" s="35" t="s">
        <v>16</v>
      </c>
      <c r="K1" s="35" t="s">
        <v>17</v>
      </c>
      <c r="L1" s="35" t="s">
        <v>18</v>
      </c>
      <c r="M1" s="34" t="s">
        <v>7</v>
      </c>
      <c r="N1" s="35" t="s">
        <v>19</v>
      </c>
      <c r="O1" s="35" t="s">
        <v>5</v>
      </c>
    </row>
    <row r="2" spans="1:15" x14ac:dyDescent="0.25">
      <c r="A2" s="22" t="s">
        <v>21</v>
      </c>
      <c r="B2" s="22" t="s">
        <v>36</v>
      </c>
      <c r="C2" s="23">
        <v>42931</v>
      </c>
      <c r="D2" s="24" t="s">
        <v>37</v>
      </c>
      <c r="E2" s="22">
        <v>153</v>
      </c>
      <c r="F2" s="22">
        <v>133</v>
      </c>
      <c r="G2" s="22">
        <v>167</v>
      </c>
      <c r="H2" s="22"/>
      <c r="I2" s="22"/>
      <c r="J2" s="22"/>
      <c r="K2" s="25">
        <v>3</v>
      </c>
      <c r="L2" s="25">
        <v>453</v>
      </c>
      <c r="M2" s="26">
        <v>151</v>
      </c>
      <c r="N2" s="25">
        <v>10</v>
      </c>
      <c r="O2" s="26">
        <v>161</v>
      </c>
    </row>
    <row r="3" spans="1:15" x14ac:dyDescent="0.25">
      <c r="A3" s="22" t="s">
        <v>21</v>
      </c>
      <c r="B3" s="22" t="s">
        <v>53</v>
      </c>
      <c r="C3" s="23">
        <v>42994</v>
      </c>
      <c r="D3" s="24" t="s">
        <v>37</v>
      </c>
      <c r="E3" s="22">
        <v>179</v>
      </c>
      <c r="F3" s="22"/>
      <c r="G3" s="22"/>
      <c r="H3" s="22"/>
      <c r="I3" s="22"/>
      <c r="J3" s="22"/>
      <c r="K3" s="25">
        <v>1</v>
      </c>
      <c r="L3" s="25">
        <v>179</v>
      </c>
      <c r="M3" s="26">
        <v>179</v>
      </c>
      <c r="N3" s="25">
        <v>1</v>
      </c>
      <c r="O3" s="26">
        <v>180</v>
      </c>
    </row>
    <row r="4" spans="1:15" x14ac:dyDescent="0.25">
      <c r="A4" s="22" t="s">
        <v>21</v>
      </c>
      <c r="B4" s="22" t="s">
        <v>55</v>
      </c>
      <c r="C4" s="23">
        <v>43029</v>
      </c>
      <c r="D4" s="24" t="s">
        <v>37</v>
      </c>
      <c r="E4" s="22">
        <v>190</v>
      </c>
      <c r="F4" s="22">
        <v>186</v>
      </c>
      <c r="G4" s="22">
        <v>188</v>
      </c>
      <c r="H4" s="22">
        <v>190</v>
      </c>
      <c r="I4" s="22">
        <v>172</v>
      </c>
      <c r="J4" s="22">
        <v>188</v>
      </c>
      <c r="K4" s="25">
        <v>6</v>
      </c>
      <c r="L4" s="25">
        <v>1114</v>
      </c>
      <c r="M4" s="26">
        <v>185.66666666666666</v>
      </c>
      <c r="N4" s="25">
        <v>16</v>
      </c>
      <c r="O4" s="26">
        <v>201.66666666666666</v>
      </c>
    </row>
    <row r="5" spans="1:15" x14ac:dyDescent="0.25">
      <c r="A5" s="22" t="s">
        <v>21</v>
      </c>
      <c r="B5" s="22" t="s">
        <v>36</v>
      </c>
      <c r="C5" s="23">
        <v>43043</v>
      </c>
      <c r="D5" s="24" t="s">
        <v>26</v>
      </c>
      <c r="E5" s="22">
        <v>191</v>
      </c>
      <c r="F5" s="22">
        <v>191</v>
      </c>
      <c r="G5" s="22">
        <v>185</v>
      </c>
      <c r="H5" s="22">
        <v>189</v>
      </c>
      <c r="I5" s="22">
        <v>183</v>
      </c>
      <c r="J5" s="22">
        <v>187</v>
      </c>
      <c r="K5" s="25">
        <v>6</v>
      </c>
      <c r="L5" s="25">
        <v>1126</v>
      </c>
      <c r="M5" s="26">
        <v>187.66666666666666</v>
      </c>
      <c r="N5" s="25">
        <v>6</v>
      </c>
      <c r="O5" s="26">
        <v>193.66666666666666</v>
      </c>
    </row>
    <row r="6" spans="1:15" x14ac:dyDescent="0.25">
      <c r="A6" s="36"/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</row>
    <row r="7" spans="1:15" x14ac:dyDescent="0.25">
      <c r="A7" s="36"/>
      <c r="B7" s="36"/>
      <c r="C7" s="36"/>
      <c r="D7" s="37"/>
      <c r="E7" s="36"/>
      <c r="F7" s="36"/>
      <c r="G7" s="36"/>
      <c r="H7" s="36"/>
      <c r="I7" s="36"/>
      <c r="J7" s="36"/>
      <c r="K7" s="38">
        <f>SUM(K2:K6)</f>
        <v>16</v>
      </c>
      <c r="L7" s="38">
        <f>SUM(L2:L6)</f>
        <v>2872</v>
      </c>
      <c r="M7" s="36">
        <f>SUM(L7/K7)</f>
        <v>179.5</v>
      </c>
      <c r="N7" s="38">
        <f>SUM(N2:N6)</f>
        <v>33</v>
      </c>
      <c r="O7" s="36">
        <f t="shared" ref="O7" si="0">SUM(M7+N7)</f>
        <v>212.5</v>
      </c>
    </row>
  </sheetData>
  <conditionalFormatting sqref="E1">
    <cfRule type="top10" priority="59" bottom="1" rank="1"/>
    <cfRule type="top10" dxfId="125" priority="60" rank="1"/>
  </conditionalFormatting>
  <conditionalFormatting sqref="F1">
    <cfRule type="top10" priority="57" bottom="1" rank="1"/>
    <cfRule type="top10" dxfId="124" priority="58" rank="1"/>
  </conditionalFormatting>
  <conditionalFormatting sqref="G1">
    <cfRule type="top10" priority="55" bottom="1" rank="1"/>
    <cfRule type="top10" dxfId="123" priority="56" rank="1"/>
  </conditionalFormatting>
  <conditionalFormatting sqref="H1">
    <cfRule type="top10" priority="53" bottom="1" rank="1"/>
    <cfRule type="top10" dxfId="122" priority="54" rank="1"/>
  </conditionalFormatting>
  <conditionalFormatting sqref="I1">
    <cfRule type="top10" priority="51" bottom="1" rank="1"/>
    <cfRule type="top10" dxfId="121" priority="52" rank="1"/>
  </conditionalFormatting>
  <conditionalFormatting sqref="J1">
    <cfRule type="top10" priority="49" bottom="1" rank="1"/>
    <cfRule type="top10" dxfId="120" priority="50" rank="1"/>
  </conditionalFormatting>
  <conditionalFormatting sqref="E2">
    <cfRule type="top10" priority="47" bottom="1" rank="1"/>
    <cfRule type="top10" dxfId="119" priority="48" rank="1"/>
  </conditionalFormatting>
  <conditionalFormatting sqref="F2">
    <cfRule type="top10" priority="45" bottom="1" rank="1"/>
    <cfRule type="top10" dxfId="118" priority="46" rank="1"/>
  </conditionalFormatting>
  <conditionalFormatting sqref="G2">
    <cfRule type="top10" priority="43" bottom="1" rank="1"/>
    <cfRule type="top10" dxfId="117" priority="44" rank="1"/>
  </conditionalFormatting>
  <conditionalFormatting sqref="H2">
    <cfRule type="top10" priority="41" bottom="1" rank="1"/>
    <cfRule type="top10" dxfId="116" priority="42" rank="1"/>
  </conditionalFormatting>
  <conditionalFormatting sqref="I2">
    <cfRule type="top10" priority="39" bottom="1" rank="1"/>
    <cfRule type="top10" dxfId="115" priority="40" rank="1"/>
  </conditionalFormatting>
  <conditionalFormatting sqref="J2">
    <cfRule type="top10" priority="37" bottom="1" rank="1"/>
    <cfRule type="top10" dxfId="114" priority="38" rank="1"/>
  </conditionalFormatting>
  <conditionalFormatting sqref="E3">
    <cfRule type="top10" priority="35" bottom="1" rank="1"/>
    <cfRule type="top10" dxfId="113" priority="36" rank="1"/>
  </conditionalFormatting>
  <conditionalFormatting sqref="F3">
    <cfRule type="top10" priority="33" bottom="1" rank="1"/>
    <cfRule type="top10" dxfId="112" priority="34" rank="1"/>
  </conditionalFormatting>
  <conditionalFormatting sqref="G3">
    <cfRule type="top10" priority="31" bottom="1" rank="1"/>
    <cfRule type="top10" dxfId="111" priority="32" rank="1"/>
  </conditionalFormatting>
  <conditionalFormatting sqref="H3">
    <cfRule type="top10" priority="29" bottom="1" rank="1"/>
    <cfRule type="top10" dxfId="110" priority="30" rank="1"/>
  </conditionalFormatting>
  <conditionalFormatting sqref="I3">
    <cfRule type="top10" priority="27" bottom="1" rank="1"/>
    <cfRule type="top10" dxfId="109" priority="28" rank="1"/>
  </conditionalFormatting>
  <conditionalFormatting sqref="J3">
    <cfRule type="top10" priority="25" bottom="1" rank="1"/>
    <cfRule type="top10" dxfId="108" priority="26" rank="1"/>
  </conditionalFormatting>
  <conditionalFormatting sqref="E4">
    <cfRule type="top10" priority="23" bottom="1" rank="1"/>
    <cfRule type="top10" dxfId="107" priority="24" rank="1"/>
  </conditionalFormatting>
  <conditionalFormatting sqref="F4">
    <cfRule type="top10" priority="21" bottom="1" rank="1"/>
    <cfRule type="top10" dxfId="106" priority="22" rank="1"/>
  </conditionalFormatting>
  <conditionalFormatting sqref="G4">
    <cfRule type="top10" priority="19" bottom="1" rank="1"/>
    <cfRule type="top10" dxfId="105" priority="20" rank="1"/>
  </conditionalFormatting>
  <conditionalFormatting sqref="H4">
    <cfRule type="top10" priority="17" bottom="1" rank="1"/>
    <cfRule type="top10" dxfId="104" priority="18" rank="1"/>
  </conditionalFormatting>
  <conditionalFormatting sqref="I4">
    <cfRule type="top10" priority="15" bottom="1" rank="1"/>
    <cfRule type="top10" dxfId="103" priority="16" rank="1"/>
  </conditionalFormatting>
  <conditionalFormatting sqref="J4">
    <cfRule type="top10" priority="13" bottom="1" rank="1"/>
    <cfRule type="top10" dxfId="102" priority="14" rank="1"/>
  </conditionalFormatting>
  <conditionalFormatting sqref="E5">
    <cfRule type="top10" priority="11" bottom="1" rank="1"/>
    <cfRule type="top10" dxfId="101" priority="12" rank="1"/>
  </conditionalFormatting>
  <conditionalFormatting sqref="F5">
    <cfRule type="top10" priority="9" bottom="1" rank="1"/>
    <cfRule type="top10" dxfId="100" priority="10" rank="1"/>
  </conditionalFormatting>
  <conditionalFormatting sqref="G5">
    <cfRule type="top10" priority="7" bottom="1" rank="1"/>
    <cfRule type="top10" dxfId="99" priority="8" rank="1"/>
  </conditionalFormatting>
  <conditionalFormatting sqref="H5">
    <cfRule type="top10" priority="5" bottom="1" rank="1"/>
    <cfRule type="top10" dxfId="98" priority="6" rank="1"/>
  </conditionalFormatting>
  <conditionalFormatting sqref="I5">
    <cfRule type="top10" priority="3" bottom="1" rank="1"/>
    <cfRule type="top10" dxfId="97" priority="4" rank="1"/>
  </conditionalFormatting>
  <conditionalFormatting sqref="J5">
    <cfRule type="top10" priority="1" bottom="1" rank="1"/>
    <cfRule type="top10" dxfId="96" priority="2" rank="1"/>
  </conditionalFormatting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400-000000000000}">
          <x14:formula1>
            <xm:f>'C:\Users\abra2\Desktop\ABRA 2017\Louisiana\[07 15 2017 Club Tournament.xlsm]Data'!#REF!</xm:f>
          </x14:formula1>
          <xm:sqref>B2</xm:sqref>
        </x14:dataValidation>
        <x14:dataValidation type="list" allowBlank="1" showInputMessage="1" showErrorMessage="1" xr:uid="{587B40B4-BB25-4375-BE35-253D47064FC3}">
          <x14:formula1>
            <xm:f>'C:\Users\abra2\Desktop\ABRA Files and More\AUTO BENCH REST ASSOCIATION FILE\ABRA 2017\LOUISIANA\[ABRA Louisiana 09 16 2017.xlsm]Data'!#REF!</xm:f>
          </x14:formula1>
          <xm:sqref>B3</xm:sqref>
        </x14:dataValidation>
        <x14:dataValidation type="list" allowBlank="1" showInputMessage="1" showErrorMessage="1" xr:uid="{A44F06E4-4FA5-4DC3-B9C0-EE9F48AF0EA1}">
          <x14:formula1>
            <xm:f>'C:\Users\abra2\Desktop\ABRA Files and More\AUTO BENCH REST ASSOCIATION FILE\ABRA 2017\LOUISIANA\[LA State Shoot 10 21 2017.xlsm]Data'!#REF!</xm:f>
          </x14:formula1>
          <xm:sqref>B4</xm:sqref>
        </x14:dataValidation>
        <x14:dataValidation type="list" allowBlank="1" showInputMessage="1" showErrorMessage="1" xr:uid="{D3FE8DEC-3D93-4E83-8B44-4EF1CE8E2016}">
          <x14:formula1>
            <xm:f>'C:\Users\abra2\Desktop\[11 04 2017.xlsm]Data'!#REF!</xm:f>
          </x14:formula1>
          <xm:sqref>B5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5A1BCA-8E19-4710-AA6B-27BC176CCFA6}">
  <dimension ref="A1:O4"/>
  <sheetViews>
    <sheetView workbookViewId="0"/>
  </sheetViews>
  <sheetFormatPr defaultRowHeight="15" x14ac:dyDescent="0.25"/>
  <cols>
    <col min="2" max="2" width="11.42578125" bestFit="1" customWidth="1"/>
  </cols>
  <sheetData>
    <row r="1" spans="1:15" ht="30" x14ac:dyDescent="0.25">
      <c r="A1" s="34" t="s">
        <v>0</v>
      </c>
      <c r="B1" s="34" t="s">
        <v>10</v>
      </c>
      <c r="C1" s="34" t="s">
        <v>1</v>
      </c>
      <c r="D1" s="35" t="s">
        <v>2</v>
      </c>
      <c r="E1" s="35" t="s">
        <v>11</v>
      </c>
      <c r="F1" s="35" t="s">
        <v>12</v>
      </c>
      <c r="G1" s="35" t="s">
        <v>13</v>
      </c>
      <c r="H1" s="35" t="s">
        <v>14</v>
      </c>
      <c r="I1" s="35" t="s">
        <v>15</v>
      </c>
      <c r="J1" s="35" t="s">
        <v>16</v>
      </c>
      <c r="K1" s="35" t="s">
        <v>17</v>
      </c>
      <c r="L1" s="35" t="s">
        <v>18</v>
      </c>
      <c r="M1" s="34" t="s">
        <v>7</v>
      </c>
      <c r="N1" s="35" t="s">
        <v>19</v>
      </c>
      <c r="O1" s="35" t="s">
        <v>5</v>
      </c>
    </row>
    <row r="2" spans="1:15" x14ac:dyDescent="0.25">
      <c r="A2" s="22" t="s">
        <v>21</v>
      </c>
      <c r="B2" s="22" t="s">
        <v>65</v>
      </c>
      <c r="C2" s="23">
        <v>43043</v>
      </c>
      <c r="D2" s="24" t="s">
        <v>26</v>
      </c>
      <c r="E2" s="22">
        <v>183</v>
      </c>
      <c r="F2" s="22">
        <v>190</v>
      </c>
      <c r="G2" s="33">
        <v>191</v>
      </c>
      <c r="H2" s="33">
        <v>192</v>
      </c>
      <c r="I2" s="22">
        <v>180</v>
      </c>
      <c r="J2" s="22">
        <v>184</v>
      </c>
      <c r="K2" s="25">
        <v>6</v>
      </c>
      <c r="L2" s="25">
        <v>1120</v>
      </c>
      <c r="M2" s="26">
        <v>186.66666666666666</v>
      </c>
      <c r="N2" s="25">
        <v>12</v>
      </c>
      <c r="O2" s="26">
        <v>198.66666666666666</v>
      </c>
    </row>
    <row r="3" spans="1:15" x14ac:dyDescent="0.25">
      <c r="A3" s="36"/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</row>
    <row r="4" spans="1:15" x14ac:dyDescent="0.25">
      <c r="A4" s="36"/>
      <c r="B4" s="36"/>
      <c r="C4" s="36"/>
      <c r="D4" s="37"/>
      <c r="E4" s="36"/>
      <c r="F4" s="36"/>
      <c r="G4" s="36"/>
      <c r="H4" s="36"/>
      <c r="I4" s="36"/>
      <c r="J4" s="36"/>
      <c r="K4" s="38">
        <f>SUM(K2:K3)</f>
        <v>6</v>
      </c>
      <c r="L4" s="38">
        <f>SUM(L2:L3)</f>
        <v>1120</v>
      </c>
      <c r="M4" s="36">
        <f>SUM(L4/K4)</f>
        <v>186.66666666666666</v>
      </c>
      <c r="N4" s="38">
        <f>SUM(N2:N3)</f>
        <v>12</v>
      </c>
      <c r="O4" s="36">
        <f t="shared" ref="O4" si="0">SUM(M4+N4)</f>
        <v>198.66666666666666</v>
      </c>
    </row>
  </sheetData>
  <conditionalFormatting sqref="E1">
    <cfRule type="top10" priority="47" bottom="1" rank="1"/>
    <cfRule type="top10" dxfId="95" priority="48" rank="1"/>
  </conditionalFormatting>
  <conditionalFormatting sqref="F1">
    <cfRule type="top10" priority="45" bottom="1" rank="1"/>
    <cfRule type="top10" dxfId="94" priority="46" rank="1"/>
  </conditionalFormatting>
  <conditionalFormatting sqref="G1">
    <cfRule type="top10" priority="43" bottom="1" rank="1"/>
    <cfRule type="top10" dxfId="93" priority="44" rank="1"/>
  </conditionalFormatting>
  <conditionalFormatting sqref="H1">
    <cfRule type="top10" priority="41" bottom="1" rank="1"/>
    <cfRule type="top10" dxfId="92" priority="42" rank="1"/>
  </conditionalFormatting>
  <conditionalFormatting sqref="I1">
    <cfRule type="top10" priority="39" bottom="1" rank="1"/>
    <cfRule type="top10" dxfId="91" priority="40" rank="1"/>
  </conditionalFormatting>
  <conditionalFormatting sqref="J1">
    <cfRule type="top10" priority="37" bottom="1" rank="1"/>
    <cfRule type="top10" dxfId="90" priority="38" rank="1"/>
  </conditionalFormatting>
  <conditionalFormatting sqref="E2">
    <cfRule type="top10" priority="11" bottom="1" rank="1"/>
    <cfRule type="top10" dxfId="89" priority="12" rank="1"/>
  </conditionalFormatting>
  <conditionalFormatting sqref="F2">
    <cfRule type="top10" priority="9" bottom="1" rank="1"/>
    <cfRule type="top10" dxfId="88" priority="10" rank="1"/>
  </conditionalFormatting>
  <conditionalFormatting sqref="G2">
    <cfRule type="top10" priority="7" bottom="1" rank="1"/>
    <cfRule type="top10" dxfId="87" priority="8" rank="1"/>
  </conditionalFormatting>
  <conditionalFormatting sqref="H2">
    <cfRule type="top10" priority="5" bottom="1" rank="1"/>
    <cfRule type="top10" dxfId="86" priority="6" rank="1"/>
  </conditionalFormatting>
  <conditionalFormatting sqref="I2">
    <cfRule type="top10" priority="3" bottom="1" rank="1"/>
    <cfRule type="top10" dxfId="85" priority="4" rank="1"/>
  </conditionalFormatting>
  <conditionalFormatting sqref="J2">
    <cfRule type="top10" priority="1" bottom="1" rank="1"/>
    <cfRule type="top10" dxfId="84" priority="2" rank="1"/>
  </conditionalFormatting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5059AA2-6498-48AE-8C2A-48CED4F3DCA4}">
          <x14:formula1>
            <xm:f>'C:\Users\abra2\Desktop\[11 04 2017.xlsm]Data'!#REF!</xm:f>
          </x14:formula1>
          <xm:sqref>B2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F9D707-EF79-40B3-9CD7-215EC27D70B6}">
  <dimension ref="A1:O6"/>
  <sheetViews>
    <sheetView workbookViewId="0">
      <selection activeCell="A4" sqref="A4:O4"/>
    </sheetView>
  </sheetViews>
  <sheetFormatPr defaultRowHeight="15" x14ac:dyDescent="0.3"/>
  <cols>
    <col min="1" max="1" width="11.140625" style="1" bestFit="1" customWidth="1"/>
    <col min="2" max="2" width="18.28515625" style="1" customWidth="1"/>
    <col min="3" max="3" width="16.42578125" style="1" bestFit="1" customWidth="1"/>
    <col min="4" max="4" width="22" style="4" customWidth="1"/>
    <col min="5" max="6" width="9.28515625" style="1" bestFit="1" customWidth="1"/>
    <col min="7" max="8" width="9.140625" style="1" customWidth="1"/>
    <col min="9" max="10" width="9.28515625" style="1" bestFit="1" customWidth="1"/>
    <col min="11" max="11" width="13.42578125" style="1" bestFit="1" customWidth="1"/>
    <col min="12" max="12" width="11.7109375" style="1" customWidth="1"/>
    <col min="13" max="14" width="9.28515625" style="1" bestFit="1" customWidth="1"/>
    <col min="15" max="15" width="13.85546875" style="1" bestFit="1" customWidth="1"/>
    <col min="16" max="16384" width="9.140625" style="1"/>
  </cols>
  <sheetData>
    <row r="1" spans="1:15" x14ac:dyDescent="0.3">
      <c r="A1" s="10" t="s">
        <v>0</v>
      </c>
      <c r="B1" s="10" t="s">
        <v>10</v>
      </c>
      <c r="C1" s="10" t="s">
        <v>1</v>
      </c>
      <c r="D1" s="11" t="s">
        <v>2</v>
      </c>
      <c r="E1" s="11" t="s">
        <v>11</v>
      </c>
      <c r="F1" s="11" t="s">
        <v>12</v>
      </c>
      <c r="G1" s="11" t="s">
        <v>13</v>
      </c>
      <c r="H1" s="11" t="s">
        <v>14</v>
      </c>
      <c r="I1" s="11" t="s">
        <v>15</v>
      </c>
      <c r="J1" s="11" t="s">
        <v>16</v>
      </c>
      <c r="K1" s="11" t="s">
        <v>17</v>
      </c>
      <c r="L1" s="11" t="s">
        <v>18</v>
      </c>
      <c r="M1" s="10" t="s">
        <v>7</v>
      </c>
      <c r="N1" s="11" t="s">
        <v>19</v>
      </c>
      <c r="O1" s="11" t="s">
        <v>5</v>
      </c>
    </row>
    <row r="2" spans="1:15" ht="15.75" x14ac:dyDescent="0.3">
      <c r="A2" s="22" t="s">
        <v>41</v>
      </c>
      <c r="B2" s="22" t="s">
        <v>42</v>
      </c>
      <c r="C2" s="23">
        <v>42960</v>
      </c>
      <c r="D2" s="24" t="s">
        <v>43</v>
      </c>
      <c r="E2" s="22">
        <v>155</v>
      </c>
      <c r="F2" s="22">
        <v>181</v>
      </c>
      <c r="G2" s="22">
        <v>172</v>
      </c>
      <c r="H2" s="25">
        <v>156</v>
      </c>
      <c r="I2" s="25">
        <v>167</v>
      </c>
      <c r="J2" s="39">
        <v>174</v>
      </c>
      <c r="K2" s="25">
        <v>6</v>
      </c>
      <c r="L2" s="25">
        <v>1005</v>
      </c>
      <c r="M2" s="26">
        <v>167.5</v>
      </c>
      <c r="N2" s="25">
        <v>10</v>
      </c>
      <c r="O2" s="26">
        <v>177.5</v>
      </c>
    </row>
    <row r="3" spans="1:15" ht="15.75" x14ac:dyDescent="0.3">
      <c r="A3" s="22" t="s">
        <v>41</v>
      </c>
      <c r="B3" s="22" t="s">
        <v>48</v>
      </c>
      <c r="C3" s="23" t="s">
        <v>49</v>
      </c>
      <c r="D3" s="24" t="s">
        <v>43</v>
      </c>
      <c r="E3" s="22">
        <v>171</v>
      </c>
      <c r="F3" s="22">
        <v>162</v>
      </c>
      <c r="G3" s="22">
        <v>159</v>
      </c>
      <c r="H3" s="25">
        <v>173</v>
      </c>
      <c r="I3" s="25">
        <v>163</v>
      </c>
      <c r="J3" s="39"/>
      <c r="K3" s="25">
        <v>5</v>
      </c>
      <c r="L3" s="25">
        <v>828</v>
      </c>
      <c r="M3" s="26">
        <v>165.6</v>
      </c>
      <c r="N3" s="25">
        <v>5</v>
      </c>
      <c r="O3" s="26">
        <v>170.6</v>
      </c>
    </row>
    <row r="4" spans="1:15" ht="16.5" x14ac:dyDescent="0.3">
      <c r="A4" s="33" t="s">
        <v>41</v>
      </c>
      <c r="B4" s="33" t="s">
        <v>48</v>
      </c>
      <c r="C4" s="57" t="s">
        <v>66</v>
      </c>
      <c r="D4" s="58" t="s">
        <v>43</v>
      </c>
      <c r="E4" s="33">
        <v>167</v>
      </c>
      <c r="F4" s="33">
        <v>161</v>
      </c>
      <c r="G4" s="33">
        <v>164</v>
      </c>
      <c r="H4" s="59"/>
      <c r="I4" s="59"/>
      <c r="J4" s="60"/>
      <c r="K4" s="59">
        <v>3</v>
      </c>
      <c r="L4" s="59">
        <v>492</v>
      </c>
      <c r="M4" s="61">
        <v>164</v>
      </c>
      <c r="N4" s="59">
        <v>5</v>
      </c>
      <c r="O4" s="61">
        <v>169</v>
      </c>
    </row>
    <row r="5" spans="1:15" x14ac:dyDescent="0.3">
      <c r="A5" s="5"/>
      <c r="B5" s="5"/>
      <c r="C5" s="6"/>
      <c r="D5" s="7"/>
      <c r="E5" s="5"/>
      <c r="F5" s="5"/>
      <c r="G5" s="5"/>
      <c r="H5" s="5"/>
      <c r="I5" s="5"/>
      <c r="J5" s="5"/>
      <c r="K5" s="8"/>
      <c r="L5" s="8"/>
      <c r="M5" s="9"/>
      <c r="N5" s="8"/>
      <c r="O5" s="9"/>
    </row>
    <row r="6" spans="1:15" x14ac:dyDescent="0.3">
      <c r="K6" s="3">
        <f>SUM(K2:K5)</f>
        <v>14</v>
      </c>
      <c r="L6" s="3">
        <f>SUM(L2:L5)</f>
        <v>2325</v>
      </c>
      <c r="M6" s="1">
        <f>SUM(L6/K6)</f>
        <v>166.07142857142858</v>
      </c>
      <c r="N6" s="3">
        <f>SUM(N2:N5)</f>
        <v>20</v>
      </c>
      <c r="O6" s="2">
        <f>SUM(M6+N6)</f>
        <v>186.07142857142858</v>
      </c>
    </row>
  </sheetData>
  <conditionalFormatting sqref="E1">
    <cfRule type="top10" priority="131" bottom="1" rank="1"/>
    <cfRule type="top10" dxfId="83" priority="132" rank="1"/>
  </conditionalFormatting>
  <conditionalFormatting sqref="F1">
    <cfRule type="top10" priority="129" bottom="1" rank="1"/>
    <cfRule type="top10" dxfId="82" priority="130" rank="1"/>
  </conditionalFormatting>
  <conditionalFormatting sqref="G1">
    <cfRule type="top10" priority="127" bottom="1" rank="1"/>
    <cfRule type="top10" dxfId="81" priority="128" rank="1"/>
  </conditionalFormatting>
  <conditionalFormatting sqref="H1">
    <cfRule type="top10" priority="125" bottom="1" rank="1"/>
    <cfRule type="top10" dxfId="80" priority="126" rank="1"/>
  </conditionalFormatting>
  <conditionalFormatting sqref="I1">
    <cfRule type="top10" priority="123" bottom="1" rank="1"/>
    <cfRule type="top10" dxfId="79" priority="124" rank="1"/>
  </conditionalFormatting>
  <conditionalFormatting sqref="J1">
    <cfRule type="top10" priority="121" bottom="1" rank="1"/>
    <cfRule type="top10" dxfId="78" priority="122" rank="1"/>
  </conditionalFormatting>
  <conditionalFormatting sqref="E5">
    <cfRule type="top10" priority="133" bottom="1" rank="1"/>
    <cfRule type="top10" dxfId="77" priority="134" rank="1"/>
  </conditionalFormatting>
  <conditionalFormatting sqref="F5">
    <cfRule type="top10" priority="135" bottom="1" rank="1"/>
    <cfRule type="top10" dxfId="76" priority="136" rank="1"/>
  </conditionalFormatting>
  <conditionalFormatting sqref="G5">
    <cfRule type="top10" priority="137" bottom="1" rank="1"/>
    <cfRule type="top10" dxfId="75" priority="138" rank="1"/>
  </conditionalFormatting>
  <conditionalFormatting sqref="H5">
    <cfRule type="top10" priority="139" bottom="1" rank="1"/>
    <cfRule type="top10" dxfId="74" priority="140" rank="1"/>
  </conditionalFormatting>
  <conditionalFormatting sqref="I5">
    <cfRule type="top10" priority="141" bottom="1" rank="1"/>
    <cfRule type="top10" dxfId="73" priority="142" rank="1"/>
  </conditionalFormatting>
  <conditionalFormatting sqref="J5">
    <cfRule type="top10" priority="143" bottom="1" rank="1"/>
    <cfRule type="top10" dxfId="72" priority="144" rank="1"/>
  </conditionalFormatting>
  <conditionalFormatting sqref="E2">
    <cfRule type="top10" priority="35" bottom="1" rank="1"/>
    <cfRule type="top10" dxfId="71" priority="36" rank="1"/>
  </conditionalFormatting>
  <conditionalFormatting sqref="F2">
    <cfRule type="top10" priority="33" bottom="1" rank="1"/>
    <cfRule type="top10" dxfId="70" priority="34" rank="1"/>
  </conditionalFormatting>
  <conditionalFormatting sqref="G2">
    <cfRule type="top10" priority="31" bottom="1" rank="1"/>
    <cfRule type="top10" dxfId="69" priority="32" rank="1"/>
  </conditionalFormatting>
  <conditionalFormatting sqref="H2">
    <cfRule type="top10" priority="29" bottom="1" rank="1"/>
    <cfRule type="top10" dxfId="68" priority="30" rank="1"/>
  </conditionalFormatting>
  <conditionalFormatting sqref="I2">
    <cfRule type="top10" priority="27" bottom="1" rank="1"/>
    <cfRule type="top10" dxfId="67" priority="28" rank="1"/>
  </conditionalFormatting>
  <conditionalFormatting sqref="J2">
    <cfRule type="top10" priority="25" bottom="1" rank="1"/>
    <cfRule type="top10" dxfId="66" priority="26" rank="1"/>
  </conditionalFormatting>
  <conditionalFormatting sqref="E3">
    <cfRule type="top10" priority="23" bottom="1" rank="1"/>
    <cfRule type="top10" dxfId="65" priority="24" rank="1"/>
  </conditionalFormatting>
  <conditionalFormatting sqref="F3">
    <cfRule type="top10" priority="21" bottom="1" rank="1"/>
    <cfRule type="top10" dxfId="64" priority="22" rank="1"/>
  </conditionalFormatting>
  <conditionalFormatting sqref="G3">
    <cfRule type="top10" priority="19" bottom="1" rank="1"/>
    <cfRule type="top10" dxfId="63" priority="20" rank="1"/>
  </conditionalFormatting>
  <conditionalFormatting sqref="H3">
    <cfRule type="top10" priority="17" bottom="1" rank="1"/>
    <cfRule type="top10" dxfId="62" priority="18" rank="1"/>
  </conditionalFormatting>
  <conditionalFormatting sqref="I3">
    <cfRule type="top10" priority="15" bottom="1" rank="1"/>
    <cfRule type="top10" dxfId="61" priority="16" rank="1"/>
  </conditionalFormatting>
  <conditionalFormatting sqref="J3">
    <cfRule type="top10" priority="13" bottom="1" rank="1"/>
    <cfRule type="top10" dxfId="60" priority="14" rank="1"/>
  </conditionalFormatting>
  <conditionalFormatting sqref="E4">
    <cfRule type="top10" priority="11" bottom="1" rank="1"/>
    <cfRule type="top10" dxfId="59" priority="12" rank="1"/>
  </conditionalFormatting>
  <conditionalFormatting sqref="F4">
    <cfRule type="top10" priority="9" bottom="1" rank="1"/>
    <cfRule type="top10" dxfId="58" priority="10" rank="1"/>
  </conditionalFormatting>
  <conditionalFormatting sqref="G4">
    <cfRule type="top10" priority="7" bottom="1" rank="1"/>
    <cfRule type="top10" dxfId="57" priority="8" rank="1"/>
  </conditionalFormatting>
  <conditionalFormatting sqref="H4">
    <cfRule type="top10" priority="5" bottom="1" rank="1"/>
    <cfRule type="top10" dxfId="56" priority="6" rank="1"/>
  </conditionalFormatting>
  <conditionalFormatting sqref="I4">
    <cfRule type="top10" priority="3" bottom="1" rank="1"/>
    <cfRule type="top10" dxfId="55" priority="4" rank="1"/>
  </conditionalFormatting>
  <conditionalFormatting sqref="J4">
    <cfRule type="top10" priority="1" bottom="1" rank="1"/>
    <cfRule type="top10" dxfId="54" priority="2" rank="1"/>
  </conditionalFormatting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B7906055-6350-4602-943D-79C44A340220}">
          <x14:formula1>
            <xm:f>'C:\Users\abra2\Desktop\ABRA Files and More\AUTO BENCH REST ASSOCIATION FILE\ABRA 2017\OHIO\[ABRA Ohio 08 13 2017.xlsm]Data'!#REF!</xm:f>
          </x14:formula1>
          <xm:sqref>B2</xm:sqref>
        </x14:dataValidation>
        <x14:dataValidation type="list" allowBlank="1" showInputMessage="1" showErrorMessage="1" xr:uid="{CB51933D-0DAE-4120-949E-F8B66687CBAC}">
          <x14:formula1>
            <xm:f>'C:\Users\abra2\Desktop\[ABRA Scoring 2016 ohio 09 10 2017.xlsm]Data'!#REF!</xm:f>
          </x14:formula1>
          <xm:sqref>B3</xm:sqref>
        </x14:dataValidation>
        <x14:dataValidation type="list" allowBlank="1" showInputMessage="1" showErrorMessage="1" xr:uid="{3D0B7837-35FF-4A34-B3FF-E763E93633CA}">
          <x14:formula1>
            <xm:f>'C:\Users\abra2\Desktop\ABRA Files and More\Instructions and Scoring Program\[ABRA Scoring 2016 (3).xlsm]Data'!#REF!</xm:f>
          </x14:formula1>
          <xm:sqref>B4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Mainor, Morgan</vt:lpstr>
      <vt:lpstr>National Jr Ranking</vt:lpstr>
      <vt:lpstr>Biggs, Darek</vt:lpstr>
      <vt:lpstr>Collins, Gracie</vt:lpstr>
      <vt:lpstr>Gayne, Colton</vt:lpstr>
      <vt:lpstr>Matoy, Shelby</vt:lpstr>
      <vt:lpstr>Self, Ethan</vt:lpstr>
      <vt:lpstr>Peterson, Samantha</vt:lpstr>
      <vt:lpstr>Taylor, seth</vt:lpstr>
      <vt:lpstr>Sofner, Micah</vt:lpstr>
      <vt:lpstr>Shea, Isaiah</vt:lpstr>
      <vt:lpstr>Grayson, Webb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ABRA</dc:creator>
  <cp:lastModifiedBy>lisa chacon</cp:lastModifiedBy>
  <cp:lastPrinted>2017-01-17T01:45:24Z</cp:lastPrinted>
  <dcterms:created xsi:type="dcterms:W3CDTF">2014-07-13T16:34:26Z</dcterms:created>
  <dcterms:modified xsi:type="dcterms:W3CDTF">2017-11-21T00:47:04Z</dcterms:modified>
</cp:coreProperties>
</file>