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Mississippi\Outdoor\"/>
    </mc:Choice>
  </mc:AlternateContent>
  <xr:revisionPtr revIDLastSave="3" documentId="13_ncr:1_{9F6F41A6-8874-472A-ABD4-3BAC34582691}" xr6:coauthVersionLast="36" xr6:coauthVersionMax="47" xr10:uidLastSave="{F7A6F79E-3CDE-47D2-9AEA-DE51D641F421}"/>
  <bookViews>
    <workbookView xWindow="-120" yWindow="-120" windowWidth="29040" windowHeight="15720" xr2:uid="{A35FAFAA-3A44-445C-BAAA-3002DD1ECE94}"/>
  </bookViews>
  <sheets>
    <sheet name="Mississippi 2025" sheetId="1" r:id="rId1"/>
    <sheet name="Faith Miller" sheetId="253" r:id="rId2"/>
    <sheet name="Jasper Flint" sheetId="258" r:id="rId3"/>
    <sheet name="Levi Walters" sheetId="257" r:id="rId4"/>
    <sheet name="Oakley Simmons" sheetId="254" r:id="rId5"/>
    <sheet name="Stormy Howard" sheetId="255" r:id="rId6"/>
    <sheet name="Sunny Howard" sheetId="256" r:id="rId7"/>
  </sheets>
  <externalReferences>
    <externalReference r:id="rId8"/>
    <externalReference r:id="rId9"/>
    <externalReference r:id="rId10"/>
  </externalReferences>
  <definedNames>
    <definedName name="_xlnm._FilterDatabase" localSheetId="0" hidden="1">'Mississippi 2025'!$C$11:$I$11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U4" i="258"/>
  <c r="H16" i="1" s="1"/>
  <c r="T4" i="258"/>
  <c r="R4" i="258"/>
  <c r="S4" i="258" s="1"/>
  <c r="V4" i="258" s="1"/>
  <c r="I16" i="1" s="1"/>
  <c r="Q4" i="258"/>
  <c r="D16" i="1" s="1"/>
  <c r="H14" i="1"/>
  <c r="U4" i="257"/>
  <c r="H17" i="1" s="1"/>
  <c r="T4" i="257"/>
  <c r="G17" i="1" s="1"/>
  <c r="R4" i="257"/>
  <c r="E17" i="1" s="1"/>
  <c r="Q4" i="257"/>
  <c r="D17" i="1" s="1"/>
  <c r="U12" i="256"/>
  <c r="H12" i="1" s="1"/>
  <c r="T12" i="256"/>
  <c r="G12" i="1" s="1"/>
  <c r="R12" i="256"/>
  <c r="E12" i="1" s="1"/>
  <c r="Q12" i="256"/>
  <c r="D12" i="1" s="1"/>
  <c r="U12" i="255"/>
  <c r="T12" i="255"/>
  <c r="G14" i="1" s="1"/>
  <c r="R12" i="255"/>
  <c r="E14" i="1" s="1"/>
  <c r="Q12" i="255"/>
  <c r="D14" i="1" s="1"/>
  <c r="U11" i="254"/>
  <c r="H13" i="1" s="1"/>
  <c r="T11" i="254"/>
  <c r="G13" i="1" s="1"/>
  <c r="R11" i="254"/>
  <c r="E13" i="1" s="1"/>
  <c r="Q11" i="254"/>
  <c r="S11" i="254" s="1"/>
  <c r="U4" i="253"/>
  <c r="H24" i="1" s="1"/>
  <c r="T4" i="253"/>
  <c r="G24" i="1" s="1"/>
  <c r="R4" i="253"/>
  <c r="E24" i="1" s="1"/>
  <c r="Q4" i="253"/>
  <c r="D24" i="1" s="1"/>
  <c r="V11" i="254" l="1"/>
  <c r="I13" i="1" s="1"/>
  <c r="E16" i="1"/>
  <c r="F16" i="1"/>
  <c r="S4" i="257"/>
  <c r="S12" i="256"/>
  <c r="F12" i="1" s="1"/>
  <c r="S12" i="255"/>
  <c r="F14" i="1" s="1"/>
  <c r="F13" i="1"/>
  <c r="D13" i="1"/>
  <c r="S4" i="253"/>
  <c r="F24" i="1" s="1"/>
  <c r="V4" i="257" l="1"/>
  <c r="I17" i="1" s="1"/>
  <c r="F17" i="1"/>
  <c r="V12" i="255"/>
  <c r="I14" i="1" s="1"/>
  <c r="V12" i="256"/>
  <c r="I12" i="1" s="1"/>
  <c r="V4" i="253"/>
  <c r="I24" i="1" s="1"/>
</calcChain>
</file>

<file path=xl/sharedStrings.xml><?xml version="1.0" encoding="utf-8"?>
<sst xmlns="http://schemas.openxmlformats.org/spreadsheetml/2006/main" count="295" uniqueCount="52">
  <si>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</si>
  <si>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</si>
  <si>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</si>
  <si>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</si>
  <si>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</si>
  <si>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</si>
  <si>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</si>
  <si>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</si>
  <si>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</si>
  <si>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</si>
  <si>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</si>
  <si>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</si>
  <si>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</si>
  <si>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</si>
  <si>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</si>
  <si>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</si>
  <si>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</si>
  <si>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</si>
  <si>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</si>
  <si>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</si>
  <si>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</si>
  <si>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</si>
  <si>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</si>
  <si>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</si>
  <si>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</si>
  <si>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</si>
  <si>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</si>
  <si>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</si>
  <si>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</si>
  <si>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</si>
  <si>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</t>
  </si>
  <si>
    <t>*Outlaw Fac</t>
  </si>
  <si>
    <t>Mississippi</t>
  </si>
  <si>
    <t>*Faith Miller</t>
  </si>
  <si>
    <t>Beaumont, MS</t>
  </si>
  <si>
    <t>Faith Miller</t>
  </si>
  <si>
    <t>Outlaw Lite</t>
  </si>
  <si>
    <t>Oakley Simmons</t>
  </si>
  <si>
    <t>*Outlaw Lt</t>
  </si>
  <si>
    <t>* Oakley Simmons</t>
  </si>
  <si>
    <t>Laurel, MS</t>
  </si>
  <si>
    <t>*Stormy Howard</t>
  </si>
  <si>
    <t>Stormy Howard</t>
  </si>
  <si>
    <t>Sunny Howard</t>
  </si>
  <si>
    <t>*Sunny Howard</t>
  </si>
  <si>
    <t>Levi Walters</t>
  </si>
  <si>
    <t>*Levi Walters</t>
  </si>
  <si>
    <t>* Sunny Howard</t>
  </si>
  <si>
    <t>* Stormy Howard</t>
  </si>
  <si>
    <t>Jasper Flint</t>
  </si>
  <si>
    <t>*Jasper Flint</t>
  </si>
  <si>
    <t>11/072025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</si>
</sst>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10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2" fontId="8" fillId="3" borderId="0" xfId="0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65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01-2025-Buck%20Hollow%20(Outdoor)%20ABRA%202025%20Club%20Tournament(Town,%20ST)%20Scoring%20MASTER%20%20ver%202.3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37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9.109375" style="5"/>
    <col min="2" max="2" width="17.33203125" style="5" customWidth="1"/>
    <col min="3" max="3" width="22.88671875" style="5" customWidth="1"/>
    <col min="4" max="4" width="15.6640625" style="5" bestFit="1" customWidth="1"/>
    <col min="5" max="5" width="16.109375" style="5" bestFit="1" customWidth="1"/>
    <col min="6" max="6" width="9.109375" style="6"/>
    <col min="7" max="8" width="9.109375" style="7"/>
    <col min="9" max="9" width="16.33203125" style="6" bestFit="1" customWidth="1"/>
    <col min="10" max="16384" width="9.109375" style="3"/>
  </cols>
  <sheetData>
    <row r="1" spans="1:9" x14ac:dyDescent="0.25">
      <c r="A1" s="1" t="s">
        <v>11</v>
      </c>
      <c r="B1" s="1"/>
      <c r="C1" s="1"/>
      <c r="D1" s="1"/>
      <c r="E1" s="1"/>
      <c r="F1" s="2"/>
      <c r="G1" s="12"/>
      <c r="H1" s="12"/>
      <c r="I1" s="2"/>
    </row>
    <row r="2" spans="1:9" ht="28.8" x14ac:dyDescent="0.25">
      <c r="A2" s="43" t="s">
        <v>12</v>
      </c>
      <c r="B2" s="46"/>
      <c r="C2" s="46"/>
      <c r="D2" s="46"/>
      <c r="E2" s="46"/>
      <c r="F2" s="46"/>
      <c r="G2" s="46"/>
      <c r="H2" s="46"/>
      <c r="I2" s="46"/>
    </row>
    <row r="3" spans="1:9" ht="18" x14ac:dyDescent="0.35">
      <c r="A3" s="44" t="s">
        <v>32</v>
      </c>
      <c r="B3" s="45"/>
      <c r="C3" s="45"/>
      <c r="D3" s="45"/>
      <c r="E3" s="45"/>
      <c r="F3" s="45"/>
      <c r="G3" s="45"/>
      <c r="H3" s="45"/>
      <c r="I3" s="45"/>
    </row>
    <row r="4" spans="1:9" x14ac:dyDescent="0.25">
      <c r="A4" s="1"/>
      <c r="B4" s="1"/>
      <c r="C4" s="1"/>
      <c r="D4" s="1"/>
      <c r="E4" s="1"/>
      <c r="F4" s="2"/>
      <c r="G4" s="12"/>
      <c r="H4" s="12"/>
      <c r="I4" s="2"/>
    </row>
    <row r="5" spans="1:9" x14ac:dyDescent="0.25">
      <c r="A5" s="9" t="s">
        <v>0</v>
      </c>
      <c r="B5" s="9" t="s">
        <v>1</v>
      </c>
      <c r="C5" s="9" t="s">
        <v>2</v>
      </c>
      <c r="D5" s="9" t="s">
        <v>10</v>
      </c>
      <c r="E5" s="9" t="s">
        <v>7</v>
      </c>
      <c r="F5" s="10" t="s">
        <v>8</v>
      </c>
      <c r="G5" s="11" t="s">
        <v>28</v>
      </c>
      <c r="H5" s="11" t="s">
        <v>6</v>
      </c>
      <c r="I5" s="10" t="s">
        <v>9</v>
      </c>
    </row>
    <row r="7" spans="1:9" x14ac:dyDescent="0.25">
      <c r="A7" s="1"/>
      <c r="B7" s="1"/>
      <c r="C7" s="1"/>
      <c r="D7" s="1"/>
      <c r="E7" s="1"/>
      <c r="F7" s="2"/>
      <c r="G7" s="12"/>
      <c r="H7" s="12"/>
      <c r="I7" s="2"/>
    </row>
    <row r="8" spans="1:9" ht="28.2" x14ac:dyDescent="0.25">
      <c r="A8" s="43" t="s">
        <v>13</v>
      </c>
      <c r="B8" s="43"/>
      <c r="C8" s="43"/>
      <c r="D8" s="43"/>
      <c r="E8" s="43"/>
      <c r="F8" s="43"/>
      <c r="G8" s="43"/>
      <c r="H8" s="43"/>
      <c r="I8" s="43"/>
    </row>
    <row r="9" spans="1:9" ht="18" x14ac:dyDescent="0.35">
      <c r="A9" s="44" t="s">
        <v>32</v>
      </c>
      <c r="B9" s="45"/>
      <c r="C9" s="45"/>
      <c r="D9" s="45"/>
      <c r="E9" s="45"/>
      <c r="F9" s="45"/>
      <c r="G9" s="45"/>
      <c r="H9" s="45"/>
      <c r="I9" s="45"/>
    </row>
    <row r="10" spans="1:9" ht="17.399999999999999" x14ac:dyDescent="0.3">
      <c r="A10" s="1"/>
      <c r="B10" s="1"/>
      <c r="C10" s="1"/>
      <c r="D10" s="4"/>
      <c r="E10" s="1"/>
      <c r="F10" s="2"/>
      <c r="G10" s="12"/>
      <c r="H10" s="12"/>
      <c r="I10" s="2"/>
    </row>
    <row r="11" spans="1:9" x14ac:dyDescent="0.25">
      <c r="A11" s="9" t="s">
        <v>0</v>
      </c>
      <c r="B11" s="9" t="s">
        <v>1</v>
      </c>
      <c r="C11" s="9" t="s">
        <v>2</v>
      </c>
      <c r="D11" s="9" t="s">
        <v>10</v>
      </c>
      <c r="E11" s="9" t="s">
        <v>7</v>
      </c>
      <c r="F11" s="10" t="s">
        <v>8</v>
      </c>
      <c r="G11" s="11" t="s">
        <v>28</v>
      </c>
      <c r="H11" s="11" t="s">
        <v>6</v>
      </c>
      <c r="I11" s="10" t="s">
        <v>9</v>
      </c>
    </row>
    <row r="12" spans="1:9" x14ac:dyDescent="0.25">
      <c r="A12" s="5">
        <v>1</v>
      </c>
      <c r="B12" s="5" t="s">
        <v>36</v>
      </c>
      <c r="C12" s="22" t="s">
        <v>43</v>
      </c>
      <c r="D12" s="11">
        <f>SUM('Sunny Howard'!Q12)</f>
        <v>38</v>
      </c>
      <c r="E12" s="11">
        <f>SUM('Sunny Howard'!R12)</f>
        <v>7382.005000000001</v>
      </c>
      <c r="F12" s="10">
        <f>SUM('Sunny Howard'!S12)</f>
        <v>194.26328947368424</v>
      </c>
      <c r="G12" s="11">
        <f>SUM('Sunny Howard'!T12)</f>
        <v>74</v>
      </c>
      <c r="H12" s="11">
        <f>SUM('Sunny Howard'!U12)</f>
        <v>120</v>
      </c>
      <c r="I12" s="10">
        <f>SUM('Sunny Howard'!V12)</f>
        <v>314.26328947368427</v>
      </c>
    </row>
    <row r="13" spans="1:9" x14ac:dyDescent="0.25">
      <c r="A13" s="5">
        <v>2</v>
      </c>
      <c r="B13" s="5" t="s">
        <v>36</v>
      </c>
      <c r="C13" s="22" t="s">
        <v>37</v>
      </c>
      <c r="D13" s="11">
        <f>SUM('Oakley Simmons'!Q11)</f>
        <v>36</v>
      </c>
      <c r="E13" s="11">
        <f>SUM('Oakley Simmons'!R11)</f>
        <v>6906</v>
      </c>
      <c r="F13" s="10">
        <f>SUM('Oakley Simmons'!S11)</f>
        <v>191.83333333333334</v>
      </c>
      <c r="G13" s="11">
        <f>SUM('Oakley Simmons'!T11)</f>
        <v>52</v>
      </c>
      <c r="H13" s="11">
        <f>SUM('Oakley Simmons'!U11)</f>
        <v>82</v>
      </c>
      <c r="I13" s="10">
        <f>SUM('Oakley Simmons'!V11)</f>
        <v>273.83333333333337</v>
      </c>
    </row>
    <row r="14" spans="1:9" x14ac:dyDescent="0.25">
      <c r="A14" s="5">
        <v>3</v>
      </c>
      <c r="B14" s="5" t="s">
        <v>36</v>
      </c>
      <c r="C14" s="22" t="s">
        <v>42</v>
      </c>
      <c r="D14" s="11">
        <f>SUM('Stormy Howard'!Q12)</f>
        <v>38</v>
      </c>
      <c r="E14" s="11">
        <f>SUM('Stormy Howard'!R12)</f>
        <v>7292</v>
      </c>
      <c r="F14" s="10">
        <f>SUM('Stormy Howard'!S12)</f>
        <v>191.89473684210526</v>
      </c>
      <c r="G14" s="11">
        <f>SUM('Stormy Howard'!T12)</f>
        <v>73</v>
      </c>
      <c r="H14" s="11">
        <f>SUM('Stormy Howard'!U12)</f>
        <v>58</v>
      </c>
      <c r="I14" s="10">
        <f>SUM('Stormy Howard'!V12)</f>
        <v>249.89473684210526</v>
      </c>
    </row>
    <row r="15" spans="1:9" x14ac:dyDescent="0.25">
      <c r="A15" s="39"/>
      <c r="B15" s="39"/>
      <c r="C15" s="40"/>
      <c r="D15" s="38"/>
      <c r="E15" s="38"/>
      <c r="F15" s="37"/>
      <c r="G15" s="38"/>
      <c r="H15" s="38"/>
      <c r="I15" s="37"/>
    </row>
    <row r="16" spans="1:9" x14ac:dyDescent="0.25">
      <c r="A16" s="5">
        <v>4</v>
      </c>
      <c r="B16" s="5" t="s">
        <v>36</v>
      </c>
      <c r="C16" s="22" t="s">
        <v>49</v>
      </c>
      <c r="D16" s="11">
        <f>SUM('Jasper Flint'!Q4)</f>
        <v>4</v>
      </c>
      <c r="E16" s="11">
        <f>SUM('Jasper Flint'!R4)</f>
        <v>705</v>
      </c>
      <c r="F16" s="10">
        <f>SUM('Jasper Flint'!S4)</f>
        <v>176.25</v>
      </c>
      <c r="G16" s="11">
        <f>SUM('Jasper Flint'!T4)</f>
        <v>2</v>
      </c>
      <c r="H16" s="11">
        <f>SUM('Jasper Flint'!U4)</f>
        <v>4</v>
      </c>
      <c r="I16" s="10">
        <f>SUM('Jasper Flint'!V4)</f>
        <v>180.25</v>
      </c>
    </row>
    <row r="17" spans="1:9" x14ac:dyDescent="0.25">
      <c r="A17" s="5">
        <v>5</v>
      </c>
      <c r="B17" s="5" t="s">
        <v>36</v>
      </c>
      <c r="C17" s="22" t="s">
        <v>45</v>
      </c>
      <c r="D17" s="11">
        <f>SUM('Levi Walters'!Q4)</f>
        <v>6</v>
      </c>
      <c r="E17" s="11">
        <f>SUM('Levi Walters'!R4)</f>
        <v>1012</v>
      </c>
      <c r="F17" s="10">
        <f>SUM('Levi Walters'!S4)</f>
        <v>168.66666666666666</v>
      </c>
      <c r="G17" s="11">
        <f>SUM('Levi Walters'!T4)</f>
        <v>0</v>
      </c>
      <c r="H17" s="11">
        <f>SUM('Levi Walters'!U4)</f>
        <v>8</v>
      </c>
      <c r="I17" s="10">
        <f>SUM('Levi Walters'!V4)</f>
        <v>176.66666666666666</v>
      </c>
    </row>
    <row r="19" spans="1:9" x14ac:dyDescent="0.25">
      <c r="A19" s="1"/>
      <c r="B19" s="1"/>
      <c r="C19" s="1"/>
      <c r="D19" s="1"/>
      <c r="E19" s="1"/>
      <c r="F19" s="2"/>
      <c r="G19" s="12"/>
      <c r="H19" s="12"/>
      <c r="I19" s="2"/>
    </row>
    <row r="20" spans="1:9" ht="28.2" x14ac:dyDescent="0.25">
      <c r="A20" s="43" t="s">
        <v>14</v>
      </c>
      <c r="B20" s="43"/>
      <c r="C20" s="43"/>
      <c r="D20" s="43"/>
      <c r="E20" s="43"/>
      <c r="F20" s="43"/>
      <c r="G20" s="43"/>
      <c r="H20" s="43"/>
      <c r="I20" s="43"/>
    </row>
    <row r="21" spans="1:9" ht="18" x14ac:dyDescent="0.35">
      <c r="A21" s="44" t="s">
        <v>32</v>
      </c>
      <c r="B21" s="45"/>
      <c r="C21" s="45"/>
      <c r="D21" s="45"/>
      <c r="E21" s="45"/>
      <c r="F21" s="45"/>
      <c r="G21" s="45"/>
      <c r="H21" s="45"/>
      <c r="I21" s="45"/>
    </row>
    <row r="22" spans="1:9" ht="17.399999999999999" x14ac:dyDescent="0.3">
      <c r="A22" s="1"/>
      <c r="B22" s="1"/>
      <c r="C22" s="1"/>
      <c r="D22" s="4"/>
      <c r="E22" s="1"/>
      <c r="F22" s="2"/>
      <c r="G22" s="12"/>
      <c r="H22" s="12"/>
      <c r="I22" s="2"/>
    </row>
    <row r="23" spans="1:9" x14ac:dyDescent="0.25">
      <c r="A23" s="9" t="s">
        <v>0</v>
      </c>
      <c r="B23" s="9" t="s">
        <v>1</v>
      </c>
      <c r="C23" s="9" t="s">
        <v>2</v>
      </c>
      <c r="D23" s="9" t="s">
        <v>10</v>
      </c>
      <c r="E23" s="9" t="s">
        <v>7</v>
      </c>
      <c r="F23" s="10" t="s">
        <v>8</v>
      </c>
      <c r="G23" s="11" t="s">
        <v>28</v>
      </c>
      <c r="H23" s="11" t="s">
        <v>6</v>
      </c>
      <c r="I23" s="10" t="s">
        <v>9</v>
      </c>
    </row>
    <row r="24" spans="1:9" x14ac:dyDescent="0.25">
      <c r="A24" s="5">
        <v>1</v>
      </c>
      <c r="B24" s="5" t="s">
        <v>30</v>
      </c>
      <c r="C24" s="22" t="s">
        <v>35</v>
      </c>
      <c r="D24" s="11">
        <f>SUM('Faith Miller'!Q4)</f>
        <v>4</v>
      </c>
      <c r="E24" s="11">
        <f>SUM('Faith Miller'!R4)</f>
        <v>733</v>
      </c>
      <c r="F24" s="10">
        <f>SUM('Faith Miller'!S4)</f>
        <v>183.25</v>
      </c>
      <c r="G24" s="11">
        <f>SUM('Faith Miller'!T4)</f>
        <v>4</v>
      </c>
      <c r="H24" s="11">
        <f>SUM('Faith Miller'!U4)</f>
        <v>5</v>
      </c>
      <c r="I24" s="10">
        <f>SUM('Faith Miller'!V4)</f>
        <v>188.25</v>
      </c>
    </row>
    <row r="26" spans="1:9" x14ac:dyDescent="0.25">
      <c r="A26" s="1"/>
      <c r="B26" s="1"/>
      <c r="C26" s="1"/>
      <c r="D26" s="1"/>
      <c r="E26" s="1"/>
      <c r="F26" s="2"/>
      <c r="G26" s="12"/>
      <c r="H26" s="12"/>
      <c r="I26" s="2"/>
    </row>
    <row r="27" spans="1:9" ht="28.2" x14ac:dyDescent="0.25">
      <c r="A27" s="43" t="s">
        <v>15</v>
      </c>
      <c r="B27" s="43"/>
      <c r="C27" s="43"/>
      <c r="D27" s="43"/>
      <c r="E27" s="43"/>
      <c r="F27" s="43"/>
      <c r="G27" s="43"/>
      <c r="H27" s="43"/>
      <c r="I27" s="43"/>
    </row>
    <row r="28" spans="1:9" ht="18" x14ac:dyDescent="0.35">
      <c r="A28" s="44" t="s">
        <v>32</v>
      </c>
      <c r="B28" s="45"/>
      <c r="C28" s="45"/>
      <c r="D28" s="45"/>
      <c r="E28" s="45"/>
      <c r="F28" s="45"/>
      <c r="G28" s="45"/>
      <c r="H28" s="45"/>
      <c r="I28" s="45"/>
    </row>
    <row r="29" spans="1:9" x14ac:dyDescent="0.25">
      <c r="A29" s="1"/>
      <c r="B29" s="1"/>
      <c r="C29" s="1"/>
      <c r="D29" s="1"/>
      <c r="E29" s="1"/>
      <c r="F29" s="2"/>
      <c r="G29" s="12"/>
      <c r="H29" s="12"/>
      <c r="I29" s="2"/>
    </row>
    <row r="30" spans="1:9" x14ac:dyDescent="0.25">
      <c r="A30" s="9" t="s">
        <v>0</v>
      </c>
      <c r="B30" s="9" t="s">
        <v>1</v>
      </c>
      <c r="C30" s="9" t="s">
        <v>2</v>
      </c>
      <c r="D30" s="9" t="s">
        <v>10</v>
      </c>
      <c r="E30" s="9" t="s">
        <v>7</v>
      </c>
      <c r="F30" s="10" t="s">
        <v>8</v>
      </c>
      <c r="G30" s="11" t="s">
        <v>28</v>
      </c>
      <c r="H30" s="11" t="s">
        <v>6</v>
      </c>
      <c r="I30" s="10" t="s">
        <v>9</v>
      </c>
    </row>
    <row r="31" spans="1:9" x14ac:dyDescent="0.25">
      <c r="C31" s="8"/>
    </row>
    <row r="32" spans="1:9" x14ac:dyDescent="0.25">
      <c r="A32" s="1"/>
      <c r="B32" s="1"/>
      <c r="C32" s="1"/>
      <c r="D32" s="1"/>
      <c r="E32" s="1"/>
      <c r="F32" s="2"/>
      <c r="G32" s="12"/>
      <c r="H32" s="12"/>
      <c r="I32" s="2"/>
    </row>
    <row r="33" spans="1:9" ht="28.2" x14ac:dyDescent="0.25">
      <c r="A33" s="43" t="s">
        <v>16</v>
      </c>
      <c r="B33" s="43"/>
      <c r="C33" s="43"/>
      <c r="D33" s="43"/>
      <c r="E33" s="43"/>
      <c r="F33" s="43"/>
      <c r="G33" s="43"/>
      <c r="H33" s="43"/>
      <c r="I33" s="43"/>
    </row>
    <row r="34" spans="1:9" ht="18" x14ac:dyDescent="0.35">
      <c r="A34" s="44" t="s">
        <v>32</v>
      </c>
      <c r="B34" s="45"/>
      <c r="C34" s="45"/>
      <c r="D34" s="45"/>
      <c r="E34" s="45"/>
      <c r="F34" s="45"/>
      <c r="G34" s="45"/>
      <c r="H34" s="45"/>
      <c r="I34" s="45"/>
    </row>
    <row r="35" spans="1:9" x14ac:dyDescent="0.25">
      <c r="A35" s="1"/>
      <c r="B35" s="1"/>
      <c r="C35" s="1"/>
      <c r="D35" s="1"/>
      <c r="E35" s="1"/>
      <c r="F35" s="2"/>
      <c r="G35" s="12"/>
      <c r="H35" s="12"/>
      <c r="I35" s="2"/>
    </row>
    <row r="36" spans="1:9" x14ac:dyDescent="0.25">
      <c r="A36" s="9" t="s">
        <v>0</v>
      </c>
      <c r="B36" s="9" t="s">
        <v>1</v>
      </c>
      <c r="C36" s="9" t="s">
        <v>2</v>
      </c>
      <c r="D36" s="9" t="s">
        <v>10</v>
      </c>
      <c r="E36" s="9" t="s">
        <v>7</v>
      </c>
      <c r="F36" s="10" t="s">
        <v>8</v>
      </c>
      <c r="G36" s="11" t="s">
        <v>28</v>
      </c>
      <c r="H36" s="11" t="s">
        <v>6</v>
      </c>
      <c r="I36" s="10" t="s">
        <v>9</v>
      </c>
    </row>
    <row r="37" spans="1:9" x14ac:dyDescent="0.25">
      <c r="C37" s="8"/>
      <c r="D37" s="7"/>
      <c r="E37" s="7"/>
    </row>
  </sheetData>
  <protectedRanges>
    <protectedRange algorithmName="SHA-512" hashValue="ON39YdpmFHfN9f47KpiRvqrKx0V9+erV1CNkpWzYhW/Qyc6aT8rEyCrvauWSYGZK2ia3o7vd3akF07acHAFpOA==" saltValue="yVW9XmDwTqEnmpSGai0KYg==" spinCount="100000" sqref="C24 C12:C17" name="Range1_8"/>
    <protectedRange algorithmName="SHA-512" hashValue="ON39YdpmFHfN9f47KpiRvqrKx0V9+erV1CNkpWzYhW/Qyc6aT8rEyCrvauWSYGZK2ia3o7vd3akF07acHAFpOA==" saltValue="yVW9XmDwTqEnmpSGai0KYg==" spinCount="100000" sqref="C31" name="Range1_7_3"/>
  </protectedRanges>
  <sortState ref="C12:I14">
    <sortCondition descending="1" ref="I12:I14"/>
  </sortState>
  <mergeCells count="10">
    <mergeCell ref="A27:I27"/>
    <mergeCell ref="A28:I28"/>
    <mergeCell ref="A33:I33"/>
    <mergeCell ref="A34:I34"/>
    <mergeCell ref="A2:I2"/>
    <mergeCell ref="A3:I3"/>
    <mergeCell ref="A8:I8"/>
    <mergeCell ref="A9:I9"/>
    <mergeCell ref="A20:I20"/>
    <mergeCell ref="A21:I21"/>
  </mergeCells>
  <hyperlinks>
    <hyperlink ref="C24" location="'Faith Miller'!A1" display="Faith Miller" xr:uid="{22555EC9-107A-4B0A-8684-0199D5A75ACF}"/>
    <hyperlink ref="C13" location="'Oakley Simmons'!A1" display="Oakley Simmons" xr:uid="{E54B5B25-7DFC-43C2-AE22-37ECFE6CC651}"/>
    <hyperlink ref="C17" location="'Levi Walters'!A1" display="Levi Walters" xr:uid="{ED83716C-F09B-4B89-BA60-BAE9C27D7EA8}"/>
    <hyperlink ref="C14" location="'Stormy Howard'!A1" display="Oakley Simmons" xr:uid="{9431BCEA-5407-4C4C-8A84-04EFBC8371FA}"/>
    <hyperlink ref="C12" location="'Sunny Howard'!A1" display="Sunny Howard" xr:uid="{19DBD241-3FA7-44AB-848E-2F3E0DBE3BDA}"/>
    <hyperlink ref="C16" location="'Jasper Flint'!A1" display="Jasper Flint" xr:uid="{2F6F2CF1-D21F-4E0C-A428-F028BB0A2E6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31</v>
      </c>
      <c r="B2" s="27" t="s">
        <v>33</v>
      </c>
      <c r="C2" s="28">
        <v>45751</v>
      </c>
      <c r="D2" s="29" t="s">
        <v>34</v>
      </c>
      <c r="E2" s="30">
        <v>179</v>
      </c>
      <c r="F2" s="31">
        <v>0</v>
      </c>
      <c r="G2" s="30">
        <v>187</v>
      </c>
      <c r="H2" s="31">
        <v>2</v>
      </c>
      <c r="I2" s="30">
        <v>186</v>
      </c>
      <c r="J2" s="31">
        <v>1</v>
      </c>
      <c r="K2" s="30">
        <v>181</v>
      </c>
      <c r="L2" s="31">
        <v>1</v>
      </c>
      <c r="M2" s="30"/>
      <c r="N2" s="31"/>
      <c r="O2" s="30"/>
      <c r="P2" s="31"/>
      <c r="Q2" s="32">
        <v>4</v>
      </c>
      <c r="R2" s="32">
        <v>733</v>
      </c>
      <c r="S2" s="33">
        <v>183.25</v>
      </c>
      <c r="T2" s="34">
        <v>4</v>
      </c>
      <c r="U2" s="35">
        <v>5</v>
      </c>
      <c r="V2" s="36">
        <v>188.25</v>
      </c>
    </row>
    <row r="4" spans="1:24" x14ac:dyDescent="0.3">
      <c r="Q4" s="23">
        <f>SUM(Q2:Q3)</f>
        <v>4</v>
      </c>
      <c r="R4" s="23">
        <f>SUM(R2:R3)</f>
        <v>733</v>
      </c>
      <c r="S4" s="24">
        <f>SUM(R4/Q4)</f>
        <v>183.25</v>
      </c>
      <c r="T4" s="23">
        <f>SUM(T2:T3)</f>
        <v>4</v>
      </c>
      <c r="U4" s="23">
        <f>SUM(U2:U3)</f>
        <v>5</v>
      </c>
      <c r="V4" s="25">
        <f>SUM(S4+U4)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5CD7-8A16-4745-A4EE-E1CFE86D754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38</v>
      </c>
      <c r="B2" s="27" t="s">
        <v>50</v>
      </c>
      <c r="C2" s="28">
        <v>45836</v>
      </c>
      <c r="D2" s="29" t="s">
        <v>40</v>
      </c>
      <c r="E2" s="30">
        <v>174</v>
      </c>
      <c r="F2" s="31">
        <v>1</v>
      </c>
      <c r="G2" s="30">
        <v>181</v>
      </c>
      <c r="H2" s="31">
        <v>0</v>
      </c>
      <c r="I2" s="30">
        <v>175</v>
      </c>
      <c r="J2" s="31">
        <v>1</v>
      </c>
      <c r="K2" s="30">
        <v>175</v>
      </c>
      <c r="L2" s="31">
        <v>0</v>
      </c>
      <c r="M2" s="30"/>
      <c r="N2" s="31"/>
      <c r="O2" s="30"/>
      <c r="P2" s="31"/>
      <c r="Q2" s="32">
        <v>4</v>
      </c>
      <c r="R2" s="32">
        <v>705</v>
      </c>
      <c r="S2" s="33">
        <v>176.25</v>
      </c>
      <c r="T2" s="34">
        <v>2</v>
      </c>
      <c r="U2" s="35">
        <v>4</v>
      </c>
      <c r="V2" s="36">
        <v>180.25</v>
      </c>
    </row>
    <row r="4" spans="1:24" x14ac:dyDescent="0.3">
      <c r="Q4" s="23">
        <f>SUM(Q2:Q3)</f>
        <v>4</v>
      </c>
      <c r="R4" s="23">
        <f>SUM(R2:R3)</f>
        <v>705</v>
      </c>
      <c r="S4" s="24">
        <f>SUM(R4/Q4)</f>
        <v>176.25</v>
      </c>
      <c r="T4" s="23">
        <f>SUM(T2:T3)</f>
        <v>2</v>
      </c>
      <c r="U4" s="23">
        <f>SUM(U2:U3)</f>
        <v>4</v>
      </c>
      <c r="V4" s="25">
        <f>SUM(S4+U4)</f>
        <v>180.25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57C24ED4-E216-4C35-A63A-3A08DD27738A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017E-D410-4F28-BF23-1144363D31AC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38</v>
      </c>
      <c r="B2" s="27" t="s">
        <v>46</v>
      </c>
      <c r="C2" s="28">
        <v>45815</v>
      </c>
      <c r="D2" s="29" t="s">
        <v>40</v>
      </c>
      <c r="E2" s="30">
        <v>154</v>
      </c>
      <c r="F2" s="31">
        <v>0</v>
      </c>
      <c r="G2" s="30">
        <v>166</v>
      </c>
      <c r="H2" s="31">
        <v>0</v>
      </c>
      <c r="I2" s="30">
        <v>175</v>
      </c>
      <c r="J2" s="31">
        <v>0</v>
      </c>
      <c r="K2" s="30">
        <v>178</v>
      </c>
      <c r="L2" s="31">
        <v>0</v>
      </c>
      <c r="M2" s="30">
        <v>168</v>
      </c>
      <c r="N2" s="31">
        <v>0</v>
      </c>
      <c r="O2" s="30">
        <v>171</v>
      </c>
      <c r="P2" s="31">
        <v>0</v>
      </c>
      <c r="Q2" s="32">
        <v>6</v>
      </c>
      <c r="R2" s="32">
        <v>1012</v>
      </c>
      <c r="S2" s="33">
        <v>168.66666666666666</v>
      </c>
      <c r="T2" s="34">
        <v>0</v>
      </c>
      <c r="U2" s="35">
        <v>8</v>
      </c>
      <c r="V2" s="36">
        <v>176.66666666666666</v>
      </c>
    </row>
    <row r="4" spans="1:24" x14ac:dyDescent="0.3">
      <c r="Q4" s="23">
        <f>SUM(Q2:Q3)</f>
        <v>6</v>
      </c>
      <c r="R4" s="23">
        <f>SUM(R2:R3)</f>
        <v>1012</v>
      </c>
      <c r="S4" s="24">
        <f>SUM(R4/Q4)</f>
        <v>168.66666666666666</v>
      </c>
      <c r="T4" s="23">
        <f>SUM(T2:T3)</f>
        <v>0</v>
      </c>
      <c r="U4" s="23">
        <f>SUM(U2:U3)</f>
        <v>8</v>
      </c>
      <c r="V4" s="25">
        <f>SUM(S4+U4)</f>
        <v>176.66666666666666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1F927F65-A52C-4D02-B130-48185B1951CB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3C1EE-51D3-4978-83FD-77AA749D7CC1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38</v>
      </c>
      <c r="B2" s="27" t="s">
        <v>39</v>
      </c>
      <c r="C2" s="28">
        <v>45752</v>
      </c>
      <c r="D2" s="29" t="s">
        <v>40</v>
      </c>
      <c r="E2" s="30">
        <v>198</v>
      </c>
      <c r="F2" s="31">
        <v>4</v>
      </c>
      <c r="G2" s="30">
        <v>195</v>
      </c>
      <c r="H2" s="31">
        <v>2</v>
      </c>
      <c r="I2" s="30">
        <v>195</v>
      </c>
      <c r="J2" s="31">
        <v>2</v>
      </c>
      <c r="K2" s="30">
        <v>193</v>
      </c>
      <c r="L2" s="31">
        <v>3</v>
      </c>
      <c r="M2" s="30"/>
      <c r="N2" s="31"/>
      <c r="O2" s="30"/>
      <c r="P2" s="31"/>
      <c r="Q2" s="32">
        <v>4</v>
      </c>
      <c r="R2" s="32">
        <v>781</v>
      </c>
      <c r="S2" s="33">
        <v>195.25</v>
      </c>
      <c r="T2" s="34">
        <v>11</v>
      </c>
      <c r="U2" s="35">
        <v>5</v>
      </c>
      <c r="V2" s="36">
        <v>200.25</v>
      </c>
    </row>
    <row r="3" spans="1:24" x14ac:dyDescent="0.3">
      <c r="A3" s="26" t="s">
        <v>38</v>
      </c>
      <c r="B3" s="27" t="s">
        <v>39</v>
      </c>
      <c r="C3" s="28">
        <v>45780</v>
      </c>
      <c r="D3" s="29" t="s">
        <v>40</v>
      </c>
      <c r="E3" s="30">
        <v>197</v>
      </c>
      <c r="F3" s="31">
        <v>2</v>
      </c>
      <c r="G3" s="30">
        <v>195</v>
      </c>
      <c r="H3" s="31">
        <v>0</v>
      </c>
      <c r="I3" s="30">
        <v>196</v>
      </c>
      <c r="J3" s="31">
        <v>1</v>
      </c>
      <c r="K3" s="30">
        <v>197</v>
      </c>
      <c r="L3" s="31">
        <v>1</v>
      </c>
      <c r="M3" s="30"/>
      <c r="N3" s="31"/>
      <c r="O3" s="30"/>
      <c r="P3" s="31"/>
      <c r="Q3" s="32">
        <v>4</v>
      </c>
      <c r="R3" s="32">
        <v>785</v>
      </c>
      <c r="S3" s="33">
        <v>196.25</v>
      </c>
      <c r="T3" s="34">
        <v>4</v>
      </c>
      <c r="U3" s="35">
        <v>5</v>
      </c>
      <c r="V3" s="36">
        <v>201.25</v>
      </c>
    </row>
    <row r="4" spans="1:24" x14ac:dyDescent="0.3">
      <c r="A4" s="26" t="s">
        <v>38</v>
      </c>
      <c r="B4" s="27" t="s">
        <v>39</v>
      </c>
      <c r="C4" s="28">
        <v>45793</v>
      </c>
      <c r="D4" s="29" t="s">
        <v>34</v>
      </c>
      <c r="E4" s="30">
        <v>186</v>
      </c>
      <c r="F4" s="31">
        <v>0</v>
      </c>
      <c r="G4" s="30">
        <v>185</v>
      </c>
      <c r="H4" s="31">
        <v>1</v>
      </c>
      <c r="I4" s="30">
        <v>189</v>
      </c>
      <c r="J4" s="31">
        <v>0</v>
      </c>
      <c r="K4" s="30">
        <v>186</v>
      </c>
      <c r="L4" s="31">
        <v>3</v>
      </c>
      <c r="M4" s="30"/>
      <c r="N4" s="31"/>
      <c r="O4" s="30"/>
      <c r="P4" s="31"/>
      <c r="Q4" s="32">
        <v>4</v>
      </c>
      <c r="R4" s="32">
        <v>746</v>
      </c>
      <c r="S4" s="33">
        <v>186.5</v>
      </c>
      <c r="T4" s="34">
        <v>4</v>
      </c>
      <c r="U4" s="35">
        <v>5</v>
      </c>
      <c r="V4" s="36">
        <v>191.5</v>
      </c>
    </row>
    <row r="5" spans="1:24" x14ac:dyDescent="0.3">
      <c r="A5" s="26" t="s">
        <v>38</v>
      </c>
      <c r="B5" s="27" t="s">
        <v>39</v>
      </c>
      <c r="C5" s="28">
        <v>45815</v>
      </c>
      <c r="D5" s="29" t="s">
        <v>40</v>
      </c>
      <c r="E5" s="30">
        <v>196</v>
      </c>
      <c r="F5" s="31">
        <v>3</v>
      </c>
      <c r="G5" s="30">
        <v>185</v>
      </c>
      <c r="H5" s="31">
        <v>0</v>
      </c>
      <c r="I5" s="30">
        <v>189</v>
      </c>
      <c r="J5" s="31">
        <v>0</v>
      </c>
      <c r="K5" s="30">
        <v>188</v>
      </c>
      <c r="L5" s="31">
        <v>0</v>
      </c>
      <c r="M5" s="30">
        <v>180</v>
      </c>
      <c r="N5" s="31">
        <v>1</v>
      </c>
      <c r="O5" s="30">
        <v>185</v>
      </c>
      <c r="P5" s="31">
        <v>0</v>
      </c>
      <c r="Q5" s="32">
        <v>6</v>
      </c>
      <c r="R5" s="32">
        <v>1123</v>
      </c>
      <c r="S5" s="33">
        <v>187.16666666666666</v>
      </c>
      <c r="T5" s="34">
        <v>4</v>
      </c>
      <c r="U5" s="35">
        <v>34</v>
      </c>
      <c r="V5" s="36">
        <v>221.16666666666666</v>
      </c>
    </row>
    <row r="6" spans="1:24" x14ac:dyDescent="0.3">
      <c r="A6" s="26" t="s">
        <v>38</v>
      </c>
      <c r="B6" s="27" t="s">
        <v>39</v>
      </c>
      <c r="C6" s="28">
        <v>45836</v>
      </c>
      <c r="D6" s="29" t="s">
        <v>40</v>
      </c>
      <c r="E6" s="30">
        <v>185</v>
      </c>
      <c r="F6" s="31">
        <v>0</v>
      </c>
      <c r="G6" s="30">
        <v>190</v>
      </c>
      <c r="H6" s="31">
        <v>0</v>
      </c>
      <c r="I6" s="30">
        <v>185</v>
      </c>
      <c r="J6" s="31">
        <v>0</v>
      </c>
      <c r="K6" s="30">
        <v>192</v>
      </c>
      <c r="L6" s="31">
        <v>1</v>
      </c>
      <c r="M6" s="30"/>
      <c r="N6" s="31"/>
      <c r="O6" s="30"/>
      <c r="P6" s="31"/>
      <c r="Q6" s="32">
        <v>4</v>
      </c>
      <c r="R6" s="32">
        <v>752</v>
      </c>
      <c r="S6" s="33">
        <v>188</v>
      </c>
      <c r="T6" s="34">
        <v>1</v>
      </c>
      <c r="U6" s="35">
        <v>13</v>
      </c>
      <c r="V6" s="36">
        <v>201</v>
      </c>
    </row>
    <row r="7" spans="1:24" x14ac:dyDescent="0.3">
      <c r="A7" s="26" t="s">
        <v>38</v>
      </c>
      <c r="B7" s="27" t="s">
        <v>39</v>
      </c>
      <c r="C7" s="28">
        <v>45871</v>
      </c>
      <c r="D7" s="29" t="s">
        <v>40</v>
      </c>
      <c r="E7" s="30">
        <v>196</v>
      </c>
      <c r="F7" s="31">
        <v>2</v>
      </c>
      <c r="G7" s="30">
        <v>198</v>
      </c>
      <c r="H7" s="31">
        <v>4</v>
      </c>
      <c r="I7" s="30">
        <v>190</v>
      </c>
      <c r="J7" s="31">
        <v>1</v>
      </c>
      <c r="K7" s="30">
        <v>193</v>
      </c>
      <c r="L7" s="31">
        <v>1</v>
      </c>
      <c r="M7" s="30"/>
      <c r="N7" s="31"/>
      <c r="O7" s="30"/>
      <c r="P7" s="31"/>
      <c r="Q7" s="32">
        <v>4</v>
      </c>
      <c r="R7" s="32">
        <v>777</v>
      </c>
      <c r="S7" s="33">
        <v>194.25</v>
      </c>
      <c r="T7" s="34">
        <v>8</v>
      </c>
      <c r="U7" s="35">
        <v>5</v>
      </c>
      <c r="V7" s="36">
        <v>199.25</v>
      </c>
    </row>
    <row r="8" spans="1:24" x14ac:dyDescent="0.3">
      <c r="A8" s="26" t="s">
        <v>38</v>
      </c>
      <c r="B8" s="27" t="s">
        <v>39</v>
      </c>
      <c r="C8" s="28">
        <v>45906</v>
      </c>
      <c r="D8" s="29" t="s">
        <v>40</v>
      </c>
      <c r="E8" s="30">
        <v>196</v>
      </c>
      <c r="F8" s="31">
        <v>2</v>
      </c>
      <c r="G8" s="30">
        <v>195</v>
      </c>
      <c r="H8" s="31">
        <v>1</v>
      </c>
      <c r="I8" s="30">
        <v>188</v>
      </c>
      <c r="J8" s="31">
        <v>2</v>
      </c>
      <c r="K8" s="30">
        <v>188</v>
      </c>
      <c r="L8" s="31">
        <v>0</v>
      </c>
      <c r="M8" s="30"/>
      <c r="N8" s="31"/>
      <c r="O8" s="30"/>
      <c r="P8" s="31"/>
      <c r="Q8" s="32">
        <v>4</v>
      </c>
      <c r="R8" s="32">
        <v>767</v>
      </c>
      <c r="S8" s="33">
        <v>191.75</v>
      </c>
      <c r="T8" s="34">
        <v>5</v>
      </c>
      <c r="U8" s="35">
        <v>5</v>
      </c>
      <c r="V8" s="36">
        <v>196.75</v>
      </c>
    </row>
    <row r="9" spans="1:24" x14ac:dyDescent="0.3">
      <c r="A9" s="41" t="s">
        <v>38</v>
      </c>
      <c r="B9" s="27" t="s">
        <v>39</v>
      </c>
      <c r="C9" s="28">
        <v>45962</v>
      </c>
      <c r="D9" s="42" t="s">
        <v>40</v>
      </c>
      <c r="E9" s="30">
        <v>197</v>
      </c>
      <c r="F9" s="31">
        <v>2</v>
      </c>
      <c r="G9" s="30">
        <v>199</v>
      </c>
      <c r="H9" s="31">
        <v>1</v>
      </c>
      <c r="I9" s="30">
        <v>198</v>
      </c>
      <c r="J9" s="31">
        <v>5</v>
      </c>
      <c r="K9" s="30">
        <v>196</v>
      </c>
      <c r="L9" s="31">
        <v>4</v>
      </c>
      <c r="M9" s="30">
        <v>190</v>
      </c>
      <c r="N9" s="31">
        <v>2</v>
      </c>
      <c r="O9" s="30">
        <v>195</v>
      </c>
      <c r="P9" s="31">
        <v>1</v>
      </c>
      <c r="Q9" s="35">
        <v>6</v>
      </c>
      <c r="R9" s="35">
        <v>1175</v>
      </c>
      <c r="S9" s="33">
        <v>195.83333333333334</v>
      </c>
      <c r="T9" s="34">
        <v>15</v>
      </c>
      <c r="U9" s="35">
        <v>10</v>
      </c>
      <c r="V9" s="33">
        <v>205.83333333333334</v>
      </c>
    </row>
    <row r="11" spans="1:24" x14ac:dyDescent="0.3">
      <c r="Q11" s="23">
        <f>SUM(Q2:Q10)</f>
        <v>36</v>
      </c>
      <c r="R11" s="23">
        <f>SUM(R2:R10)</f>
        <v>6906</v>
      </c>
      <c r="S11" s="24">
        <f>SUM(R11/Q11)</f>
        <v>191.83333333333334</v>
      </c>
      <c r="T11" s="23">
        <f>SUM(T2:T10)</f>
        <v>52</v>
      </c>
      <c r="U11" s="23">
        <f>SUM(U2:U10)</f>
        <v>82</v>
      </c>
      <c r="V11" s="25">
        <f>SUM(S11+U11)</f>
        <v>273.83333333333337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P7" name="Range1_34"/>
    <protectedRange algorithmName="SHA-512" hashValue="ON39YdpmFHfN9f47KpiRvqrKx0V9+erV1CNkpWzYhW/Qyc6aT8rEyCrvauWSYGZK2ia3o7vd3akF07acHAFpOA==" saltValue="yVW9XmDwTqEnmpSGai0KYg==" spinCount="100000" sqref="B7:C7" name="Range1_1_2_3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27"/>
    <protectedRange algorithmName="SHA-512" hashValue="ON39YdpmFHfN9f47KpiRvqrKx0V9+erV1CNkpWzYhW/Qyc6aT8rEyCrvauWSYGZK2ia3o7vd3akF07acHAFpOA==" saltValue="yVW9XmDwTqEnmpSGai0KYg==" spinCount="100000" sqref="E8:P8" name="Range1_20_2"/>
    <protectedRange algorithmName="SHA-512" hashValue="ON39YdpmFHfN9f47KpiRvqrKx0V9+erV1CNkpWzYhW/Qyc6aT8rEyCrvauWSYGZK2ia3o7vd3akF07acHAFpOA==" saltValue="yVW9XmDwTqEnmpSGai0KYg==" spinCount="100000" sqref="B8:C8" name="Range1_1_2_4_1"/>
    <protectedRange algorithmName="SHA-512" hashValue="ON39YdpmFHfN9f47KpiRvqrKx0V9+erV1CNkpWzYhW/Qyc6aT8rEyCrvauWSYGZK2ia3o7vd3akF07acHAFpOA==" saltValue="yVW9XmDwTqEnmpSGai0KYg==" spinCount="100000" sqref="D8" name="Range1_1_1_2_2_2"/>
    <protectedRange algorithmName="SHA-512" hashValue="ON39YdpmFHfN9f47KpiRvqrKx0V9+erV1CNkpWzYhW/Qyc6aT8rEyCrvauWSYGZK2ia3o7vd3akF07acHAFpOA==" saltValue="yVW9XmDwTqEnmpSGai0KYg==" spinCount="100000" sqref="T8" name="Range1_3_5_9_2"/>
    <protectedRange algorithmName="SHA-512" hashValue="ON39YdpmFHfN9f47KpiRvqrKx0V9+erV1CNkpWzYhW/Qyc6aT8rEyCrvauWSYGZK2ia3o7vd3akF07acHAFpOA==" saltValue="yVW9XmDwTqEnmpSGai0KYg==" spinCount="100000" sqref="E9:P9" name="Range1_20"/>
    <protectedRange algorithmName="SHA-512" hashValue="ON39YdpmFHfN9f47KpiRvqrKx0V9+erV1CNkpWzYhW/Qyc6aT8rEyCrvauWSYGZK2ia3o7vd3akF07acHAFpOA==" saltValue="yVW9XmDwTqEnmpSGai0KYg==" spinCount="100000" sqref="B9:C9" name="Range1_1_2_4"/>
    <protectedRange algorithmName="SHA-512" hashValue="ON39YdpmFHfN9f47KpiRvqrKx0V9+erV1CNkpWzYhW/Qyc6aT8rEyCrvauWSYGZK2ia3o7vd3akF07acHAFpOA==" saltValue="yVW9XmDwTqEnmpSGai0KYg==" spinCount="100000" sqref="D9" name="Range1_1_1_2_2_1"/>
    <protectedRange algorithmName="SHA-512" hashValue="ON39YdpmFHfN9f47KpiRvqrKx0V9+erV1CNkpWzYhW/Qyc6aT8rEyCrvauWSYGZK2ia3o7vd3akF07acHAFpOA==" saltValue="yVW9XmDwTqEnmpSGai0KYg==" spinCount="100000" sqref="T9" name="Range1_3_5_8"/>
  </protectedRanges>
  <conditionalFormatting sqref="L7:P7">
    <cfRule type="cellIs" dxfId="64" priority="15" operator="greaterThanOrEqual">
      <formula>200</formula>
    </cfRule>
  </conditionalFormatting>
  <conditionalFormatting sqref="M7">
    <cfRule type="top10" dxfId="63" priority="17" rank="1"/>
  </conditionalFormatting>
  <conditionalFormatting sqref="O7">
    <cfRule type="top10" dxfId="62" priority="16" rank="1"/>
  </conditionalFormatting>
  <conditionalFormatting sqref="E8">
    <cfRule type="top10" dxfId="61" priority="14" rank="1"/>
  </conditionalFormatting>
  <conditionalFormatting sqref="E8:P8">
    <cfRule type="cellIs" dxfId="60" priority="8" operator="greaterThanOrEqual">
      <formula>200</formula>
    </cfRule>
  </conditionalFormatting>
  <conditionalFormatting sqref="G8">
    <cfRule type="top10" dxfId="59" priority="13" rank="1"/>
  </conditionalFormatting>
  <conditionalFormatting sqref="I8">
    <cfRule type="top10" dxfId="58" priority="12" rank="1"/>
  </conditionalFormatting>
  <conditionalFormatting sqref="K8">
    <cfRule type="top10" dxfId="57" priority="11" rank="1"/>
  </conditionalFormatting>
  <conditionalFormatting sqref="M8">
    <cfRule type="top10" dxfId="56" priority="10" rank="1"/>
  </conditionalFormatting>
  <conditionalFormatting sqref="O8">
    <cfRule type="top10" dxfId="55" priority="9" rank="1"/>
  </conditionalFormatting>
  <conditionalFormatting sqref="E9">
    <cfRule type="top10" dxfId="54" priority="7" rank="1"/>
  </conditionalFormatting>
  <conditionalFormatting sqref="G9">
    <cfRule type="top10" dxfId="53" priority="6" rank="1"/>
  </conditionalFormatting>
  <conditionalFormatting sqref="I9">
    <cfRule type="top10" dxfId="52" priority="5" rank="1"/>
  </conditionalFormatting>
  <conditionalFormatting sqref="K9">
    <cfRule type="top10" dxfId="51" priority="4" rank="1"/>
  </conditionalFormatting>
  <conditionalFormatting sqref="M9">
    <cfRule type="top10" dxfId="50" priority="3" rank="1"/>
  </conditionalFormatting>
  <conditionalFormatting sqref="O9">
    <cfRule type="top10" dxfId="49" priority="2" rank="1"/>
  </conditionalFormatting>
  <conditionalFormatting sqref="E9:P9">
    <cfRule type="cellIs" dxfId="48" priority="1" operator="greaterThanOrEqual">
      <formula>200</formula>
    </cfRule>
  </conditionalFormatting>
  <hyperlinks>
    <hyperlink ref="X1" location="'Mississippi 2025'!A1" display="Return to Rankings" xr:uid="{2D441F38-BBD7-426C-9855-05E9D03E534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97466D-C702-44F0-A99A-2A2B02599D43}">
          <x14:formula1>
            <xm:f>'[_11-01-2025-Buck Hollow (Outdoor) ABRA 2025 Club Tournament(Town, ST) Scoring MASTER  ver 2.3 (2).xlsm]DATA'!#REF!</xm:f>
          </x14:formula1>
          <xm:sqref>B9</xm:sqref>
        </x14:dataValidation>
        <x14:dataValidation type="list" allowBlank="1" showInputMessage="1" showErrorMessage="1" xr:uid="{155D6F2D-AD2D-4A80-B73B-2DAB71304406}">
          <x14:formula1>
            <xm:f>'[_11-01-2025-Buck Hollow (Outdoor) ABRA 2025 Club Tournament(Town, ST) Scoring MASTER  ver 2.3 (2).xlsm]DATA'!#REF!</xm:f>
          </x14:formula1>
          <xm:sqref>D9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E145D-8D5F-4718-8FC7-3255FB4AEACB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38</v>
      </c>
      <c r="B2" s="27" t="s">
        <v>41</v>
      </c>
      <c r="C2" s="28">
        <v>45808</v>
      </c>
      <c r="D2" s="29" t="s">
        <v>34</v>
      </c>
      <c r="E2" s="30">
        <v>185</v>
      </c>
      <c r="F2" s="31">
        <v>1</v>
      </c>
      <c r="G2" s="30">
        <v>166</v>
      </c>
      <c r="H2" s="31">
        <v>0</v>
      </c>
      <c r="I2" s="30">
        <v>173</v>
      </c>
      <c r="J2" s="31">
        <v>1</v>
      </c>
      <c r="K2" s="30">
        <v>182</v>
      </c>
      <c r="L2" s="31">
        <v>1</v>
      </c>
      <c r="M2" s="30">
        <v>185</v>
      </c>
      <c r="N2" s="31">
        <v>3</v>
      </c>
      <c r="O2" s="30">
        <v>193</v>
      </c>
      <c r="P2" s="31">
        <v>3</v>
      </c>
      <c r="Q2" s="32">
        <v>6</v>
      </c>
      <c r="R2" s="32">
        <v>1084</v>
      </c>
      <c r="S2" s="33">
        <v>180.66666666666666</v>
      </c>
      <c r="T2" s="34">
        <v>9</v>
      </c>
      <c r="U2" s="35">
        <v>16</v>
      </c>
      <c r="V2" s="36">
        <v>196.66666666666666</v>
      </c>
    </row>
    <row r="3" spans="1:24" x14ac:dyDescent="0.3">
      <c r="A3" s="26" t="s">
        <v>38</v>
      </c>
      <c r="B3" s="27" t="s">
        <v>41</v>
      </c>
      <c r="C3" s="28">
        <v>45814</v>
      </c>
      <c r="D3" s="29" t="s">
        <v>34</v>
      </c>
      <c r="E3" s="30">
        <v>194</v>
      </c>
      <c r="F3" s="31">
        <v>1</v>
      </c>
      <c r="G3" s="30">
        <v>196</v>
      </c>
      <c r="H3" s="31">
        <v>6</v>
      </c>
      <c r="I3" s="30">
        <v>196</v>
      </c>
      <c r="J3" s="31">
        <v>2</v>
      </c>
      <c r="K3" s="30">
        <v>197</v>
      </c>
      <c r="L3" s="31">
        <v>8</v>
      </c>
      <c r="M3" s="30"/>
      <c r="N3" s="31"/>
      <c r="O3" s="30"/>
      <c r="P3" s="31"/>
      <c r="Q3" s="32">
        <v>4</v>
      </c>
      <c r="R3" s="32">
        <v>783</v>
      </c>
      <c r="S3" s="33">
        <v>195.75</v>
      </c>
      <c r="T3" s="34">
        <v>17</v>
      </c>
      <c r="U3" s="35">
        <v>4</v>
      </c>
      <c r="V3" s="36">
        <v>199.75</v>
      </c>
    </row>
    <row r="4" spans="1:24" x14ac:dyDescent="0.3">
      <c r="A4" s="26" t="s">
        <v>38</v>
      </c>
      <c r="B4" s="27" t="s">
        <v>48</v>
      </c>
      <c r="C4" s="28">
        <v>45821</v>
      </c>
      <c r="D4" s="29" t="s">
        <v>34</v>
      </c>
      <c r="E4" s="30">
        <v>194</v>
      </c>
      <c r="F4" s="31">
        <v>2</v>
      </c>
      <c r="G4" s="30">
        <v>199</v>
      </c>
      <c r="H4" s="31">
        <v>2</v>
      </c>
      <c r="I4" s="30">
        <v>193</v>
      </c>
      <c r="J4" s="31">
        <v>1</v>
      </c>
      <c r="K4" s="30">
        <v>192</v>
      </c>
      <c r="L4" s="31">
        <v>2</v>
      </c>
      <c r="M4" s="30"/>
      <c r="N4" s="31"/>
      <c r="O4" s="30"/>
      <c r="P4" s="31"/>
      <c r="Q4" s="32">
        <v>4</v>
      </c>
      <c r="R4" s="32">
        <v>778</v>
      </c>
      <c r="S4" s="33">
        <v>194.5</v>
      </c>
      <c r="T4" s="34">
        <v>7</v>
      </c>
      <c r="U4" s="35">
        <v>8</v>
      </c>
      <c r="V4" s="36">
        <v>202.5</v>
      </c>
    </row>
    <row r="5" spans="1:24" x14ac:dyDescent="0.3">
      <c r="A5" s="26" t="s">
        <v>38</v>
      </c>
      <c r="B5" s="27" t="s">
        <v>41</v>
      </c>
      <c r="C5" s="28">
        <v>45828</v>
      </c>
      <c r="D5" s="29" t="s">
        <v>34</v>
      </c>
      <c r="E5" s="30">
        <v>190</v>
      </c>
      <c r="F5" s="31">
        <v>1</v>
      </c>
      <c r="G5" s="30">
        <v>188</v>
      </c>
      <c r="H5" s="31">
        <v>0</v>
      </c>
      <c r="I5" s="30">
        <v>186</v>
      </c>
      <c r="J5" s="31">
        <v>1</v>
      </c>
      <c r="K5" s="30">
        <v>194</v>
      </c>
      <c r="L5" s="31">
        <v>1</v>
      </c>
      <c r="M5" s="30"/>
      <c r="N5" s="31"/>
      <c r="O5" s="30"/>
      <c r="P5" s="31"/>
      <c r="Q5" s="32">
        <v>4</v>
      </c>
      <c r="R5" s="32">
        <v>758</v>
      </c>
      <c r="S5" s="33">
        <v>189.5</v>
      </c>
      <c r="T5" s="34">
        <v>3</v>
      </c>
      <c r="U5" s="35">
        <v>4</v>
      </c>
      <c r="V5" s="36">
        <v>193.5</v>
      </c>
    </row>
    <row r="6" spans="1:24" x14ac:dyDescent="0.3">
      <c r="A6" s="26" t="s">
        <v>38</v>
      </c>
      <c r="B6" s="27" t="s">
        <v>41</v>
      </c>
      <c r="C6" s="28">
        <v>45829</v>
      </c>
      <c r="D6" s="29" t="s">
        <v>34</v>
      </c>
      <c r="E6" s="30">
        <v>188</v>
      </c>
      <c r="F6" s="31">
        <v>3</v>
      </c>
      <c r="G6" s="30">
        <v>190</v>
      </c>
      <c r="H6" s="31">
        <v>3</v>
      </c>
      <c r="I6" s="30">
        <v>192</v>
      </c>
      <c r="J6" s="31">
        <v>3</v>
      </c>
      <c r="K6" s="30">
        <v>191</v>
      </c>
      <c r="L6" s="31">
        <v>5</v>
      </c>
      <c r="M6" s="30"/>
      <c r="N6" s="31"/>
      <c r="O6" s="30"/>
      <c r="P6" s="31"/>
      <c r="Q6" s="32">
        <v>4</v>
      </c>
      <c r="R6" s="32">
        <v>761</v>
      </c>
      <c r="S6" s="33">
        <v>190.25</v>
      </c>
      <c r="T6" s="34">
        <v>14</v>
      </c>
      <c r="U6" s="35">
        <v>6</v>
      </c>
      <c r="V6" s="36">
        <v>196.25</v>
      </c>
    </row>
    <row r="7" spans="1:24" x14ac:dyDescent="0.3">
      <c r="A7" s="26" t="s">
        <v>38</v>
      </c>
      <c r="B7" s="27" t="s">
        <v>41</v>
      </c>
      <c r="C7" s="28">
        <v>45870</v>
      </c>
      <c r="D7" s="29" t="s">
        <v>34</v>
      </c>
      <c r="E7" s="30">
        <v>197</v>
      </c>
      <c r="F7" s="31">
        <v>3</v>
      </c>
      <c r="G7" s="30">
        <v>195</v>
      </c>
      <c r="H7" s="31">
        <v>1</v>
      </c>
      <c r="I7" s="30">
        <v>197</v>
      </c>
      <c r="J7" s="31">
        <v>2</v>
      </c>
      <c r="K7" s="30">
        <v>197</v>
      </c>
      <c r="L7" s="31">
        <v>5</v>
      </c>
      <c r="M7" s="30"/>
      <c r="N7" s="31"/>
      <c r="O7" s="30"/>
      <c r="P7" s="31"/>
      <c r="Q7" s="32">
        <v>4</v>
      </c>
      <c r="R7" s="32">
        <v>786</v>
      </c>
      <c r="S7" s="33">
        <v>196.5</v>
      </c>
      <c r="T7" s="34">
        <v>11</v>
      </c>
      <c r="U7" s="35">
        <v>8</v>
      </c>
      <c r="V7" s="36">
        <v>204.5</v>
      </c>
    </row>
    <row r="8" spans="1:24" x14ac:dyDescent="0.3">
      <c r="A8" s="26" t="s">
        <v>38</v>
      </c>
      <c r="B8" s="27" t="s">
        <v>41</v>
      </c>
      <c r="C8" s="28">
        <v>45933</v>
      </c>
      <c r="D8" s="29" t="s">
        <v>34</v>
      </c>
      <c r="E8" s="30">
        <v>197</v>
      </c>
      <c r="F8" s="31">
        <v>2</v>
      </c>
      <c r="G8" s="30">
        <v>198</v>
      </c>
      <c r="H8" s="31">
        <v>1</v>
      </c>
      <c r="I8" s="30">
        <v>196</v>
      </c>
      <c r="J8" s="31">
        <v>0</v>
      </c>
      <c r="K8" s="30">
        <v>197</v>
      </c>
      <c r="L8" s="31">
        <v>2</v>
      </c>
      <c r="M8" s="30"/>
      <c r="N8" s="31"/>
      <c r="O8" s="30"/>
      <c r="P8" s="31"/>
      <c r="Q8" s="32">
        <v>4</v>
      </c>
      <c r="R8" s="32">
        <v>788</v>
      </c>
      <c r="S8" s="33">
        <v>197</v>
      </c>
      <c r="T8" s="34">
        <v>5</v>
      </c>
      <c r="U8" s="35">
        <v>4</v>
      </c>
      <c r="V8" s="36">
        <v>201</v>
      </c>
    </row>
    <row r="9" spans="1:24" x14ac:dyDescent="0.3">
      <c r="A9" s="41" t="s">
        <v>38</v>
      </c>
      <c r="B9" s="27" t="s">
        <v>41</v>
      </c>
      <c r="C9" s="28">
        <v>45954</v>
      </c>
      <c r="D9" s="42" t="s">
        <v>34</v>
      </c>
      <c r="E9" s="30">
        <v>192</v>
      </c>
      <c r="F9" s="31">
        <v>0</v>
      </c>
      <c r="G9" s="30">
        <v>193</v>
      </c>
      <c r="H9" s="31">
        <v>1</v>
      </c>
      <c r="I9" s="30">
        <v>195</v>
      </c>
      <c r="J9" s="31">
        <v>2</v>
      </c>
      <c r="K9" s="30">
        <v>195</v>
      </c>
      <c r="L9" s="31">
        <v>1</v>
      </c>
      <c r="M9" s="30"/>
      <c r="N9" s="31"/>
      <c r="O9" s="30"/>
      <c r="P9" s="31"/>
      <c r="Q9" s="35">
        <v>4</v>
      </c>
      <c r="R9" s="35">
        <v>775</v>
      </c>
      <c r="S9" s="33">
        <v>193.75</v>
      </c>
      <c r="T9" s="34">
        <v>4</v>
      </c>
      <c r="U9" s="35">
        <v>4</v>
      </c>
      <c r="V9" s="33">
        <v>197.75</v>
      </c>
    </row>
    <row r="10" spans="1:24" x14ac:dyDescent="0.3">
      <c r="A10" s="41" t="s">
        <v>38</v>
      </c>
      <c r="B10" s="27" t="s">
        <v>41</v>
      </c>
      <c r="C10" s="28" t="s">
        <v>51</v>
      </c>
      <c r="D10" s="42" t="s">
        <v>34</v>
      </c>
      <c r="E10" s="30">
        <v>193</v>
      </c>
      <c r="F10" s="31">
        <v>0</v>
      </c>
      <c r="G10" s="30">
        <v>194</v>
      </c>
      <c r="H10" s="31">
        <v>2</v>
      </c>
      <c r="I10" s="30">
        <v>196</v>
      </c>
      <c r="J10" s="31">
        <v>1</v>
      </c>
      <c r="K10" s="30">
        <v>196</v>
      </c>
      <c r="L10" s="31">
        <v>0</v>
      </c>
      <c r="M10" s="30"/>
      <c r="N10" s="31"/>
      <c r="O10" s="30"/>
      <c r="P10" s="31"/>
      <c r="Q10" s="35">
        <v>4</v>
      </c>
      <c r="R10" s="35">
        <v>779</v>
      </c>
      <c r="S10" s="33">
        <v>194.75</v>
      </c>
      <c r="T10" s="34">
        <v>3</v>
      </c>
      <c r="U10" s="35">
        <v>4</v>
      </c>
      <c r="V10" s="33">
        <v>198.75</v>
      </c>
    </row>
    <row r="12" spans="1:24" x14ac:dyDescent="0.3">
      <c r="Q12" s="23">
        <f>SUM(Q2:Q11)</f>
        <v>38</v>
      </c>
      <c r="R12" s="23">
        <f>SUM(R2:R11)</f>
        <v>7292</v>
      </c>
      <c r="S12" s="24">
        <f>SUM(R12/Q12)</f>
        <v>191.89473684210526</v>
      </c>
      <c r="T12" s="23">
        <f>SUM(T2:T11)</f>
        <v>73</v>
      </c>
      <c r="U12" s="23">
        <f>SUM(U2:U11)</f>
        <v>58</v>
      </c>
      <c r="V12" s="25">
        <f>SUM(S12+U12)</f>
        <v>249.89473684210526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B2:C2" name="Range1_1_2_1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E7:P7" name="Range1_30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1"/>
    <protectedRange algorithmName="SHA-512" hashValue="ON39YdpmFHfN9f47KpiRvqrKx0V9+erV1CNkpWzYhW/Qyc6aT8rEyCrvauWSYGZK2ia3o7vd3akF07acHAFpOA==" saltValue="yVW9XmDwTqEnmpSGai0KYg==" spinCount="100000" sqref="T7" name="Range1_3_5_22"/>
    <protectedRange algorithmName="SHA-512" hashValue="ON39YdpmFHfN9f47KpiRvqrKx0V9+erV1CNkpWzYhW/Qyc6aT8rEyCrvauWSYGZK2ia3o7vd3akF07acHAFpOA==" saltValue="yVW9XmDwTqEnmpSGai0KYg==" spinCount="100000" sqref="E8:P8" name="Range1_20"/>
    <protectedRange algorithmName="SHA-512" hashValue="ON39YdpmFHfN9f47KpiRvqrKx0V9+erV1CNkpWzYhW/Qyc6aT8rEyCrvauWSYGZK2ia3o7vd3akF07acHAFpOA==" saltValue="yVW9XmDwTqEnmpSGai0KYg==" spinCount="100000" sqref="B8:C8" name="Range1_1_2_4"/>
    <protectedRange algorithmName="SHA-512" hashValue="ON39YdpmFHfN9f47KpiRvqrKx0V9+erV1CNkpWzYhW/Qyc6aT8rEyCrvauWSYGZK2ia3o7vd3akF07acHAFpOA==" saltValue="yVW9XmDwTqEnmpSGai0KYg==" spinCount="100000" sqref="D8" name="Range1_1_1_2_2"/>
    <protectedRange algorithmName="SHA-512" hashValue="ON39YdpmFHfN9f47KpiRvqrKx0V9+erV1CNkpWzYhW/Qyc6aT8rEyCrvauWSYGZK2ia3o7vd3akF07acHAFpOA==" saltValue="yVW9XmDwTqEnmpSGai0KYg==" spinCount="100000" sqref="T8" name="Range1_3_5_11"/>
    <protectedRange algorithmName="SHA-512" hashValue="ON39YdpmFHfN9f47KpiRvqrKx0V9+erV1CNkpWzYhW/Qyc6aT8rEyCrvauWSYGZK2ia3o7vd3akF07acHAFpOA==" saltValue="yVW9XmDwTqEnmpSGai0KYg==" spinCount="100000" sqref="E9:P9" name="Range1_35"/>
    <protectedRange algorithmName="SHA-512" hashValue="ON39YdpmFHfN9f47KpiRvqrKx0V9+erV1CNkpWzYhW/Qyc6aT8rEyCrvauWSYGZK2ia3o7vd3akF07acHAFpOA==" saltValue="yVW9XmDwTqEnmpSGai0KYg==" spinCount="100000" sqref="B9:C9" name="Range1_1_2_7"/>
    <protectedRange algorithmName="SHA-512" hashValue="ON39YdpmFHfN9f47KpiRvqrKx0V9+erV1CNkpWzYhW/Qyc6aT8rEyCrvauWSYGZK2ia3o7vd3akF07acHAFpOA==" saltValue="yVW9XmDwTqEnmpSGai0KYg==" spinCount="100000" sqref="D9" name="Range1_1_1_2_3"/>
    <protectedRange algorithmName="SHA-512" hashValue="ON39YdpmFHfN9f47KpiRvqrKx0V9+erV1CNkpWzYhW/Qyc6aT8rEyCrvauWSYGZK2ia3o7vd3akF07acHAFpOA==" saltValue="yVW9XmDwTqEnmpSGai0KYg==" spinCount="100000" sqref="T9" name="Range1_3_5_17"/>
    <protectedRange algorithmName="SHA-512" hashValue="ON39YdpmFHfN9f47KpiRvqrKx0V9+erV1CNkpWzYhW/Qyc6aT8rEyCrvauWSYGZK2ia3o7vd3akF07acHAFpOA==" saltValue="yVW9XmDwTqEnmpSGai0KYg==" spinCount="100000" sqref="E10:P10" name="Range1_21"/>
    <protectedRange algorithmName="SHA-512" hashValue="ON39YdpmFHfN9f47KpiRvqrKx0V9+erV1CNkpWzYhW/Qyc6aT8rEyCrvauWSYGZK2ia3o7vd3akF07acHAFpOA==" saltValue="yVW9XmDwTqEnmpSGai0KYg==" spinCount="100000" sqref="B10:C10" name="Range1_1_2_1_1"/>
    <protectedRange algorithmName="SHA-512" hashValue="ON39YdpmFHfN9f47KpiRvqrKx0V9+erV1CNkpWzYhW/Qyc6aT8rEyCrvauWSYGZK2ia3o7vd3akF07acHAFpOA==" saltValue="yVW9XmDwTqEnmpSGai0KYg==" spinCount="100000" sqref="D10" name="Range1_1_1_2_1_1"/>
    <protectedRange algorithmName="SHA-512" hashValue="ON39YdpmFHfN9f47KpiRvqrKx0V9+erV1CNkpWzYhW/Qyc6aT8rEyCrvauWSYGZK2ia3o7vd3akF07acHAFpOA==" saltValue="yVW9XmDwTqEnmpSGai0KYg==" spinCount="100000" sqref="T10" name="Range1_3_5_10"/>
  </protectedRanges>
  <conditionalFormatting sqref="M7">
    <cfRule type="top10" dxfId="47" priority="24" rank="1"/>
  </conditionalFormatting>
  <conditionalFormatting sqref="M7:P7">
    <cfRule type="cellIs" dxfId="46" priority="22" operator="greaterThanOrEqual">
      <formula>200</formula>
    </cfRule>
  </conditionalFormatting>
  <conditionalFormatting sqref="O7">
    <cfRule type="top10" dxfId="45" priority="23" rank="1"/>
  </conditionalFormatting>
  <conditionalFormatting sqref="E8">
    <cfRule type="top10" dxfId="44" priority="21" rank="1"/>
  </conditionalFormatting>
  <conditionalFormatting sqref="G8">
    <cfRule type="top10" dxfId="43" priority="20" rank="1"/>
  </conditionalFormatting>
  <conditionalFormatting sqref="I8">
    <cfRule type="top10" dxfId="42" priority="19" rank="1"/>
  </conditionalFormatting>
  <conditionalFormatting sqref="K8">
    <cfRule type="top10" dxfId="41" priority="18" rank="1"/>
  </conditionalFormatting>
  <conditionalFormatting sqref="M8">
    <cfRule type="top10" dxfId="40" priority="17" rank="1"/>
  </conditionalFormatting>
  <conditionalFormatting sqref="O8">
    <cfRule type="top10" dxfId="39" priority="16" rank="1"/>
  </conditionalFormatting>
  <conditionalFormatting sqref="E8:P8">
    <cfRule type="cellIs" dxfId="38" priority="15" operator="greaterThanOrEqual">
      <formula>200</formula>
    </cfRule>
  </conditionalFormatting>
  <conditionalFormatting sqref="E9">
    <cfRule type="top10" dxfId="37" priority="14" rank="1"/>
  </conditionalFormatting>
  <conditionalFormatting sqref="G9">
    <cfRule type="top10" dxfId="36" priority="13" rank="1"/>
  </conditionalFormatting>
  <conditionalFormatting sqref="I9">
    <cfRule type="top10" dxfId="35" priority="12" rank="1"/>
  </conditionalFormatting>
  <conditionalFormatting sqref="K9">
    <cfRule type="top10" dxfId="34" priority="11" rank="1"/>
  </conditionalFormatting>
  <conditionalFormatting sqref="M9">
    <cfRule type="top10" dxfId="33" priority="10" rank="1"/>
  </conditionalFormatting>
  <conditionalFormatting sqref="O9">
    <cfRule type="top10" dxfId="32" priority="9" rank="1"/>
  </conditionalFormatting>
  <conditionalFormatting sqref="E9:P9">
    <cfRule type="cellIs" dxfId="31" priority="8" operator="greaterThanOrEqual">
      <formula>200</formula>
    </cfRule>
  </conditionalFormatting>
  <conditionalFormatting sqref="E10">
    <cfRule type="top10" dxfId="6" priority="7" rank="1"/>
  </conditionalFormatting>
  <conditionalFormatting sqref="G10">
    <cfRule type="top10" dxfId="5" priority="6" rank="1"/>
  </conditionalFormatting>
  <conditionalFormatting sqref="I10">
    <cfRule type="top10" dxfId="4" priority="5" rank="1"/>
  </conditionalFormatting>
  <conditionalFormatting sqref="K10">
    <cfRule type="top10" dxfId="3" priority="4" rank="1"/>
  </conditionalFormatting>
  <conditionalFormatting sqref="M10">
    <cfRule type="top10" dxfId="2" priority="3" rank="1"/>
  </conditionalFormatting>
  <conditionalFormatting sqref="O10">
    <cfRule type="top10" dxfId="1" priority="2" rank="1"/>
  </conditionalFormatting>
  <conditionalFormatting sqref="E10:P10">
    <cfRule type="cellIs" dxfId="0" priority="1" operator="greaterThanOrEqual">
      <formula>200</formula>
    </cfRule>
  </conditionalFormatting>
  <hyperlinks>
    <hyperlink ref="X1" location="'Mississippi 2025'!A1" display="Return to Rankings" xr:uid="{245DCAE9-F5A6-4806-8B8A-2C1111FBA9D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F626F0A-2EB7-4C98-802B-8582AFFEC0AF}">
          <x14:formula1>
            <xm:f>'C:\Users\jmfg1\Downloads\[10-24.xlsm]DATA'!#REF!</xm:f>
          </x14:formula1>
          <xm:sqref>B9</xm:sqref>
        </x14:dataValidation>
        <x14:dataValidation type="list" allowBlank="1" showInputMessage="1" showErrorMessage="1" xr:uid="{57356CD0-39D2-4445-AD1A-DEF90E6CC57D}">
          <x14:formula1>
            <xm:f>'C:\Users\jmfg1\Downloads\[10-24.xlsm]DATA'!#REF!</xm:f>
          </x14:formula1>
          <xm:sqref>D9</xm:sqref>
        </x14:dataValidation>
        <x14:dataValidation type="list" allowBlank="1" showInputMessage="1" showErrorMessage="1" xr:uid="{D89B8C0A-12C7-4382-9391-E7863E93AE62}">
          <x14:formula1>
            <xm:f>'[11-7 (1).xlsm]DATA'!#REF!</xm:f>
          </x14:formula1>
          <xm:sqref>B10</xm:sqref>
        </x14:dataValidation>
        <x14:dataValidation type="list" allowBlank="1" showInputMessage="1" showErrorMessage="1" xr:uid="{F3F1F9C1-4B57-4EE2-B52D-EB33B7EA3916}">
          <x14:formula1>
            <xm:f>'[11-7 (1).xlsm]DATA'!#REF!</xm:f>
          </x14:formula1>
          <xm:sqref>D10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902A-A34A-4EE6-A6FB-CEEED5911C68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38</v>
      </c>
      <c r="B2" s="27" t="s">
        <v>44</v>
      </c>
      <c r="C2" s="28">
        <v>45808</v>
      </c>
      <c r="D2" s="29" t="s">
        <v>34</v>
      </c>
      <c r="E2" s="30">
        <v>189</v>
      </c>
      <c r="F2" s="31">
        <v>0</v>
      </c>
      <c r="G2" s="30">
        <v>187</v>
      </c>
      <c r="H2" s="31">
        <v>1</v>
      </c>
      <c r="I2" s="30">
        <v>187</v>
      </c>
      <c r="J2" s="31">
        <v>1</v>
      </c>
      <c r="K2" s="30">
        <v>189</v>
      </c>
      <c r="L2" s="31">
        <v>1</v>
      </c>
      <c r="M2" s="30">
        <v>182</v>
      </c>
      <c r="N2" s="31">
        <v>1</v>
      </c>
      <c r="O2" s="30">
        <v>183</v>
      </c>
      <c r="P2" s="31">
        <v>0</v>
      </c>
      <c r="Q2" s="32">
        <v>6</v>
      </c>
      <c r="R2" s="32">
        <v>1117</v>
      </c>
      <c r="S2" s="33">
        <v>186.16666666666666</v>
      </c>
      <c r="T2" s="34">
        <v>4</v>
      </c>
      <c r="U2" s="35">
        <v>26</v>
      </c>
      <c r="V2" s="36">
        <v>212.16666666666666</v>
      </c>
    </row>
    <row r="3" spans="1:24" x14ac:dyDescent="0.3">
      <c r="A3" s="26" t="s">
        <v>38</v>
      </c>
      <c r="B3" s="27" t="s">
        <v>44</v>
      </c>
      <c r="C3" s="28">
        <v>45814</v>
      </c>
      <c r="D3" s="29" t="s">
        <v>34</v>
      </c>
      <c r="E3" s="30">
        <v>195</v>
      </c>
      <c r="F3" s="31">
        <v>2</v>
      </c>
      <c r="G3" s="30">
        <v>197</v>
      </c>
      <c r="H3" s="31">
        <v>5</v>
      </c>
      <c r="I3" s="30">
        <v>196.001</v>
      </c>
      <c r="J3" s="31">
        <v>2</v>
      </c>
      <c r="K3" s="30">
        <v>198</v>
      </c>
      <c r="L3" s="31">
        <v>6</v>
      </c>
      <c r="M3" s="30"/>
      <c r="N3" s="31"/>
      <c r="O3" s="30"/>
      <c r="P3" s="31"/>
      <c r="Q3" s="32">
        <v>4</v>
      </c>
      <c r="R3" s="32">
        <v>786.00099999999998</v>
      </c>
      <c r="S3" s="33">
        <v>196.50024999999999</v>
      </c>
      <c r="T3" s="34">
        <v>15</v>
      </c>
      <c r="U3" s="35">
        <v>13</v>
      </c>
      <c r="V3" s="36">
        <v>209.50024999999999</v>
      </c>
    </row>
    <row r="4" spans="1:24" x14ac:dyDescent="0.3">
      <c r="A4" s="26" t="s">
        <v>38</v>
      </c>
      <c r="B4" s="27" t="s">
        <v>47</v>
      </c>
      <c r="C4" s="28">
        <v>45821</v>
      </c>
      <c r="D4" s="29" t="s">
        <v>34</v>
      </c>
      <c r="E4" s="30">
        <v>193</v>
      </c>
      <c r="F4" s="31">
        <v>1</v>
      </c>
      <c r="G4" s="30">
        <v>196</v>
      </c>
      <c r="H4" s="31">
        <v>2</v>
      </c>
      <c r="I4" s="30">
        <v>195</v>
      </c>
      <c r="J4" s="31">
        <v>2</v>
      </c>
      <c r="K4" s="30">
        <v>195</v>
      </c>
      <c r="L4" s="31">
        <v>0</v>
      </c>
      <c r="M4" s="30"/>
      <c r="N4" s="31"/>
      <c r="O4" s="30"/>
      <c r="P4" s="31"/>
      <c r="Q4" s="32">
        <v>4</v>
      </c>
      <c r="R4" s="32">
        <v>779</v>
      </c>
      <c r="S4" s="33">
        <v>194.75</v>
      </c>
      <c r="T4" s="34">
        <v>5</v>
      </c>
      <c r="U4" s="35">
        <v>9</v>
      </c>
      <c r="V4" s="36">
        <v>203.75</v>
      </c>
    </row>
    <row r="5" spans="1:24" x14ac:dyDescent="0.3">
      <c r="A5" s="26" t="s">
        <v>38</v>
      </c>
      <c r="B5" s="27" t="s">
        <v>44</v>
      </c>
      <c r="C5" s="28">
        <v>45828</v>
      </c>
      <c r="D5" s="29" t="s">
        <v>34</v>
      </c>
      <c r="E5" s="30">
        <v>196</v>
      </c>
      <c r="F5" s="31">
        <v>2</v>
      </c>
      <c r="G5" s="30">
        <v>196</v>
      </c>
      <c r="H5" s="31">
        <v>2</v>
      </c>
      <c r="I5" s="30">
        <v>197</v>
      </c>
      <c r="J5" s="31">
        <v>2</v>
      </c>
      <c r="K5" s="30">
        <v>195</v>
      </c>
      <c r="L5" s="31">
        <v>4</v>
      </c>
      <c r="M5" s="30"/>
      <c r="N5" s="31"/>
      <c r="O5" s="30"/>
      <c r="P5" s="31"/>
      <c r="Q5" s="32">
        <v>4</v>
      </c>
      <c r="R5" s="32">
        <v>784</v>
      </c>
      <c r="S5" s="33">
        <v>196</v>
      </c>
      <c r="T5" s="34">
        <v>10</v>
      </c>
      <c r="U5" s="35">
        <v>13</v>
      </c>
      <c r="V5" s="36">
        <v>209</v>
      </c>
    </row>
    <row r="6" spans="1:24" x14ac:dyDescent="0.3">
      <c r="A6" s="26" t="s">
        <v>38</v>
      </c>
      <c r="B6" s="27" t="s">
        <v>44</v>
      </c>
      <c r="C6" s="28">
        <v>45829</v>
      </c>
      <c r="D6" s="29" t="s">
        <v>34</v>
      </c>
      <c r="E6" s="30">
        <v>195</v>
      </c>
      <c r="F6" s="31">
        <v>0</v>
      </c>
      <c r="G6" s="30">
        <v>195</v>
      </c>
      <c r="H6" s="31">
        <v>2</v>
      </c>
      <c r="I6" s="30">
        <v>190</v>
      </c>
      <c r="J6" s="31">
        <v>1</v>
      </c>
      <c r="K6" s="30">
        <v>194</v>
      </c>
      <c r="L6" s="31">
        <v>1</v>
      </c>
      <c r="M6" s="30"/>
      <c r="N6" s="31"/>
      <c r="O6" s="30"/>
      <c r="P6" s="31"/>
      <c r="Q6" s="32">
        <v>4</v>
      </c>
      <c r="R6" s="32">
        <v>774</v>
      </c>
      <c r="S6" s="33">
        <v>193.5</v>
      </c>
      <c r="T6" s="34">
        <v>4</v>
      </c>
      <c r="U6" s="35">
        <v>11</v>
      </c>
      <c r="V6" s="36">
        <v>204.5</v>
      </c>
    </row>
    <row r="7" spans="1:24" x14ac:dyDescent="0.3">
      <c r="A7" s="26" t="s">
        <v>38</v>
      </c>
      <c r="B7" s="27" t="s">
        <v>44</v>
      </c>
      <c r="C7" s="28">
        <v>45870</v>
      </c>
      <c r="D7" s="29" t="s">
        <v>34</v>
      </c>
      <c r="E7" s="30">
        <v>196</v>
      </c>
      <c r="F7" s="31">
        <v>1</v>
      </c>
      <c r="G7" s="30">
        <v>197</v>
      </c>
      <c r="H7" s="31">
        <v>3</v>
      </c>
      <c r="I7" s="30">
        <v>196</v>
      </c>
      <c r="J7" s="31">
        <v>3</v>
      </c>
      <c r="K7" s="30">
        <v>197.001</v>
      </c>
      <c r="L7" s="31">
        <v>5</v>
      </c>
      <c r="M7" s="30"/>
      <c r="N7" s="31"/>
      <c r="O7" s="30"/>
      <c r="P7" s="31"/>
      <c r="Q7" s="32">
        <v>4</v>
      </c>
      <c r="R7" s="32">
        <v>786.00099999999998</v>
      </c>
      <c r="S7" s="33">
        <v>196.50024999999999</v>
      </c>
      <c r="T7" s="34">
        <v>12</v>
      </c>
      <c r="U7" s="35">
        <v>9</v>
      </c>
      <c r="V7" s="36">
        <v>205.50024999999999</v>
      </c>
    </row>
    <row r="8" spans="1:24" x14ac:dyDescent="0.3">
      <c r="A8" s="26" t="s">
        <v>38</v>
      </c>
      <c r="B8" s="27" t="s">
        <v>44</v>
      </c>
      <c r="C8" s="28">
        <v>45933</v>
      </c>
      <c r="D8" s="29" t="s">
        <v>34</v>
      </c>
      <c r="E8" s="30">
        <v>198</v>
      </c>
      <c r="F8" s="31">
        <v>3</v>
      </c>
      <c r="G8" s="30">
        <v>199</v>
      </c>
      <c r="H8" s="31">
        <v>2</v>
      </c>
      <c r="I8" s="30">
        <v>198</v>
      </c>
      <c r="J8" s="31">
        <v>1</v>
      </c>
      <c r="K8" s="30">
        <v>198</v>
      </c>
      <c r="L8" s="31">
        <v>1</v>
      </c>
      <c r="M8" s="30"/>
      <c r="N8" s="31"/>
      <c r="O8" s="30"/>
      <c r="P8" s="31"/>
      <c r="Q8" s="32">
        <v>4</v>
      </c>
      <c r="R8" s="32">
        <v>793</v>
      </c>
      <c r="S8" s="33">
        <v>198.25</v>
      </c>
      <c r="T8" s="34">
        <v>7</v>
      </c>
      <c r="U8" s="35">
        <v>13</v>
      </c>
      <c r="V8" s="36">
        <v>211.25</v>
      </c>
    </row>
    <row r="9" spans="1:24" x14ac:dyDescent="0.3">
      <c r="A9" s="41" t="s">
        <v>38</v>
      </c>
      <c r="B9" s="27" t="s">
        <v>44</v>
      </c>
      <c r="C9" s="28">
        <v>45954</v>
      </c>
      <c r="D9" s="42" t="s">
        <v>34</v>
      </c>
      <c r="E9" s="30">
        <v>194</v>
      </c>
      <c r="F9" s="31">
        <v>2</v>
      </c>
      <c r="G9" s="30">
        <v>196</v>
      </c>
      <c r="H9" s="31">
        <v>2</v>
      </c>
      <c r="I9" s="30">
        <v>195.001</v>
      </c>
      <c r="J9" s="31">
        <v>3</v>
      </c>
      <c r="K9" s="30">
        <v>196</v>
      </c>
      <c r="L9" s="31">
        <v>2</v>
      </c>
      <c r="M9" s="30"/>
      <c r="N9" s="31"/>
      <c r="O9" s="30"/>
      <c r="P9" s="31"/>
      <c r="Q9" s="35">
        <v>4</v>
      </c>
      <c r="R9" s="35">
        <v>781.00099999999998</v>
      </c>
      <c r="S9" s="33">
        <v>195.25024999999999</v>
      </c>
      <c r="T9" s="34">
        <v>9</v>
      </c>
      <c r="U9" s="35">
        <v>13</v>
      </c>
      <c r="V9" s="33">
        <v>208.25024999999999</v>
      </c>
    </row>
    <row r="10" spans="1:24" x14ac:dyDescent="0.3">
      <c r="A10" s="41" t="s">
        <v>38</v>
      </c>
      <c r="B10" s="27" t="s">
        <v>44</v>
      </c>
      <c r="C10" s="28" t="s">
        <v>51</v>
      </c>
      <c r="D10" s="42" t="s">
        <v>34</v>
      </c>
      <c r="E10" s="30">
        <v>195</v>
      </c>
      <c r="F10" s="31">
        <v>1</v>
      </c>
      <c r="G10" s="30">
        <v>195</v>
      </c>
      <c r="H10" s="31">
        <v>2</v>
      </c>
      <c r="I10" s="30">
        <v>196.001</v>
      </c>
      <c r="J10" s="31">
        <v>3</v>
      </c>
      <c r="K10" s="30">
        <v>196.001</v>
      </c>
      <c r="L10" s="31">
        <v>2</v>
      </c>
      <c r="M10" s="30"/>
      <c r="N10" s="31"/>
      <c r="O10" s="30"/>
      <c r="P10" s="31"/>
      <c r="Q10" s="35">
        <v>4</v>
      </c>
      <c r="R10" s="35">
        <v>782.00199999999995</v>
      </c>
      <c r="S10" s="33">
        <v>195.50049999999999</v>
      </c>
      <c r="T10" s="34">
        <v>8</v>
      </c>
      <c r="U10" s="35">
        <v>13</v>
      </c>
      <c r="V10" s="33">
        <v>208.50049999999999</v>
      </c>
    </row>
    <row r="12" spans="1:24" x14ac:dyDescent="0.3">
      <c r="Q12" s="23">
        <f>SUM(Q2:Q11)</f>
        <v>38</v>
      </c>
      <c r="R12" s="23">
        <f>SUM(R2:R11)</f>
        <v>7382.005000000001</v>
      </c>
      <c r="S12" s="24">
        <f>SUM(R12/Q12)</f>
        <v>194.26328947368424</v>
      </c>
      <c r="T12" s="23">
        <f>SUM(T2:T11)</f>
        <v>74</v>
      </c>
      <c r="U12" s="23">
        <f>SUM(U2:U11)</f>
        <v>120</v>
      </c>
      <c r="V12" s="25">
        <f>SUM(S12+U12)</f>
        <v>314.26328947368427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_1"/>
    <protectedRange algorithmName="SHA-512" hashValue="ON39YdpmFHfN9f47KpiRvqrKx0V9+erV1CNkpWzYhW/Qyc6aT8rEyCrvauWSYGZK2ia3o7vd3akF07acHAFpOA==" saltValue="yVW9XmDwTqEnmpSGai0KYg==" spinCount="100000" sqref="B2: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E7:P7" name="Range1_30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1_1"/>
    <protectedRange algorithmName="SHA-512" hashValue="ON39YdpmFHfN9f47KpiRvqrKx0V9+erV1CNkpWzYhW/Qyc6aT8rEyCrvauWSYGZK2ia3o7vd3akF07acHAFpOA==" saltValue="yVW9XmDwTqEnmpSGai0KYg==" spinCount="100000" sqref="T7" name="Range1_3_5_22"/>
    <protectedRange algorithmName="SHA-512" hashValue="ON39YdpmFHfN9f47KpiRvqrKx0V9+erV1CNkpWzYhW/Qyc6aT8rEyCrvauWSYGZK2ia3o7vd3akF07acHAFpOA==" saltValue="yVW9XmDwTqEnmpSGai0KYg==" spinCount="100000" sqref="E8:P8" name="Range1_20"/>
    <protectedRange algorithmName="SHA-512" hashValue="ON39YdpmFHfN9f47KpiRvqrKx0V9+erV1CNkpWzYhW/Qyc6aT8rEyCrvauWSYGZK2ia3o7vd3akF07acHAFpOA==" saltValue="yVW9XmDwTqEnmpSGai0KYg==" spinCount="100000" sqref="B8:C8" name="Range1_1_2_4"/>
    <protectedRange algorithmName="SHA-512" hashValue="ON39YdpmFHfN9f47KpiRvqrKx0V9+erV1CNkpWzYhW/Qyc6aT8rEyCrvauWSYGZK2ia3o7vd3akF07acHAFpOA==" saltValue="yVW9XmDwTqEnmpSGai0KYg==" spinCount="100000" sqref="D8" name="Range1_1_1_2_2"/>
    <protectedRange algorithmName="SHA-512" hashValue="ON39YdpmFHfN9f47KpiRvqrKx0V9+erV1CNkpWzYhW/Qyc6aT8rEyCrvauWSYGZK2ia3o7vd3akF07acHAFpOA==" saltValue="yVW9XmDwTqEnmpSGai0KYg==" spinCount="100000" sqref="T8" name="Range1_3_5_11"/>
    <protectedRange algorithmName="SHA-512" hashValue="ON39YdpmFHfN9f47KpiRvqrKx0V9+erV1CNkpWzYhW/Qyc6aT8rEyCrvauWSYGZK2ia3o7vd3akF07acHAFpOA==" saltValue="yVW9XmDwTqEnmpSGai0KYg==" spinCount="100000" sqref="E9:P9" name="Range1_35_1"/>
    <protectedRange algorithmName="SHA-512" hashValue="ON39YdpmFHfN9f47KpiRvqrKx0V9+erV1CNkpWzYhW/Qyc6aT8rEyCrvauWSYGZK2ia3o7vd3akF07acHAFpOA==" saltValue="yVW9XmDwTqEnmpSGai0KYg==" spinCount="100000" sqref="B9:C9" name="Range1_1_2_7_1"/>
    <protectedRange algorithmName="SHA-512" hashValue="ON39YdpmFHfN9f47KpiRvqrKx0V9+erV1CNkpWzYhW/Qyc6aT8rEyCrvauWSYGZK2ia3o7vd3akF07acHAFpOA==" saltValue="yVW9XmDwTqEnmpSGai0KYg==" spinCount="100000" sqref="D9" name="Range1_1_1_2_3_1"/>
    <protectedRange algorithmName="SHA-512" hashValue="ON39YdpmFHfN9f47KpiRvqrKx0V9+erV1CNkpWzYhW/Qyc6aT8rEyCrvauWSYGZK2ia3o7vd3akF07acHAFpOA==" saltValue="yVW9XmDwTqEnmpSGai0KYg==" spinCount="100000" sqref="T9" name="Range1_3_5_17_1"/>
    <protectedRange algorithmName="SHA-512" hashValue="ON39YdpmFHfN9f47KpiRvqrKx0V9+erV1CNkpWzYhW/Qyc6aT8rEyCrvauWSYGZK2ia3o7vd3akF07acHAFpOA==" saltValue="yVW9XmDwTqEnmpSGai0KYg==" spinCount="100000" sqref="E10:P10" name="Range1_21"/>
    <protectedRange algorithmName="SHA-512" hashValue="ON39YdpmFHfN9f47KpiRvqrKx0V9+erV1CNkpWzYhW/Qyc6aT8rEyCrvauWSYGZK2ia3o7vd3akF07acHAFpOA==" saltValue="yVW9XmDwTqEnmpSGai0KYg==" spinCount="100000" sqref="B10:C10" name="Range1_1_2_1"/>
    <protectedRange algorithmName="SHA-512" hashValue="ON39YdpmFHfN9f47KpiRvqrKx0V9+erV1CNkpWzYhW/Qyc6aT8rEyCrvauWSYGZK2ia3o7vd3akF07acHAFpOA==" saltValue="yVW9XmDwTqEnmpSGai0KYg==" spinCount="100000" sqref="D10" name="Range1_1_1_2_1_2"/>
    <protectedRange algorithmName="SHA-512" hashValue="ON39YdpmFHfN9f47KpiRvqrKx0V9+erV1CNkpWzYhW/Qyc6aT8rEyCrvauWSYGZK2ia3o7vd3akF07acHAFpOA==" saltValue="yVW9XmDwTqEnmpSGai0KYg==" spinCount="100000" sqref="T10" name="Range1_3_5_10"/>
  </protectedRanges>
  <conditionalFormatting sqref="M7">
    <cfRule type="top10" dxfId="30" priority="31" rank="1"/>
  </conditionalFormatting>
  <conditionalFormatting sqref="M7:P7">
    <cfRule type="cellIs" dxfId="29" priority="29" operator="greaterThanOrEqual">
      <formula>200</formula>
    </cfRule>
  </conditionalFormatting>
  <conditionalFormatting sqref="O7">
    <cfRule type="top10" dxfId="28" priority="30" rank="1"/>
  </conditionalFormatting>
  <conditionalFormatting sqref="E8">
    <cfRule type="top10" dxfId="27" priority="28" rank="1"/>
  </conditionalFormatting>
  <conditionalFormatting sqref="G8">
    <cfRule type="top10" dxfId="26" priority="27" rank="1"/>
  </conditionalFormatting>
  <conditionalFormatting sqref="I8">
    <cfRule type="top10" dxfId="25" priority="26" rank="1"/>
  </conditionalFormatting>
  <conditionalFormatting sqref="K8">
    <cfRule type="top10" dxfId="24" priority="25" rank="1"/>
  </conditionalFormatting>
  <conditionalFormatting sqref="M8">
    <cfRule type="top10" dxfId="23" priority="24" rank="1"/>
  </conditionalFormatting>
  <conditionalFormatting sqref="O8">
    <cfRule type="top10" dxfId="22" priority="23" rank="1"/>
  </conditionalFormatting>
  <conditionalFormatting sqref="E8:P8">
    <cfRule type="cellIs" dxfId="21" priority="22" operator="greaterThanOrEqual">
      <formula>200</formula>
    </cfRule>
  </conditionalFormatting>
  <conditionalFormatting sqref="E9">
    <cfRule type="top10" dxfId="20" priority="14" rank="1"/>
  </conditionalFormatting>
  <conditionalFormatting sqref="G9">
    <cfRule type="top10" dxfId="19" priority="13" rank="1"/>
  </conditionalFormatting>
  <conditionalFormatting sqref="I9">
    <cfRule type="top10" dxfId="18" priority="12" rank="1"/>
  </conditionalFormatting>
  <conditionalFormatting sqref="K9">
    <cfRule type="top10" dxfId="17" priority="11" rank="1"/>
  </conditionalFormatting>
  <conditionalFormatting sqref="M9">
    <cfRule type="top10" dxfId="16" priority="10" rank="1"/>
  </conditionalFormatting>
  <conditionalFormatting sqref="O9">
    <cfRule type="top10" dxfId="15" priority="9" rank="1"/>
  </conditionalFormatting>
  <conditionalFormatting sqref="E9:P9">
    <cfRule type="cellIs" dxfId="14" priority="8" operator="greaterThanOrEqual">
      <formula>200</formula>
    </cfRule>
  </conditionalFormatting>
  <conditionalFormatting sqref="E10">
    <cfRule type="top10" dxfId="13" priority="7" rank="1"/>
  </conditionalFormatting>
  <conditionalFormatting sqref="G10">
    <cfRule type="top10" dxfId="12" priority="6" rank="1"/>
  </conditionalFormatting>
  <conditionalFormatting sqref="I10">
    <cfRule type="top10" dxfId="11" priority="5" rank="1"/>
  </conditionalFormatting>
  <conditionalFormatting sqref="K10">
    <cfRule type="top10" dxfId="10" priority="4" rank="1"/>
  </conditionalFormatting>
  <conditionalFormatting sqref="M10">
    <cfRule type="top10" dxfId="9" priority="3" rank="1"/>
  </conditionalFormatting>
  <conditionalFormatting sqref="O10">
    <cfRule type="top10" dxfId="8" priority="2" rank="1"/>
  </conditionalFormatting>
  <conditionalFormatting sqref="E10:P10">
    <cfRule type="cellIs" dxfId="7" priority="1" operator="greaterThanOrEqual">
      <formula>200</formula>
    </cfRule>
  </conditionalFormatting>
  <hyperlinks>
    <hyperlink ref="X1" location="'Mississippi 2025'!A1" display="Return to Rankings" xr:uid="{019D763C-E9D2-49FB-BA10-BA94C4D21C5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364C723-0E4E-4E5E-961B-6B2925CA129D}">
          <x14:formula1>
            <xm:f>'C:\Users\jmfg1\Downloads\[10-24.xlsm]DATA'!#REF!</xm:f>
          </x14:formula1>
          <xm:sqref>B9</xm:sqref>
        </x14:dataValidation>
        <x14:dataValidation type="list" allowBlank="1" showInputMessage="1" showErrorMessage="1" xr:uid="{AB6BE8DC-B32C-49A2-A51E-E0BD140EACB8}">
          <x14:formula1>
            <xm:f>'C:\Users\jmfg1\Downloads\[10-24.xlsm]DATA'!#REF!</xm:f>
          </x14:formula1>
          <xm:sqref>D9</xm:sqref>
        </x14:dataValidation>
        <x14:dataValidation type="list" allowBlank="1" showInputMessage="1" showErrorMessage="1" xr:uid="{6A35E5B8-2E7D-4745-A7D0-A38C2B00C365}">
          <x14:formula1>
            <xm:f>'[11-7 (1).xlsm]DATA'!#REF!</xm:f>
          </x14:formula1>
          <xm:sqref>B10</xm:sqref>
        </x14:dataValidation>
        <x14:dataValidation type="list" allowBlank="1" showInputMessage="1" showErrorMessage="1" xr:uid="{D4F7D0CA-7671-4B0F-B7A3-640250F4D484}">
          <x14:formula1>
            <xm:f>'[11-7 (1).xlsm]DATA'!#REF!</xm:f>
          </x14:formula1>
          <xm:sqref>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Mississippi 2025</vt:lpstr>
      <vt:lpstr>Faith Miller</vt:lpstr>
      <vt:lpstr>Jasper Flint</vt:lpstr>
      <vt:lpstr>Levi Walters</vt:lpstr>
      <vt:lpstr>Oakley Simmons</vt:lpstr>
      <vt:lpstr>Stormy Howard</vt:lpstr>
      <vt:lpstr>Sunny Howard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2025-11-10T23:48:59Z</dcterms:modified>
</cp:coreProperties>
</file>