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8_{00F2110D-E2FA-44B7-95AB-39004C1FBD1E}" xr6:coauthVersionLast="47" xr6:coauthVersionMax="47" xr10:uidLastSave="{00000000-0000-0000-0000-000000000000}"/>
  <bookViews>
    <workbookView xWindow="-120" yWindow="-120" windowWidth="29040" windowHeight="15720" xr2:uid="{A35FAFAA-3A44-445C-BAAA-3002DD1ECE94}"/>
  </bookViews>
  <sheets>
    <sheet name="FAC 2025" sheetId="1" r:id="rId1"/>
    <sheet name="Alan Weil" sheetId="264" r:id="rId2"/>
    <sheet name="Baylor Benoit" sheetId="260" r:id="rId3"/>
    <sheet name="Brady Penton" sheetId="247" r:id="rId4"/>
    <sheet name="Brian Hanks" sheetId="261" r:id="rId5"/>
    <sheet name="Chad Fetheroff" sheetId="281" r:id="rId6"/>
    <sheet name="Charles Sinatra" sheetId="266" r:id="rId7"/>
    <sheet name="Chris Bissette" sheetId="254" r:id="rId8"/>
    <sheet name="Chris Bradley" sheetId="270" r:id="rId9"/>
    <sheet name="Chuck Miller" sheetId="278" r:id="rId10"/>
    <sheet name="Dale Cauthen" sheetId="283" r:id="rId11"/>
    <sheet name="David Hallman" sheetId="285" r:id="rId12"/>
    <sheet name="David Jones" sheetId="289" r:id="rId13"/>
    <sheet name="DJ LeMaster" sheetId="279" r:id="rId14"/>
    <sheet name="Doug Gates" sheetId="272" r:id="rId15"/>
    <sheet name="Dustin Fugate" sheetId="273" r:id="rId16"/>
    <sheet name="Ernie Converse" sheetId="258" r:id="rId17"/>
    <sheet name="Frank Breland" sheetId="248" r:id="rId18"/>
    <sheet name="Glenn Gentile" sheetId="282" r:id="rId19"/>
    <sheet name="Howard Wilson" sheetId="249" r:id="rId20"/>
    <sheet name="James Braddy" sheetId="271" r:id="rId21"/>
    <sheet name="Jamie Penton" sheetId="280" r:id="rId22"/>
    <sheet name="Jeff Lloyd" sheetId="274" r:id="rId23"/>
    <sheet name="Jeremy Petty" sheetId="268" r:id="rId24"/>
    <sheet name="Jerry Shelton" sheetId="250" r:id="rId25"/>
    <sheet name="Joe Rose" sheetId="275" r:id="rId26"/>
    <sheet name="Kieth Vicars" sheetId="267" r:id="rId27"/>
    <sheet name="Ken Patton" sheetId="253" r:id="rId28"/>
    <sheet name="Kevin McCullough" sheetId="269" r:id="rId29"/>
    <sheet name="Marcom Majors" sheetId="265" r:id="rId30"/>
    <sheet name="Mark Zachman" sheetId="251" r:id="rId31"/>
    <sheet name="Melvin Ferguson" sheetId="284" r:id="rId32"/>
    <sheet name="Mike Rorer" sheetId="256" r:id="rId33"/>
    <sheet name="Pam Gates" sheetId="276" r:id="rId34"/>
    <sheet name="Paul Markham" sheetId="290" r:id="rId35"/>
    <sheet name="Robert Benoit II" sheetId="255" r:id="rId36"/>
    <sheet name="Ronald Herring" sheetId="259" r:id="rId37"/>
    <sheet name="Ross Reasor" sheetId="263" r:id="rId38"/>
    <sheet name="Scott Dudley" sheetId="286" r:id="rId39"/>
    <sheet name="Scott Jackson" sheetId="262" r:id="rId40"/>
    <sheet name="Sterling Martin" sheetId="287" r:id="rId41"/>
    <sheet name="Timothy Carruth" sheetId="257" r:id="rId42"/>
    <sheet name="Tony Carruth" sheetId="252" r:id="rId43"/>
    <sheet name="Trent Cochran" sheetId="277" r:id="rId44"/>
    <sheet name="William Cooper" sheetId="288" r:id="rId45"/>
  </sheets>
  <definedNames>
    <definedName name="_xlnm._FilterDatabase" localSheetId="0" hidden="1">'FAC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F15" i="1"/>
  <c r="E15" i="1"/>
  <c r="F12" i="1"/>
  <c r="E12" i="1"/>
  <c r="D15" i="1"/>
  <c r="D12" i="1"/>
  <c r="F49" i="1"/>
  <c r="E49" i="1"/>
  <c r="F48" i="1"/>
  <c r="E48" i="1"/>
  <c r="D49" i="1"/>
  <c r="U4" i="290"/>
  <c r="T4" i="290"/>
  <c r="R4" i="290"/>
  <c r="Q4" i="290"/>
  <c r="D48" i="1"/>
  <c r="U5" i="289"/>
  <c r="T5" i="289"/>
  <c r="R5" i="289"/>
  <c r="S5" i="289" s="1"/>
  <c r="V5" i="289" s="1"/>
  <c r="Q5" i="289"/>
  <c r="F16" i="1"/>
  <c r="E16" i="1"/>
  <c r="D16" i="1"/>
  <c r="F7" i="1"/>
  <c r="E7" i="1"/>
  <c r="D7" i="1"/>
  <c r="U10" i="280"/>
  <c r="T10" i="280"/>
  <c r="R10" i="280"/>
  <c r="Q10" i="280"/>
  <c r="F18" i="1"/>
  <c r="E18" i="1"/>
  <c r="F10" i="1"/>
  <c r="E10" i="1"/>
  <c r="F8" i="1"/>
  <c r="E8" i="1"/>
  <c r="F9" i="1"/>
  <c r="E9" i="1"/>
  <c r="D18" i="1"/>
  <c r="D10" i="1"/>
  <c r="D8" i="1"/>
  <c r="D9" i="1"/>
  <c r="U5" i="288"/>
  <c r="T5" i="288"/>
  <c r="R5" i="288"/>
  <c r="S5" i="288" s="1"/>
  <c r="V5" i="288" s="1"/>
  <c r="Q5" i="288"/>
  <c r="D30" i="1" s="1"/>
  <c r="U7" i="287"/>
  <c r="T7" i="287"/>
  <c r="R7" i="287"/>
  <c r="E24" i="1" s="1"/>
  <c r="Q7" i="287"/>
  <c r="D24" i="1" s="1"/>
  <c r="D36" i="1"/>
  <c r="U5" i="286"/>
  <c r="T5" i="286"/>
  <c r="R5" i="286"/>
  <c r="Q5" i="286"/>
  <c r="F21" i="1"/>
  <c r="E21" i="1"/>
  <c r="D21" i="1"/>
  <c r="U4" i="285"/>
  <c r="T4" i="285"/>
  <c r="R4" i="285"/>
  <c r="Q4" i="285"/>
  <c r="S4" i="290" l="1"/>
  <c r="V4" i="290" s="1"/>
  <c r="E30" i="1"/>
  <c r="F30" i="1"/>
  <c r="S5" i="286"/>
  <c r="E36" i="1"/>
  <c r="S7" i="287"/>
  <c r="S4" i="285"/>
  <c r="V4" i="285" s="1"/>
  <c r="E34" i="1"/>
  <c r="U5" i="284"/>
  <c r="T5" i="284"/>
  <c r="R5" i="284"/>
  <c r="E39" i="1" s="1"/>
  <c r="Q5" i="284"/>
  <c r="D39" i="1" s="1"/>
  <c r="U6" i="283"/>
  <c r="T6" i="283"/>
  <c r="R6" i="283"/>
  <c r="Q6" i="283"/>
  <c r="D34" i="1" s="1"/>
  <c r="F37" i="1"/>
  <c r="E37" i="1"/>
  <c r="E31" i="1"/>
  <c r="D37" i="1"/>
  <c r="U4" i="282"/>
  <c r="T4" i="282"/>
  <c r="R4" i="282"/>
  <c r="Q4" i="282"/>
  <c r="U5" i="281"/>
  <c r="T5" i="281"/>
  <c r="R5" i="281"/>
  <c r="Q5" i="281"/>
  <c r="D31" i="1" s="1"/>
  <c r="F40" i="1"/>
  <c r="E40" i="1"/>
  <c r="D40" i="1"/>
  <c r="U4" i="279"/>
  <c r="T4" i="279"/>
  <c r="R4" i="279"/>
  <c r="Q4" i="279"/>
  <c r="U11" i="278"/>
  <c r="T11" i="278"/>
  <c r="R11" i="278"/>
  <c r="E11" i="1" s="1"/>
  <c r="Q11" i="278"/>
  <c r="D11" i="1" s="1"/>
  <c r="V7" i="287" l="1"/>
  <c r="F24" i="1"/>
  <c r="V5" i="286"/>
  <c r="F36" i="1"/>
  <c r="S5" i="284"/>
  <c r="S6" i="283"/>
  <c r="S4" i="282"/>
  <c r="V4" i="282" s="1"/>
  <c r="S5" i="281"/>
  <c r="S10" i="280"/>
  <c r="S4" i="279"/>
  <c r="V4" i="279" s="1"/>
  <c r="S11" i="278"/>
  <c r="F11" i="1" s="1"/>
  <c r="F41" i="1"/>
  <c r="E41" i="1"/>
  <c r="U4" i="277"/>
  <c r="T4" i="277"/>
  <c r="R4" i="277"/>
  <c r="E22" i="1" s="1"/>
  <c r="Q4" i="277"/>
  <c r="D22" i="1" s="1"/>
  <c r="U8" i="276"/>
  <c r="T8" i="276"/>
  <c r="R8" i="276"/>
  <c r="Q8" i="276"/>
  <c r="U9" i="275"/>
  <c r="T9" i="275"/>
  <c r="R9" i="275"/>
  <c r="Q9" i="275"/>
  <c r="U8" i="274"/>
  <c r="T8" i="274"/>
  <c r="R8" i="274"/>
  <c r="Q8" i="274"/>
  <c r="D41" i="1"/>
  <c r="U4" i="273"/>
  <c r="T4" i="273"/>
  <c r="R4" i="273"/>
  <c r="Q4" i="273"/>
  <c r="U8" i="272"/>
  <c r="T8" i="272"/>
  <c r="R8" i="272"/>
  <c r="Q8" i="272"/>
  <c r="F35" i="1"/>
  <c r="E35" i="1"/>
  <c r="F26" i="1"/>
  <c r="E26" i="1"/>
  <c r="D35" i="1"/>
  <c r="U4" i="271"/>
  <c r="T4" i="271"/>
  <c r="R4" i="271"/>
  <c r="S4" i="271" s="1"/>
  <c r="V4" i="271" s="1"/>
  <c r="Q4" i="271"/>
  <c r="D26" i="1"/>
  <c r="U4" i="270"/>
  <c r="T4" i="270"/>
  <c r="R4" i="270"/>
  <c r="S4" i="270" s="1"/>
  <c r="V4" i="270" s="1"/>
  <c r="Q4" i="270"/>
  <c r="E28" i="1"/>
  <c r="D28" i="1"/>
  <c r="U5" i="269"/>
  <c r="T5" i="269"/>
  <c r="R5" i="269"/>
  <c r="Q5" i="269"/>
  <c r="U7" i="268"/>
  <c r="T7" i="268"/>
  <c r="R7" i="268"/>
  <c r="Q7" i="268"/>
  <c r="D32" i="1" s="1"/>
  <c r="U7" i="267"/>
  <c r="T7" i="267"/>
  <c r="R7" i="267"/>
  <c r="S7" i="267" s="1"/>
  <c r="V7" i="267" s="1"/>
  <c r="Q7" i="267"/>
  <c r="U7" i="266"/>
  <c r="T7" i="266"/>
  <c r="R7" i="266"/>
  <c r="S7" i="266" s="1"/>
  <c r="V7" i="266" s="1"/>
  <c r="Q7" i="266"/>
  <c r="D29" i="1" s="1"/>
  <c r="F45" i="1"/>
  <c r="E45" i="1"/>
  <c r="D45" i="1"/>
  <c r="U4" i="265"/>
  <c r="T4" i="265"/>
  <c r="R4" i="265"/>
  <c r="Q4" i="265"/>
  <c r="U5" i="264"/>
  <c r="T5" i="264"/>
  <c r="R5" i="264"/>
  <c r="E43" i="1" s="1"/>
  <c r="Q5" i="264"/>
  <c r="D43" i="1" s="1"/>
  <c r="U5" i="263"/>
  <c r="T5" i="263"/>
  <c r="R5" i="263"/>
  <c r="S5" i="263" s="1"/>
  <c r="V5" i="263" s="1"/>
  <c r="Q5" i="263"/>
  <c r="D47" i="1" s="1"/>
  <c r="F46" i="1"/>
  <c r="E46" i="1"/>
  <c r="U5" i="262"/>
  <c r="T5" i="262"/>
  <c r="R5" i="262"/>
  <c r="E33" i="1" s="1"/>
  <c r="Q5" i="262"/>
  <c r="S5" i="262" s="1"/>
  <c r="V5" i="262" s="1"/>
  <c r="D44" i="1"/>
  <c r="U5" i="261"/>
  <c r="T5" i="261"/>
  <c r="R5" i="261"/>
  <c r="S5" i="261" s="1"/>
  <c r="V5" i="261" s="1"/>
  <c r="Q5" i="261"/>
  <c r="D46" i="1"/>
  <c r="U4" i="260"/>
  <c r="T4" i="260"/>
  <c r="R4" i="260"/>
  <c r="Q4" i="260"/>
  <c r="U15" i="259"/>
  <c r="T15" i="259"/>
  <c r="R15" i="259"/>
  <c r="E17" i="1" s="1"/>
  <c r="Q15" i="259"/>
  <c r="D17" i="1" s="1"/>
  <c r="U8" i="258"/>
  <c r="T8" i="258"/>
  <c r="R8" i="258"/>
  <c r="Q8" i="258"/>
  <c r="F42" i="1"/>
  <c r="E42" i="1"/>
  <c r="U8" i="257"/>
  <c r="T8" i="257"/>
  <c r="R8" i="257"/>
  <c r="Q8" i="257"/>
  <c r="D42" i="1"/>
  <c r="U4" i="256"/>
  <c r="T4" i="256"/>
  <c r="R4" i="256"/>
  <c r="S4" i="256" s="1"/>
  <c r="V4" i="256" s="1"/>
  <c r="Q4" i="256"/>
  <c r="U8" i="255"/>
  <c r="T8" i="255"/>
  <c r="R8" i="255"/>
  <c r="S8" i="255" s="1"/>
  <c r="Q8" i="255"/>
  <c r="E38" i="1"/>
  <c r="U8" i="254"/>
  <c r="T8" i="254"/>
  <c r="R8" i="254"/>
  <c r="Q8" i="254"/>
  <c r="U7" i="253"/>
  <c r="T7" i="253"/>
  <c r="R7" i="253"/>
  <c r="Q7" i="253"/>
  <c r="D38" i="1" s="1"/>
  <c r="E27" i="1"/>
  <c r="U9" i="252"/>
  <c r="T9" i="252"/>
  <c r="R9" i="252"/>
  <c r="E19" i="1" s="1"/>
  <c r="Q9" i="252"/>
  <c r="D19" i="1" s="1"/>
  <c r="D27" i="1"/>
  <c r="U5" i="251"/>
  <c r="T5" i="251"/>
  <c r="R5" i="251"/>
  <c r="Q5" i="251"/>
  <c r="U18" i="250"/>
  <c r="T18" i="250"/>
  <c r="R18" i="250"/>
  <c r="Q18" i="250"/>
  <c r="D14" i="1" s="1"/>
  <c r="U10" i="249"/>
  <c r="T10" i="249"/>
  <c r="R10" i="249"/>
  <c r="Q10" i="249"/>
  <c r="D13" i="1" s="1"/>
  <c r="U7" i="248"/>
  <c r="T7" i="248"/>
  <c r="R7" i="248"/>
  <c r="S7" i="248" s="1"/>
  <c r="F23" i="1" s="1"/>
  <c r="Q7" i="248"/>
  <c r="D23" i="1" s="1"/>
  <c r="U25" i="247"/>
  <c r="T25" i="247"/>
  <c r="R25" i="247"/>
  <c r="Q25" i="247"/>
  <c r="D6" i="1" s="1"/>
  <c r="V6" i="283" l="1"/>
  <c r="F34" i="1"/>
  <c r="V5" i="284"/>
  <c r="F39" i="1"/>
  <c r="S9" i="275"/>
  <c r="V9" i="275" s="1"/>
  <c r="S7" i="268"/>
  <c r="V7" i="268" s="1"/>
  <c r="V5" i="281"/>
  <c r="F31" i="1"/>
  <c r="E44" i="1"/>
  <c r="F44" i="1"/>
  <c r="E32" i="1"/>
  <c r="F32" i="1"/>
  <c r="V11" i="278"/>
  <c r="V10" i="280"/>
  <c r="S8" i="258"/>
  <c r="V8" i="258" s="1"/>
  <c r="E29" i="1"/>
  <c r="F29" i="1"/>
  <c r="S4" i="277"/>
  <c r="S8" i="276"/>
  <c r="S8" i="274"/>
  <c r="S4" i="273"/>
  <c r="V4" i="273" s="1"/>
  <c r="S8" i="272"/>
  <c r="F47" i="1"/>
  <c r="E47" i="1"/>
  <c r="S5" i="269"/>
  <c r="S8" i="257"/>
  <c r="S4" i="265"/>
  <c r="V4" i="265" s="1"/>
  <c r="S5" i="264"/>
  <c r="F33" i="1"/>
  <c r="D33" i="1"/>
  <c r="S4" i="260"/>
  <c r="V4" i="260" s="1"/>
  <c r="V8" i="255"/>
  <c r="S7" i="253"/>
  <c r="S15" i="259"/>
  <c r="F17" i="1" s="1"/>
  <c r="S9" i="252"/>
  <c r="S18" i="250"/>
  <c r="V18" i="250" s="1"/>
  <c r="S10" i="249"/>
  <c r="E13" i="1"/>
  <c r="S8" i="254"/>
  <c r="E14" i="1"/>
  <c r="E23" i="1"/>
  <c r="S5" i="251"/>
  <c r="V7" i="248"/>
  <c r="S25" i="247"/>
  <c r="V25" i="247" s="1"/>
  <c r="E6" i="1"/>
  <c r="V9" i="252" l="1"/>
  <c r="F19" i="1"/>
  <c r="V5" i="264"/>
  <c r="F43" i="1"/>
  <c r="V4" i="277"/>
  <c r="F22" i="1"/>
  <c r="V8" i="276"/>
  <c r="V5" i="269"/>
  <c r="F28" i="1"/>
  <c r="V8" i="274"/>
  <c r="V8" i="272"/>
  <c r="V8" i="257"/>
  <c r="V15" i="259"/>
  <c r="V7" i="253"/>
  <c r="F38" i="1"/>
  <c r="V8" i="254"/>
  <c r="F14" i="1"/>
  <c r="V10" i="249"/>
  <c r="F13" i="1"/>
  <c r="V5" i="251"/>
  <c r="F27" i="1"/>
  <c r="F6" i="1"/>
</calcChain>
</file>

<file path=xl/sharedStrings.xml><?xml version="1.0" encoding="utf-8"?>
<sst xmlns="http://schemas.openxmlformats.org/spreadsheetml/2006/main" count="1640" uniqueCount="91">
  <si>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</si>
  <si>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</si>
  <si>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</si>
  <si>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</si>
  <si>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</si>
  <si>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</si>
  <si>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</si>
  <si>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</si>
  <si>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</si>
  <si>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# Of Targets</t>
  </si>
  <si>
    <t xml:space="preserve">Factory </t>
  </si>
  <si>
    <t>Factory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</si>
  <si>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</si>
  <si>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</si>
  <si>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</si>
  <si>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</si>
  <si>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</si>
  <si>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</si>
  <si>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</si>
  <si>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</si>
  <si>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</si>
  <si>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</si>
  <si>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</si>
  <si>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</si>
  <si>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Return to Rankings</t>
  </si>
  <si>
    <t>Brady Penton</t>
  </si>
  <si>
    <t>ABRA NATIONAL FACTORY RANKING 2025</t>
  </si>
  <si>
    <t>Frank Breland</t>
  </si>
  <si>
    <t>Howard Wilson</t>
  </si>
  <si>
    <t>San Angelo, TX</t>
  </si>
  <si>
    <t>Jerry Shelton</t>
  </si>
  <si>
    <t>Mark Zachman</t>
  </si>
  <si>
    <t>Tony Carruth</t>
  </si>
  <si>
    <t>Boerne, TX</t>
  </si>
  <si>
    <t>Ken Patton</t>
  </si>
  <si>
    <t>Chris Bissette</t>
  </si>
  <si>
    <t>Robert Benoit II</t>
  </si>
  <si>
    <t>Iowa, LA</t>
  </si>
  <si>
    <t>Mike Rorer</t>
  </si>
  <si>
    <t>Timothy Carruth</t>
  </si>
  <si>
    <t>Hurt, VA</t>
  </si>
  <si>
    <t>Ernie Converse</t>
  </si>
  <si>
    <t>Ronald Herring</t>
  </si>
  <si>
    <t>Belton, SC</t>
  </si>
  <si>
    <t>Chris Bissett</t>
  </si>
  <si>
    <t>Baylor Benoit</t>
  </si>
  <si>
    <t>Brian Hanks</t>
  </si>
  <si>
    <t>Scott Jackson</t>
  </si>
  <si>
    <t>Ross Reasor</t>
  </si>
  <si>
    <t>Mt. Sterling, KY</t>
  </si>
  <si>
    <t>Alan Weil</t>
  </si>
  <si>
    <t>Marcom Majors</t>
  </si>
  <si>
    <t>Charles Sinatra</t>
  </si>
  <si>
    <t>Kieth Vicars</t>
  </si>
  <si>
    <t>Ashtabula, OH</t>
  </si>
  <si>
    <t>Keith Vicars</t>
  </si>
  <si>
    <t>Jeremy Petty</t>
  </si>
  <si>
    <t>Kevin McCullough</t>
  </si>
  <si>
    <t>Puryear, TN</t>
  </si>
  <si>
    <t>Chris Bradley</t>
  </si>
  <si>
    <t>James Braddy</t>
  </si>
  <si>
    <t>Jackson, KY</t>
  </si>
  <si>
    <t>Doug Gates</t>
  </si>
  <si>
    <t>Dustin Fugate</t>
  </si>
  <si>
    <t>Jeff Lloyd</t>
  </si>
  <si>
    <t>Joe Rose</t>
  </si>
  <si>
    <t>Pam Gates</t>
  </si>
  <si>
    <t>Trent Cochran</t>
  </si>
  <si>
    <t>Windber, PA</t>
  </si>
  <si>
    <t>South Fork , PA</t>
  </si>
  <si>
    <t>Charlie Sinatra</t>
  </si>
  <si>
    <t>Chuck Miller</t>
  </si>
  <si>
    <t>DJ LeMaster</t>
  </si>
  <si>
    <t>Jamie Penton</t>
  </si>
  <si>
    <t>Madisonville, TN</t>
  </si>
  <si>
    <t>Bristol,VA</t>
  </si>
  <si>
    <t>Chad Fetheroff</t>
  </si>
  <si>
    <t>Glenn Gentile</t>
  </si>
  <si>
    <t>Sugar Grove, OH</t>
  </si>
  <si>
    <t>Dale Cauthen</t>
  </si>
  <si>
    <t>Melvin Ferguson</t>
  </si>
  <si>
    <t>David Hallman</t>
  </si>
  <si>
    <t>Scott Dudley</t>
  </si>
  <si>
    <t>Sterling Martin</t>
  </si>
  <si>
    <t>William Cooper</t>
  </si>
  <si>
    <t>Elberton, GA</t>
  </si>
  <si>
    <t>Beaverdale,PA</t>
  </si>
  <si>
    <t>David Jones</t>
  </si>
  <si>
    <t>Paul Markham</t>
  </si>
  <si>
    <t>Paul  Markham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</si>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</sst>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1" fontId="14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0" fontId="7" fillId="3" borderId="0" xfId="1" applyFont="1" applyFill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 wrapText="1"/>
      <protection hidden="1"/>
    </xf>
    <xf numFmtId="2" fontId="2" fillId="4" borderId="1" xfId="0" applyNumberFormat="1" applyFont="1" applyFill="1" applyBorder="1" applyAlignment="1" applyProtection="1">
      <alignment horizontal="center"/>
      <protection hidden="1"/>
    </xf>
    <xf numFmtId="1" fontId="10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 applyProtection="1">
      <alignment horizontal="center"/>
      <protection hidden="1"/>
    </xf>
    <xf numFmtId="2" fontId="2" fillId="4" borderId="1" xfId="0" applyNumberFormat="1" applyFont="1" applyFill="1" applyBorder="1" applyAlignment="1" applyProtection="1">
      <alignment horizontal="center" wrapText="1"/>
      <protection hidden="1"/>
    </xf>
    <xf numFmtId="1" fontId="16" fillId="0" borderId="1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17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49"/>
  <sheetViews>
    <sheetView tabSelected="1" workbookViewId="0"/>
  </sheetViews>
  <sheetFormatPr defaultColWidth="9.140625" defaultRowHeight="15" x14ac:dyDescent="0.25"/>
  <cols>
    <col min="1" max="1" width="9.140625" style="13"/>
    <col min="2" max="2" width="17.28515625" style="13" customWidth="1"/>
    <col min="3" max="3" width="23.42578125" style="13" customWidth="1"/>
    <col min="4" max="4" width="15.7109375" style="13" bestFit="1" customWidth="1"/>
    <col min="5" max="5" width="16.140625" style="13" bestFit="1" customWidth="1"/>
    <col min="6" max="6" width="36.42578125" style="14" customWidth="1"/>
    <col min="7" max="16384" width="9.140625" style="12"/>
  </cols>
  <sheetData>
    <row r="1" spans="1:6" x14ac:dyDescent="0.25">
      <c r="A1" s="10"/>
      <c r="B1" s="10"/>
      <c r="C1" s="10"/>
      <c r="D1" s="10"/>
      <c r="E1" s="10"/>
      <c r="F1" s="11"/>
    </row>
    <row r="2" spans="1:6" ht="28.5" x14ac:dyDescent="0.2">
      <c r="A2" s="67" t="s">
        <v>26</v>
      </c>
      <c r="B2" s="68"/>
      <c r="C2" s="68"/>
      <c r="D2" s="68"/>
      <c r="E2" s="68"/>
      <c r="F2" s="68"/>
    </row>
    <row r="3" spans="1:6" ht="18.75" x14ac:dyDescent="0.3">
      <c r="A3" s="69" t="s">
        <v>90</v>
      </c>
      <c r="B3" s="70"/>
      <c r="C3" s="70"/>
      <c r="D3" s="70"/>
      <c r="E3" s="70"/>
      <c r="F3" s="70"/>
    </row>
    <row r="4" spans="1:6" x14ac:dyDescent="0.25">
      <c r="A4" s="10"/>
      <c r="B4" s="10"/>
      <c r="C4" s="10"/>
      <c r="D4" s="10"/>
      <c r="E4" s="10"/>
      <c r="F4" s="11"/>
    </row>
    <row r="5" spans="1:6" x14ac:dyDescent="0.25">
      <c r="A5" s="16" t="s">
        <v>0</v>
      </c>
      <c r="B5" s="16" t="s">
        <v>1</v>
      </c>
      <c r="C5" s="16" t="s">
        <v>2</v>
      </c>
      <c r="D5" s="16" t="s">
        <v>9</v>
      </c>
      <c r="E5" s="16" t="s">
        <v>7</v>
      </c>
      <c r="F5" s="17" t="s">
        <v>8</v>
      </c>
    </row>
    <row r="6" spans="1:6" x14ac:dyDescent="0.25">
      <c r="A6" s="13">
        <v>1</v>
      </c>
      <c r="B6" s="13" t="s">
        <v>11</v>
      </c>
      <c r="C6" s="28" t="s">
        <v>25</v>
      </c>
      <c r="D6" s="15">
        <f>SUM('Brady Penton'!Q25)</f>
        <v>82</v>
      </c>
      <c r="E6" s="15">
        <f>SUM('Brady Penton'!R25)</f>
        <v>15648.008000000002</v>
      </c>
      <c r="F6" s="14">
        <f>SUM('Brady Penton'!S25)</f>
        <v>190.82936585365854</v>
      </c>
    </row>
    <row r="7" spans="1:6" x14ac:dyDescent="0.25">
      <c r="A7" s="13">
        <v>2</v>
      </c>
      <c r="B7" s="13" t="s">
        <v>11</v>
      </c>
      <c r="C7" s="28" t="s">
        <v>73</v>
      </c>
      <c r="D7" s="15">
        <f>SUM('Jamie Penton'!Q10)</f>
        <v>30</v>
      </c>
      <c r="E7" s="15">
        <f>SUM('Jamie Penton'!R10)</f>
        <v>5675.0010000000002</v>
      </c>
      <c r="F7" s="14">
        <f>SUM('Jamie Penton'!S10)</f>
        <v>189.16670000000002</v>
      </c>
    </row>
    <row r="8" spans="1:6" x14ac:dyDescent="0.25">
      <c r="A8" s="13">
        <v>3</v>
      </c>
      <c r="B8" s="13" t="s">
        <v>11</v>
      </c>
      <c r="C8" s="65" t="s">
        <v>62</v>
      </c>
      <c r="D8" s="15">
        <f>SUM('Doug Gates'!Q8)</f>
        <v>20</v>
      </c>
      <c r="E8" s="15">
        <f>SUM('Doug Gates'!R8)</f>
        <v>3775</v>
      </c>
      <c r="F8" s="14">
        <f>SUM('Doug Gates'!S8)</f>
        <v>188.75</v>
      </c>
    </row>
    <row r="9" spans="1:6" x14ac:dyDescent="0.25">
      <c r="A9" s="13">
        <v>4</v>
      </c>
      <c r="B9" s="13" t="s">
        <v>11</v>
      </c>
      <c r="C9" s="65" t="s">
        <v>64</v>
      </c>
      <c r="D9" s="15">
        <f>SUM('Jeff Lloyd'!Q8)</f>
        <v>20</v>
      </c>
      <c r="E9" s="15">
        <f>SUM('Jeff Lloyd'!R8)</f>
        <v>3759.0010000000002</v>
      </c>
      <c r="F9" s="14">
        <f>SUM('Jeff Lloyd'!S8)</f>
        <v>187.95005</v>
      </c>
    </row>
    <row r="10" spans="1:6" x14ac:dyDescent="0.25">
      <c r="A10" s="13">
        <v>5</v>
      </c>
      <c r="B10" s="13" t="s">
        <v>11</v>
      </c>
      <c r="C10" s="65" t="s">
        <v>66</v>
      </c>
      <c r="D10" s="15">
        <f>SUM('Pam Gates'!Q8)</f>
        <v>20</v>
      </c>
      <c r="E10" s="15">
        <f>SUM('Pam Gates'!R8)</f>
        <v>3753.01</v>
      </c>
      <c r="F10" s="14">
        <f>SUM('Pam Gates'!S8)</f>
        <v>187.65050000000002</v>
      </c>
    </row>
    <row r="11" spans="1:6" x14ac:dyDescent="0.25">
      <c r="A11" s="13">
        <v>6</v>
      </c>
      <c r="B11" s="13" t="s">
        <v>11</v>
      </c>
      <c r="C11" s="28" t="s">
        <v>71</v>
      </c>
      <c r="D11" s="15">
        <f>SUM('Chuck Miller'!Q11)</f>
        <v>39</v>
      </c>
      <c r="E11" s="15">
        <f>SUM('Chuck Miller'!R11)</f>
        <v>7299</v>
      </c>
      <c r="F11" s="14">
        <f>SUM('Chuck Miller'!S11)</f>
        <v>187.15384615384616</v>
      </c>
    </row>
    <row r="12" spans="1:6" x14ac:dyDescent="0.25">
      <c r="A12" s="13">
        <v>8</v>
      </c>
      <c r="B12" s="13" t="s">
        <v>11</v>
      </c>
      <c r="C12" s="65" t="s">
        <v>65</v>
      </c>
      <c r="D12" s="15">
        <f>SUM('Joe Rose'!Q9)</f>
        <v>26</v>
      </c>
      <c r="E12" s="15">
        <f>SUM('Joe Rose'!R9)</f>
        <v>4810.0010000000002</v>
      </c>
      <c r="F12" s="14">
        <f>SUM('Joe Rose'!S9)</f>
        <v>185.00003846153848</v>
      </c>
    </row>
    <row r="13" spans="1:6" x14ac:dyDescent="0.25">
      <c r="A13" s="13">
        <v>9</v>
      </c>
      <c r="B13" s="13" t="s">
        <v>11</v>
      </c>
      <c r="C13" s="28" t="s">
        <v>28</v>
      </c>
      <c r="D13" s="15">
        <f>SUM('Howard Wilson'!Q10)</f>
        <v>30</v>
      </c>
      <c r="E13" s="15">
        <f>SUM('Howard Wilson'!R10)</f>
        <v>5437.0010000000002</v>
      </c>
      <c r="F13" s="14">
        <f>SUM('Howard Wilson'!S10)</f>
        <v>181.23336666666668</v>
      </c>
    </row>
    <row r="14" spans="1:6" x14ac:dyDescent="0.25">
      <c r="A14" s="13">
        <v>10</v>
      </c>
      <c r="B14" s="13" t="s">
        <v>11</v>
      </c>
      <c r="C14" s="28" t="s">
        <v>30</v>
      </c>
      <c r="D14" s="15">
        <f>SUM('Jerry Shelton'!Q18)</f>
        <v>64</v>
      </c>
      <c r="E14" s="15">
        <f>SUM('Jerry Shelton'!R18)</f>
        <v>11553.004000000001</v>
      </c>
      <c r="F14" s="14">
        <f>SUM('Jerry Shelton'!S18)</f>
        <v>180.51568750000001</v>
      </c>
    </row>
    <row r="15" spans="1:6" x14ac:dyDescent="0.25">
      <c r="A15" s="13">
        <v>11</v>
      </c>
      <c r="B15" s="13" t="s">
        <v>11</v>
      </c>
      <c r="C15" s="28" t="s">
        <v>39</v>
      </c>
      <c r="D15" s="15">
        <f>SUM('Timothy Carruth'!Q8)</f>
        <v>20</v>
      </c>
      <c r="E15" s="15">
        <f>SUM('Timothy Carruth'!R8)</f>
        <v>3591.0010000000002</v>
      </c>
      <c r="F15" s="14">
        <f>SUM('Timothy Carruth'!S8)</f>
        <v>179.55005</v>
      </c>
    </row>
    <row r="16" spans="1:6" x14ac:dyDescent="0.25">
      <c r="A16" s="13">
        <v>12</v>
      </c>
      <c r="B16" s="13" t="s">
        <v>11</v>
      </c>
      <c r="C16" s="28" t="s">
        <v>41</v>
      </c>
      <c r="D16" s="15">
        <f>SUM('Ernie Converse'!Q8)</f>
        <v>22</v>
      </c>
      <c r="E16" s="15">
        <f>SUM('Ernie Converse'!R8)</f>
        <v>3920</v>
      </c>
      <c r="F16" s="14">
        <f>SUM('Ernie Converse'!S8)</f>
        <v>178.18181818181819</v>
      </c>
    </row>
    <row r="17" spans="1:6" x14ac:dyDescent="0.25">
      <c r="A17" s="13">
        <v>13</v>
      </c>
      <c r="B17" s="13" t="s">
        <v>11</v>
      </c>
      <c r="C17" s="28" t="s">
        <v>42</v>
      </c>
      <c r="D17" s="15">
        <f>SUM('Ronald Herring'!Q15)</f>
        <v>48</v>
      </c>
      <c r="E17" s="15">
        <f>SUM('Ronald Herring'!R15)</f>
        <v>8502.0030000000006</v>
      </c>
      <c r="F17" s="14">
        <f>SUM('Ronald Herring'!S15)</f>
        <v>177.12506250000001</v>
      </c>
    </row>
    <row r="18" spans="1:6" x14ac:dyDescent="0.25">
      <c r="A18" s="13">
        <v>14</v>
      </c>
      <c r="B18" s="71" t="s">
        <v>11</v>
      </c>
      <c r="C18" s="28" t="s">
        <v>35</v>
      </c>
      <c r="D18" s="15">
        <f>SUM('Chris Bissette'!Q8)</f>
        <v>20</v>
      </c>
      <c r="E18" s="15">
        <f>SUM('Chris Bissette'!R8)</f>
        <v>3526.0010000000002</v>
      </c>
      <c r="F18" s="14">
        <f>SUM('Chris Bissette'!S8)</f>
        <v>176.30005</v>
      </c>
    </row>
    <row r="19" spans="1:6" x14ac:dyDescent="0.25">
      <c r="A19" s="13">
        <v>15</v>
      </c>
      <c r="B19" s="71" t="s">
        <v>11</v>
      </c>
      <c r="C19" s="28" t="s">
        <v>32</v>
      </c>
      <c r="D19" s="15">
        <f>SUM('Tony Carruth'!Q9)</f>
        <v>26</v>
      </c>
      <c r="E19" s="15">
        <f>SUM('Tony Carruth'!R9)</f>
        <v>4500.0020000000004</v>
      </c>
      <c r="F19" s="14">
        <f>SUM('Tony Carruth'!S9)</f>
        <v>173.07700000000003</v>
      </c>
    </row>
    <row r="20" spans="1:6" x14ac:dyDescent="0.25">
      <c r="A20" s="36"/>
      <c r="B20" s="36"/>
      <c r="C20" s="52"/>
      <c r="D20" s="37"/>
      <c r="E20" s="37"/>
      <c r="F20" s="38"/>
    </row>
    <row r="21" spans="1:6" x14ac:dyDescent="0.25">
      <c r="A21" s="13">
        <v>16</v>
      </c>
      <c r="B21" s="13" t="s">
        <v>11</v>
      </c>
      <c r="C21" s="28" t="s">
        <v>81</v>
      </c>
      <c r="D21" s="15">
        <f>SUM('David Hallman'!Q4)</f>
        <v>4</v>
      </c>
      <c r="E21" s="15">
        <f>SUM('David Hallman'!R4)</f>
        <v>754</v>
      </c>
      <c r="F21" s="14">
        <f>SUM('David Hallman'!S4)</f>
        <v>188.5</v>
      </c>
    </row>
    <row r="22" spans="1:6" x14ac:dyDescent="0.25">
      <c r="A22" s="13">
        <v>17</v>
      </c>
      <c r="B22" s="13" t="s">
        <v>11</v>
      </c>
      <c r="C22" s="65" t="s">
        <v>67</v>
      </c>
      <c r="D22" s="15">
        <f>SUM('Trent Cochran'!Q4)</f>
        <v>6</v>
      </c>
      <c r="E22" s="15">
        <f>SUM('Trent Cochran'!R4)</f>
        <v>1121</v>
      </c>
      <c r="F22" s="14">
        <f>SUM('Trent Cochran'!S4)</f>
        <v>186.83333333333334</v>
      </c>
    </row>
    <row r="23" spans="1:6" x14ac:dyDescent="0.25">
      <c r="A23" s="13">
        <v>18</v>
      </c>
      <c r="B23" s="13" t="s">
        <v>11</v>
      </c>
      <c r="C23" s="28" t="s">
        <v>27</v>
      </c>
      <c r="D23" s="15">
        <f>SUM('Frank Breland'!Q7)</f>
        <v>14</v>
      </c>
      <c r="E23" s="15">
        <f>SUM('Frank Breland'!R7)</f>
        <v>2597</v>
      </c>
      <c r="F23" s="14">
        <f>SUM('Frank Breland'!S7)</f>
        <v>185.5</v>
      </c>
    </row>
    <row r="24" spans="1:6" x14ac:dyDescent="0.25">
      <c r="A24" s="13">
        <v>19</v>
      </c>
      <c r="B24" s="13" t="s">
        <v>11</v>
      </c>
      <c r="C24" s="28" t="s">
        <v>83</v>
      </c>
      <c r="D24" s="15">
        <f>SUM('Sterling Martin'!Q7)</f>
        <v>18</v>
      </c>
      <c r="E24" s="15">
        <f>SUM('Sterling Martin'!R7)</f>
        <v>3315</v>
      </c>
      <c r="F24" s="14">
        <f>SUM('Sterling Martin'!S7)</f>
        <v>184.16666666666666</v>
      </c>
    </row>
    <row r="25" spans="1:6" x14ac:dyDescent="0.25">
      <c r="A25" s="13">
        <v>20</v>
      </c>
      <c r="B25" s="13" t="s">
        <v>11</v>
      </c>
      <c r="C25" s="28" t="s">
        <v>53</v>
      </c>
      <c r="D25" s="15">
        <f>SUM('Kieth Vicars'!Q7)</f>
        <v>16</v>
      </c>
      <c r="E25" s="15">
        <f>SUM('Kieth Vicars'!R7)</f>
        <v>2928.0029999999997</v>
      </c>
      <c r="F25" s="14">
        <f>SUM('Kieth Vicars'!S7)</f>
        <v>183.00018749999998</v>
      </c>
    </row>
    <row r="26" spans="1:6" x14ac:dyDescent="0.25">
      <c r="A26" s="13">
        <v>21</v>
      </c>
      <c r="B26" s="13" t="s">
        <v>11</v>
      </c>
      <c r="C26" s="28" t="s">
        <v>59</v>
      </c>
      <c r="D26" s="15">
        <f>SUM('Chris Bradley'!Q4)</f>
        <v>4</v>
      </c>
      <c r="E26" s="15">
        <f>SUM('Chris Bradley'!R4)</f>
        <v>731</v>
      </c>
      <c r="F26" s="14">
        <f>SUM('Chris Bradley'!S4)</f>
        <v>182.75</v>
      </c>
    </row>
    <row r="27" spans="1:6" x14ac:dyDescent="0.25">
      <c r="A27" s="13">
        <v>22</v>
      </c>
      <c r="B27" s="13" t="s">
        <v>11</v>
      </c>
      <c r="C27" s="28" t="s">
        <v>31</v>
      </c>
      <c r="D27" s="15">
        <f>SUM('Mark Zachman'!Q5)</f>
        <v>8</v>
      </c>
      <c r="E27" s="15">
        <f>SUM('Mark Zachman'!R5)</f>
        <v>1456</v>
      </c>
      <c r="F27" s="14">
        <f>SUM('Mark Zachman'!S5)</f>
        <v>182</v>
      </c>
    </row>
    <row r="28" spans="1:6" x14ac:dyDescent="0.25">
      <c r="A28" s="13">
        <v>23</v>
      </c>
      <c r="B28" s="13" t="s">
        <v>11</v>
      </c>
      <c r="C28" s="28" t="s">
        <v>57</v>
      </c>
      <c r="D28" s="15">
        <f>SUM('Kevin McCullough'!Q5)</f>
        <v>10</v>
      </c>
      <c r="E28" s="15">
        <f>SUM('Kevin McCullough'!R5)</f>
        <v>1817</v>
      </c>
      <c r="F28" s="14">
        <f>SUM('Kevin McCullough'!S5)</f>
        <v>181.7</v>
      </c>
    </row>
    <row r="29" spans="1:6" x14ac:dyDescent="0.25">
      <c r="A29" s="13">
        <v>24</v>
      </c>
      <c r="B29" s="13" t="s">
        <v>11</v>
      </c>
      <c r="C29" s="28" t="s">
        <v>52</v>
      </c>
      <c r="D29" s="15">
        <f>SUM('Charles Sinatra'!Q7)</f>
        <v>16</v>
      </c>
      <c r="E29" s="15">
        <f>SUM('Charles Sinatra'!R7)</f>
        <v>2901</v>
      </c>
      <c r="F29" s="14">
        <f>SUM('Charles Sinatra'!S7)</f>
        <v>181.3125</v>
      </c>
    </row>
    <row r="30" spans="1:6" x14ac:dyDescent="0.25">
      <c r="A30" s="13">
        <v>25</v>
      </c>
      <c r="B30" s="13" t="s">
        <v>11</v>
      </c>
      <c r="C30" s="28" t="s">
        <v>84</v>
      </c>
      <c r="D30" s="15">
        <f>SUM('William Cooper'!Q5)</f>
        <v>8</v>
      </c>
      <c r="E30" s="15">
        <f>SUM('William Cooper'!R5)</f>
        <v>1449.001</v>
      </c>
      <c r="F30" s="14">
        <f>SUM('William Cooper'!S5)</f>
        <v>181.125125</v>
      </c>
    </row>
    <row r="31" spans="1:6" x14ac:dyDescent="0.25">
      <c r="A31" s="13">
        <v>26</v>
      </c>
      <c r="B31" s="13" t="s">
        <v>11</v>
      </c>
      <c r="C31" s="28" t="s">
        <v>76</v>
      </c>
      <c r="D31" s="15">
        <f>SUM('Chad Fetheroff'!Q5)</f>
        <v>6</v>
      </c>
      <c r="E31" s="15">
        <f>SUM('Chad Fetheroff'!R5)</f>
        <v>1084</v>
      </c>
      <c r="F31" s="14">
        <f>SUM('Chad Fetheroff'!S5)</f>
        <v>180.66666666666666</v>
      </c>
    </row>
    <row r="32" spans="1:6" x14ac:dyDescent="0.25">
      <c r="A32" s="13">
        <v>27</v>
      </c>
      <c r="B32" s="13" t="s">
        <v>11</v>
      </c>
      <c r="C32" s="28" t="s">
        <v>56</v>
      </c>
      <c r="D32" s="15">
        <f>SUM('Jeremy Petty'!Q7)</f>
        <v>18</v>
      </c>
      <c r="E32" s="15">
        <f>SUM('Jeremy Petty'!R7)</f>
        <v>3225.0010000000002</v>
      </c>
      <c r="F32" s="14">
        <f>SUM('Jeremy Petty'!S7)</f>
        <v>179.16672222222223</v>
      </c>
    </row>
    <row r="33" spans="1:6" x14ac:dyDescent="0.25">
      <c r="A33" s="13">
        <v>28</v>
      </c>
      <c r="B33" s="13" t="s">
        <v>11</v>
      </c>
      <c r="C33" s="28" t="s">
        <v>47</v>
      </c>
      <c r="D33" s="15">
        <f>SUM('Scott Jackson'!Q5)</f>
        <v>8</v>
      </c>
      <c r="E33" s="15">
        <f>SUM('Scott Jackson'!R5)</f>
        <v>1425</v>
      </c>
      <c r="F33" s="14">
        <f>SUM('Scott Jackson'!S5)</f>
        <v>178.125</v>
      </c>
    </row>
    <row r="34" spans="1:6" x14ac:dyDescent="0.25">
      <c r="A34" s="13">
        <v>29</v>
      </c>
      <c r="B34" s="13" t="s">
        <v>11</v>
      </c>
      <c r="C34" s="28" t="s">
        <v>79</v>
      </c>
      <c r="D34" s="15">
        <f>SUM('Dale Cauthen'!Q6)</f>
        <v>11</v>
      </c>
      <c r="E34" s="15">
        <f>SUM('Dale Cauthen'!R6)</f>
        <v>1947</v>
      </c>
      <c r="F34" s="14">
        <f>SUM('Dale Cauthen'!S6)</f>
        <v>177</v>
      </c>
    </row>
    <row r="35" spans="1:6" x14ac:dyDescent="0.25">
      <c r="A35" s="13">
        <v>30</v>
      </c>
      <c r="B35" s="13" t="s">
        <v>11</v>
      </c>
      <c r="C35" s="28" t="s">
        <v>60</v>
      </c>
      <c r="D35" s="15">
        <f>SUM('James Braddy'!Q4)</f>
        <v>6</v>
      </c>
      <c r="E35" s="15">
        <f>SUM('James Braddy'!R4)</f>
        <v>1061</v>
      </c>
      <c r="F35" s="14">
        <f>SUM('James Braddy'!S4)</f>
        <v>176.83333333333334</v>
      </c>
    </row>
    <row r="36" spans="1:6" x14ac:dyDescent="0.25">
      <c r="A36" s="13">
        <v>31</v>
      </c>
      <c r="B36" s="13" t="s">
        <v>11</v>
      </c>
      <c r="C36" s="28" t="s">
        <v>82</v>
      </c>
      <c r="D36" s="15">
        <f>SUM('Scott Dudley'!Q5)</f>
        <v>9</v>
      </c>
      <c r="E36" s="15">
        <f>SUM('Scott Dudley'!R5)</f>
        <v>1583</v>
      </c>
      <c r="F36" s="14">
        <f>SUM('Scott Dudley'!S5)</f>
        <v>175.88888888888889</v>
      </c>
    </row>
    <row r="37" spans="1:6" x14ac:dyDescent="0.25">
      <c r="A37" s="13">
        <v>32</v>
      </c>
      <c r="B37" s="13" t="s">
        <v>11</v>
      </c>
      <c r="C37" s="28" t="s">
        <v>77</v>
      </c>
      <c r="D37" s="15">
        <f>SUM('Glenn Gentile'!Q4)</f>
        <v>4</v>
      </c>
      <c r="E37" s="15">
        <f>SUM('Glenn Gentile'!R4)</f>
        <v>702</v>
      </c>
      <c r="F37" s="14">
        <f>SUM('Glenn Gentile'!S4)</f>
        <v>175.5</v>
      </c>
    </row>
    <row r="38" spans="1:6" x14ac:dyDescent="0.25">
      <c r="A38" s="13">
        <v>33</v>
      </c>
      <c r="B38" s="13" t="s">
        <v>11</v>
      </c>
      <c r="C38" s="28" t="s">
        <v>34</v>
      </c>
      <c r="D38" s="15">
        <f>SUM('Ken Patton'!Q7)</f>
        <v>16</v>
      </c>
      <c r="E38" s="15">
        <f>SUM('Ken Patton'!R7)</f>
        <v>2773</v>
      </c>
      <c r="F38" s="14">
        <f>SUM('Ken Patton'!S7)</f>
        <v>173.3125</v>
      </c>
    </row>
    <row r="39" spans="1:6" x14ac:dyDescent="0.25">
      <c r="A39" s="13">
        <v>34</v>
      </c>
      <c r="B39" s="13" t="s">
        <v>11</v>
      </c>
      <c r="C39" s="28" t="s">
        <v>80</v>
      </c>
      <c r="D39" s="15">
        <f>SUM('Melvin Ferguson'!Q5)</f>
        <v>8</v>
      </c>
      <c r="E39" s="15">
        <f>SUM('Melvin Ferguson'!R5)</f>
        <v>1366</v>
      </c>
      <c r="F39" s="14">
        <f>SUM('Melvin Ferguson'!S5)</f>
        <v>170.75</v>
      </c>
    </row>
    <row r="40" spans="1:6" x14ac:dyDescent="0.25">
      <c r="A40" s="13">
        <v>35</v>
      </c>
      <c r="B40" s="13" t="s">
        <v>11</v>
      </c>
      <c r="C40" s="28" t="s">
        <v>72</v>
      </c>
      <c r="D40" s="15">
        <f>SUM('DJ LeMaster'!Q4)</f>
        <v>4</v>
      </c>
      <c r="E40" s="15">
        <f>SUM('DJ LeMaster'!R4)</f>
        <v>678</v>
      </c>
      <c r="F40" s="14">
        <f>SUM('DJ LeMaster'!S4)</f>
        <v>169.5</v>
      </c>
    </row>
    <row r="41" spans="1:6" x14ac:dyDescent="0.25">
      <c r="A41" s="13">
        <v>36</v>
      </c>
      <c r="B41" s="13" t="s">
        <v>11</v>
      </c>
      <c r="C41" s="65" t="s">
        <v>63</v>
      </c>
      <c r="D41" s="15">
        <f>SUM('Dustin Fugate'!Q4)</f>
        <v>4</v>
      </c>
      <c r="E41" s="15">
        <f>SUM('Dustin Fugate'!R4)</f>
        <v>677</v>
      </c>
      <c r="F41" s="14">
        <f>SUM('Dustin Fugate'!S4)</f>
        <v>169.25</v>
      </c>
    </row>
    <row r="42" spans="1:6" x14ac:dyDescent="0.25">
      <c r="A42" s="13">
        <v>37</v>
      </c>
      <c r="B42" s="13" t="s">
        <v>11</v>
      </c>
      <c r="C42" s="28" t="s">
        <v>38</v>
      </c>
      <c r="D42" s="15">
        <f>SUM('Mike Rorer'!Q4)</f>
        <v>4</v>
      </c>
      <c r="E42" s="15">
        <f>SUM('Mike Rorer'!R4)</f>
        <v>660</v>
      </c>
      <c r="F42" s="14">
        <f>SUM('Mike Rorer'!S4)</f>
        <v>165</v>
      </c>
    </row>
    <row r="43" spans="1:6" x14ac:dyDescent="0.25">
      <c r="A43" s="13">
        <v>38</v>
      </c>
      <c r="B43" s="13" t="s">
        <v>11</v>
      </c>
      <c r="C43" s="28" t="s">
        <v>50</v>
      </c>
      <c r="D43" s="15">
        <f>SUM('Alan Weil'!Q5)</f>
        <v>8</v>
      </c>
      <c r="E43" s="15">
        <f>SUM('Alan Weil'!R5)</f>
        <v>1282</v>
      </c>
      <c r="F43" s="14">
        <f>SUM('Alan Weil'!S5)</f>
        <v>160.25</v>
      </c>
    </row>
    <row r="44" spans="1:6" x14ac:dyDescent="0.25">
      <c r="A44" s="13">
        <v>39</v>
      </c>
      <c r="B44" s="13" t="s">
        <v>11</v>
      </c>
      <c r="C44" s="28" t="s">
        <v>46</v>
      </c>
      <c r="D44" s="15">
        <f>SUM('Brian Hanks'!Q5)</f>
        <v>4</v>
      </c>
      <c r="E44" s="15">
        <f>SUM('Brian Hanks'!R5)</f>
        <v>633</v>
      </c>
      <c r="F44" s="14">
        <f>SUM('Brian Hanks'!S5)</f>
        <v>158.25</v>
      </c>
    </row>
    <row r="45" spans="1:6" x14ac:dyDescent="0.25">
      <c r="A45" s="13">
        <v>40</v>
      </c>
      <c r="B45" s="13" t="s">
        <v>11</v>
      </c>
      <c r="C45" s="28" t="s">
        <v>51</v>
      </c>
      <c r="D45" s="15">
        <f>SUM('Marcom Majors'!Q4)</f>
        <v>4</v>
      </c>
      <c r="E45" s="15">
        <f>SUM('Marcom Majors'!R4)</f>
        <v>612</v>
      </c>
      <c r="F45" s="14">
        <f>SUM('Marcom Majors'!S4)</f>
        <v>153</v>
      </c>
    </row>
    <row r="46" spans="1:6" x14ac:dyDescent="0.25">
      <c r="A46" s="13">
        <v>41</v>
      </c>
      <c r="B46" s="13" t="s">
        <v>11</v>
      </c>
      <c r="C46" s="28" t="s">
        <v>45</v>
      </c>
      <c r="D46" s="15">
        <f>SUM('Baylor Benoit'!Q4)</f>
        <v>2</v>
      </c>
      <c r="E46" s="15">
        <f>SUM('Baylor Benoit'!R4)</f>
        <v>293</v>
      </c>
      <c r="F46" s="14">
        <f>SUM('Baylor Benoit'!S4)</f>
        <v>146.5</v>
      </c>
    </row>
    <row r="47" spans="1:6" x14ac:dyDescent="0.25">
      <c r="A47" s="13">
        <v>42</v>
      </c>
      <c r="B47" s="13" t="s">
        <v>11</v>
      </c>
      <c r="C47" s="28" t="s">
        <v>48</v>
      </c>
      <c r="D47" s="15">
        <f>SUM('Ross Reasor'!Q5)</f>
        <v>8</v>
      </c>
      <c r="E47" s="15">
        <f>SUM('Ross Reasor'!R5)</f>
        <v>1115</v>
      </c>
      <c r="F47" s="14">
        <f>SUM('Ross Reasor'!S5)</f>
        <v>139.375</v>
      </c>
    </row>
    <row r="48" spans="1:6" x14ac:dyDescent="0.25">
      <c r="A48" s="13">
        <v>43</v>
      </c>
      <c r="B48" s="13" t="s">
        <v>11</v>
      </c>
      <c r="C48" s="28" t="s">
        <v>87</v>
      </c>
      <c r="D48" s="15">
        <f>SUM('David Jones'!Q5)</f>
        <v>10</v>
      </c>
      <c r="E48" s="15">
        <f>SUM('David Jones'!R5)</f>
        <v>985</v>
      </c>
      <c r="F48" s="14">
        <f>SUM('David Jones'!S5)</f>
        <v>98.5</v>
      </c>
    </row>
    <row r="49" spans="1:6" x14ac:dyDescent="0.25">
      <c r="A49" s="13">
        <v>44</v>
      </c>
      <c r="B49" s="13" t="s">
        <v>11</v>
      </c>
      <c r="C49" s="28" t="s">
        <v>88</v>
      </c>
      <c r="D49" s="15">
        <f>SUM('Paul Markham'!Q4)</f>
        <v>4</v>
      </c>
      <c r="E49" s="15">
        <f>SUM('Paul Markham'!R4)</f>
        <v>342</v>
      </c>
      <c r="F49" s="14">
        <f>SUM('Paul Markham'!S4)</f>
        <v>85.5</v>
      </c>
    </row>
  </sheetData>
  <sortState xmlns:xlrd2="http://schemas.microsoft.com/office/spreadsheetml/2017/richdata2" ref="C22:F49">
    <sortCondition descending="1" ref="F21:F49"/>
  </sortState>
  <mergeCells count="2">
    <mergeCell ref="A2:F2"/>
    <mergeCell ref="A3:F3"/>
  </mergeCells>
  <hyperlinks>
    <hyperlink ref="C6" location="'Brady Penton'!A1" display="Brady Penton" xr:uid="{547BFA70-94F4-4FAE-9A94-501CFC8FDAEA}"/>
    <hyperlink ref="C23" location="'Frank Breland'!A1" display="Frank Breland" xr:uid="{4B0B252F-C256-4031-A67B-42EEC4365D71}"/>
    <hyperlink ref="C13" location="'Howard Wilson'!A1" display="Howard Wilson" xr:uid="{37609245-7E91-4711-88ED-9254269C8987}"/>
    <hyperlink ref="C14" location="'Jerry Shelton'!A1" display="Jerry Shelton" xr:uid="{3C49EDB3-7B59-40F6-A191-4E86404F7E1D}"/>
    <hyperlink ref="C27" location="'Mark Zachman'!A1" display="Mark Zachman" xr:uid="{E59419E1-C574-426F-8D4A-B4ABE3D0459C}"/>
    <hyperlink ref="C38" location="'Ken Patton'!A1" display="Ken Patton" xr:uid="{01C9CDFB-046A-4FDE-9121-39AC29632B33}"/>
    <hyperlink ref="C42" location="'Mike Rorer'!A1" display="Mike Rorer" xr:uid="{55BE5340-6D98-42AB-9DA6-7938711C96F3}"/>
    <hyperlink ref="C46" location="'Baylor Benoit'!A1" display="Baylor Benoit" xr:uid="{B611151A-652A-4F08-BC35-0BCCC64EDEE9}"/>
    <hyperlink ref="C44" location="'Brian Hanks'!A1" display="Brian Hanks" xr:uid="{B66406BE-80EE-4F09-89F3-1A67A969C201}"/>
    <hyperlink ref="C33" location="'Scott Jackson'!A1" display="Scott Jackson" xr:uid="{85D85C8C-6301-4558-B7D6-2732034ED1A4}"/>
    <hyperlink ref="C19" location="'Tony Carruth'!A1" display="Tony Carruth" xr:uid="{4178BEBB-4E49-4E61-AAF4-FF2BA61E15D5}"/>
    <hyperlink ref="C47" location="'Ross Reasor'!A1" display="Ross Reasor" xr:uid="{E1DFEC97-25F3-447B-806A-19C2BDBE9EF5}"/>
    <hyperlink ref="C43" location="'Alan Weil'!A1" display="Alan Weil" xr:uid="{01CBFF9F-D9C1-41A8-977A-80B8D593B970}"/>
    <hyperlink ref="C45" location="'Marcom Majors'!A1" display="Marcom Majors" xr:uid="{39500D9F-8392-4FD2-863E-863DB0050518}"/>
    <hyperlink ref="C29" location="'Charles Sinatra'!A1" display="Charles Sinatra" xr:uid="{23D9123D-F2A4-4D20-A7DF-4FBC6985CC78}"/>
    <hyperlink ref="C32" location="'Jeremy Petty'!A1" display="Jeremy Petty" xr:uid="{3192998F-8867-4DD3-9317-705FBFE11E93}"/>
    <hyperlink ref="C28" location="'Kevin McCullough'!A1" display="Kevin McCullough" xr:uid="{AB6A9132-D284-4C5F-83D1-4CCAB42E4B9A}"/>
    <hyperlink ref="C26" location="'Chris Bradley'!A1" display="Chris Bradley" xr:uid="{EB7B3D89-603F-4FED-B5AF-F0422A6AF0F7}"/>
    <hyperlink ref="C35" location="'James Braddy'!A1" display="James Braddy" xr:uid="{317C44E2-021D-48D0-9941-67EA4E721C27}"/>
    <hyperlink ref="C41" location="'Dustin Fugate'!A1" display="Dustin Fugate" xr:uid="{A8E6C1A9-9929-4366-829A-B405A9F58599}"/>
    <hyperlink ref="C22" location="'Trent Cochran'!A1" display="Trent Cochran" xr:uid="{677BEB6F-A0D6-43FE-B1E6-A5E2E618C939}"/>
    <hyperlink ref="C17" location="'Ronald Herring'!A1" display="Ronald Herring" xr:uid="{D5E42C5F-A2B6-4A34-A7FE-A84B293FF525}"/>
    <hyperlink ref="C40" location="'DJ LeMaster'!A1" display="DJ LeMaster" xr:uid="{A84F2B88-D035-44C7-A4D8-6D49F10C661B}"/>
    <hyperlink ref="C31" location="'Chad Fetheroff'!A1" display="Chad Fetheroff" xr:uid="{B4079775-B569-48DD-9B16-C6DCFAD70B92}"/>
    <hyperlink ref="C37" location="'Glenn Gentile'!A1" display="Glenn Gentile" xr:uid="{F94410FE-A09A-417A-9539-63647A0F4856}"/>
    <hyperlink ref="C11" location="'Chuck Miller'!A1" display="Chuck Miller" xr:uid="{78176446-86B1-4805-9BCD-704A7FB38DB7}"/>
    <hyperlink ref="C34" location="'Dale Cauthen'!A1" display="Dale Cauthen" xr:uid="{7B2279B8-F06E-4942-B374-B1E9AA117AC4}"/>
    <hyperlink ref="C39" location="'Melvin Ferguson'!A1" display="Melvin Ferguson" xr:uid="{FCA300F1-0017-4D7A-B4F4-3DFD827EAD38}"/>
    <hyperlink ref="C21" location="'David Hallman'!A1" display="David Hallman" xr:uid="{5FA513B9-1027-415A-83FF-6B8E491E3E89}"/>
    <hyperlink ref="C36" location="'Scott Dudley'!A1" display="Scott Dudley" xr:uid="{1F3919BA-A0B3-417C-B76C-6B8F24961729}"/>
    <hyperlink ref="C24" location="'Sterling Martin'!A1" display="Sterling Martin" xr:uid="{486909F7-0B86-46C5-8212-FA7A6369A9B6}"/>
    <hyperlink ref="C30" location="'William Cooper'!A1" display="William Cooper" xr:uid="{341F3524-D455-498C-9C4F-2EACBCA593A8}"/>
    <hyperlink ref="C9" location="'Jeff Lloyd'!A1" display="Jeff Lloyd" xr:uid="{AC176595-5930-430E-A6F0-545174054749}"/>
    <hyperlink ref="C8" location="'Doug Gates'!A1" display="Doug Gates" xr:uid="{E9B09AEB-574B-40CB-BE80-1C50DCDA884F}"/>
    <hyperlink ref="C10" location="'Pam Gates'!A1" display="Pam Gates" xr:uid="{8BB2EAE7-F272-4ADC-A9BA-E1278637DDF3}"/>
    <hyperlink ref="C18" location="'Chris Bissette'!A1" display="Chris Bissette" xr:uid="{9EBA32BC-6B2B-4584-81B1-6F3B15B197AE}"/>
    <hyperlink ref="C7" location="'Jamie Penton'!A1" display="Jamie Penton" xr:uid="{2BF98E8A-E3CE-42AE-BE9D-268A4A2A50DA}"/>
    <hyperlink ref="C16" location="'Ernie Converse'!A1" display="Ernie Converse" xr:uid="{30173DA1-7715-4697-8E19-EF3C8DBF243A}"/>
    <hyperlink ref="C48" location="'David Jones'!A1" display="David Jones" xr:uid="{49F90E2F-DCCA-4B33-AFCB-05B9D3093649}"/>
    <hyperlink ref="C49" location="'Paul Markham'!A1" display="Paul Markham" xr:uid="{A32C4A81-8A2F-4C81-BB96-764E20845DBA}"/>
    <hyperlink ref="C15" location="'Timothy Carruth'!A1" display="Timothy Carruth" xr:uid="{D681FAC9-7613-4229-84B7-33BF0CB93B4D}"/>
    <hyperlink ref="C12" location="'Joe Rose'!A1" display="Joe Rose" xr:uid="{3A992C2B-8381-4C5E-B015-6445E6E21780}"/>
    <hyperlink ref="C25" location="'Kieth Vicars'!A1" display="Kieth Vicars" xr:uid="{1A07AC87-F7B3-4BDC-9C68-0889347099F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A4D7-56F1-479A-A0D1-2FA5C8E45FD3}">
  <dimension ref="A1:X11"/>
  <sheetViews>
    <sheetView workbookViewId="0">
      <selection activeCell="Q12" sqref="Q12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21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71</v>
      </c>
      <c r="C2" s="3">
        <v>45809</v>
      </c>
      <c r="D2" s="4" t="s">
        <v>74</v>
      </c>
      <c r="E2" s="5">
        <v>191</v>
      </c>
      <c r="F2" s="18">
        <v>0</v>
      </c>
      <c r="G2" s="5">
        <v>187</v>
      </c>
      <c r="H2" s="18">
        <v>0</v>
      </c>
      <c r="I2" s="5">
        <v>184</v>
      </c>
      <c r="J2" s="18">
        <v>1</v>
      </c>
      <c r="K2" s="5">
        <v>186</v>
      </c>
      <c r="L2" s="18">
        <v>1</v>
      </c>
      <c r="M2" s="5"/>
      <c r="N2" s="18"/>
      <c r="O2" s="5"/>
      <c r="P2" s="18"/>
      <c r="Q2" s="6">
        <v>4</v>
      </c>
      <c r="R2" s="6">
        <v>748</v>
      </c>
      <c r="S2" s="7">
        <v>187</v>
      </c>
      <c r="T2" s="35">
        <v>2</v>
      </c>
      <c r="U2" s="8">
        <v>5</v>
      </c>
      <c r="V2" s="9">
        <v>192</v>
      </c>
    </row>
    <row r="3" spans="1:24" ht="15" customHeight="1" x14ac:dyDescent="0.25">
      <c r="A3" s="1" t="s">
        <v>10</v>
      </c>
      <c r="B3" s="2" t="s">
        <v>71</v>
      </c>
      <c r="C3" s="3">
        <v>45815</v>
      </c>
      <c r="D3" s="4" t="s">
        <v>61</v>
      </c>
      <c r="E3" s="5">
        <v>186</v>
      </c>
      <c r="F3" s="18">
        <v>1</v>
      </c>
      <c r="G3" s="5">
        <v>187</v>
      </c>
      <c r="H3" s="18">
        <v>3</v>
      </c>
      <c r="I3" s="5">
        <v>190</v>
      </c>
      <c r="J3" s="18"/>
      <c r="K3" s="5">
        <v>187</v>
      </c>
      <c r="L3" s="18">
        <v>1</v>
      </c>
      <c r="M3" s="5"/>
      <c r="N3" s="18"/>
      <c r="O3" s="5"/>
      <c r="P3" s="18"/>
      <c r="Q3" s="6">
        <v>4</v>
      </c>
      <c r="R3" s="6">
        <v>750</v>
      </c>
      <c r="S3" s="7">
        <v>187.5</v>
      </c>
      <c r="T3" s="35">
        <v>5</v>
      </c>
      <c r="U3" s="8">
        <v>5</v>
      </c>
      <c r="V3" s="9">
        <v>192.5</v>
      </c>
    </row>
    <row r="4" spans="1:24" x14ac:dyDescent="0.25">
      <c r="A4" s="1" t="s">
        <v>10</v>
      </c>
      <c r="B4" s="2" t="s">
        <v>71</v>
      </c>
      <c r="C4" s="3">
        <v>42176</v>
      </c>
      <c r="D4" s="4" t="s">
        <v>75</v>
      </c>
      <c r="E4" s="5">
        <v>188</v>
      </c>
      <c r="F4" s="18">
        <v>1</v>
      </c>
      <c r="G4" s="5">
        <v>188</v>
      </c>
      <c r="H4" s="18">
        <v>0</v>
      </c>
      <c r="I4" s="5">
        <v>187</v>
      </c>
      <c r="J4" s="18">
        <v>1</v>
      </c>
      <c r="K4" s="5">
        <v>187</v>
      </c>
      <c r="L4" s="18">
        <v>1</v>
      </c>
      <c r="M4" s="5">
        <v>186</v>
      </c>
      <c r="N4" s="18">
        <v>2</v>
      </c>
      <c r="O4" s="5">
        <v>181</v>
      </c>
      <c r="P4" s="18">
        <v>1</v>
      </c>
      <c r="Q4" s="6">
        <v>6</v>
      </c>
      <c r="R4" s="6">
        <v>1117</v>
      </c>
      <c r="S4" s="7">
        <v>186.16666666666666</v>
      </c>
      <c r="T4" s="35">
        <v>6</v>
      </c>
      <c r="U4" s="8">
        <v>10</v>
      </c>
      <c r="V4" s="9">
        <v>196.16666666666666</v>
      </c>
    </row>
    <row r="5" spans="1:24" ht="15" customHeight="1" x14ac:dyDescent="0.25">
      <c r="A5" s="1" t="s">
        <v>10</v>
      </c>
      <c r="B5" s="2" t="s">
        <v>71</v>
      </c>
      <c r="C5" s="3">
        <v>45836</v>
      </c>
      <c r="D5" s="4" t="s">
        <v>74</v>
      </c>
      <c r="E5" s="5">
        <v>184</v>
      </c>
      <c r="F5" s="18"/>
      <c r="G5" s="5">
        <v>188</v>
      </c>
      <c r="H5" s="18">
        <v>2</v>
      </c>
      <c r="I5" s="34">
        <v>194</v>
      </c>
      <c r="J5" s="18">
        <v>2</v>
      </c>
      <c r="K5" s="5">
        <v>187</v>
      </c>
      <c r="L5" s="18">
        <v>1</v>
      </c>
      <c r="M5" s="5">
        <v>180</v>
      </c>
      <c r="N5" s="18"/>
      <c r="O5" s="5">
        <v>185</v>
      </c>
      <c r="P5" s="18">
        <v>2</v>
      </c>
      <c r="Q5" s="6">
        <v>6</v>
      </c>
      <c r="R5" s="6">
        <v>1118</v>
      </c>
      <c r="S5" s="7">
        <v>186.33333333333334</v>
      </c>
      <c r="T5" s="35">
        <v>7</v>
      </c>
      <c r="U5" s="8">
        <v>10</v>
      </c>
      <c r="V5" s="9">
        <v>196.33333333333334</v>
      </c>
    </row>
    <row r="6" spans="1:24" x14ac:dyDescent="0.25">
      <c r="A6" s="1" t="s">
        <v>10</v>
      </c>
      <c r="B6" s="2" t="s">
        <v>71</v>
      </c>
      <c r="C6" s="3">
        <v>45864</v>
      </c>
      <c r="D6" s="4" t="s">
        <v>74</v>
      </c>
      <c r="E6" s="5">
        <v>188</v>
      </c>
      <c r="F6" s="18">
        <v>3</v>
      </c>
      <c r="G6" s="5">
        <v>174</v>
      </c>
      <c r="H6" s="18">
        <v>0</v>
      </c>
      <c r="I6" s="5">
        <v>180</v>
      </c>
      <c r="J6" s="18">
        <v>0</v>
      </c>
      <c r="K6" s="5">
        <v>185</v>
      </c>
      <c r="L6" s="18">
        <v>0</v>
      </c>
      <c r="M6" s="34">
        <v>195</v>
      </c>
      <c r="N6" s="18">
        <v>3</v>
      </c>
      <c r="O6" s="5">
        <v>187</v>
      </c>
      <c r="P6" s="18">
        <v>1</v>
      </c>
      <c r="Q6" s="6">
        <v>6</v>
      </c>
      <c r="R6" s="6">
        <v>1109</v>
      </c>
      <c r="S6" s="7">
        <v>184.83333333333334</v>
      </c>
      <c r="T6" s="35">
        <v>7</v>
      </c>
      <c r="U6" s="8">
        <v>34</v>
      </c>
      <c r="V6" s="9">
        <v>218.83333333333334</v>
      </c>
    </row>
    <row r="7" spans="1:24" x14ac:dyDescent="0.25">
      <c r="A7" s="1" t="s">
        <v>10</v>
      </c>
      <c r="B7" s="2" t="s">
        <v>71</v>
      </c>
      <c r="C7" s="3">
        <v>45865</v>
      </c>
      <c r="D7" s="4" t="s">
        <v>74</v>
      </c>
      <c r="E7" s="5">
        <v>191</v>
      </c>
      <c r="F7" s="18">
        <v>1</v>
      </c>
      <c r="G7" s="5">
        <v>188</v>
      </c>
      <c r="H7" s="18">
        <v>2</v>
      </c>
      <c r="I7" s="5">
        <v>184</v>
      </c>
      <c r="J7" s="18">
        <v>4</v>
      </c>
      <c r="K7" s="5">
        <v>191</v>
      </c>
      <c r="L7" s="18">
        <v>2</v>
      </c>
      <c r="M7" s="5"/>
      <c r="N7" s="18"/>
      <c r="O7" s="5"/>
      <c r="P7" s="18"/>
      <c r="Q7" s="6">
        <v>4</v>
      </c>
      <c r="R7" s="6">
        <v>754</v>
      </c>
      <c r="S7" s="7">
        <v>188.5</v>
      </c>
      <c r="T7" s="35">
        <v>9</v>
      </c>
      <c r="U7" s="8">
        <v>13</v>
      </c>
      <c r="V7" s="9">
        <v>201.5</v>
      </c>
    </row>
    <row r="8" spans="1:24" x14ac:dyDescent="0.25">
      <c r="A8" s="1" t="s">
        <v>10</v>
      </c>
      <c r="B8" s="2" t="s">
        <v>71</v>
      </c>
      <c r="C8" s="3">
        <v>45874</v>
      </c>
      <c r="D8" s="4" t="s">
        <v>75</v>
      </c>
      <c r="E8" s="5">
        <v>186</v>
      </c>
      <c r="F8" s="18">
        <v>3</v>
      </c>
      <c r="G8" s="5">
        <v>188</v>
      </c>
      <c r="H8" s="18">
        <v>2</v>
      </c>
      <c r="I8" s="5">
        <v>184</v>
      </c>
      <c r="J8" s="18">
        <v>1</v>
      </c>
      <c r="K8" s="5"/>
      <c r="L8" s="18"/>
      <c r="M8" s="5"/>
      <c r="N8" s="18"/>
      <c r="O8" s="5"/>
      <c r="P8" s="18"/>
      <c r="Q8" s="6">
        <v>3</v>
      </c>
      <c r="R8" s="6">
        <v>558</v>
      </c>
      <c r="S8" s="7">
        <v>186</v>
      </c>
      <c r="T8" s="35">
        <v>6</v>
      </c>
      <c r="U8" s="8">
        <v>11</v>
      </c>
      <c r="V8" s="9">
        <v>197</v>
      </c>
    </row>
    <row r="9" spans="1:24" x14ac:dyDescent="0.25">
      <c r="A9" s="1" t="s">
        <v>10</v>
      </c>
      <c r="B9" s="2" t="s">
        <v>71</v>
      </c>
      <c r="C9" s="3">
        <v>45879</v>
      </c>
      <c r="D9" s="4" t="s">
        <v>61</v>
      </c>
      <c r="E9" s="34">
        <v>194</v>
      </c>
      <c r="F9" s="18">
        <v>2</v>
      </c>
      <c r="G9" s="5">
        <v>186</v>
      </c>
      <c r="H9" s="18">
        <v>0</v>
      </c>
      <c r="I9" s="5">
        <v>189</v>
      </c>
      <c r="J9" s="18">
        <v>1</v>
      </c>
      <c r="K9" s="34">
        <v>195</v>
      </c>
      <c r="L9" s="18">
        <v>2</v>
      </c>
      <c r="M9" s="34">
        <v>193</v>
      </c>
      <c r="N9" s="18">
        <v>1</v>
      </c>
      <c r="O9" s="5">
        <v>188</v>
      </c>
      <c r="P9" s="18"/>
      <c r="Q9" s="6">
        <v>6</v>
      </c>
      <c r="R9" s="6">
        <v>1145</v>
      </c>
      <c r="S9" s="7">
        <v>190.83333333333334</v>
      </c>
      <c r="T9" s="35">
        <v>6</v>
      </c>
      <c r="U9" s="8">
        <v>26</v>
      </c>
      <c r="V9" s="9">
        <v>216.83333333333334</v>
      </c>
    </row>
    <row r="11" spans="1:24" x14ac:dyDescent="0.25">
      <c r="Q11" s="30">
        <f>SUM(Q2:Q10)</f>
        <v>39</v>
      </c>
      <c r="R11" s="30">
        <f>SUM(R2:R10)</f>
        <v>7299</v>
      </c>
      <c r="S11" s="31">
        <f>SUM(R11/Q11)</f>
        <v>187.15384615384616</v>
      </c>
      <c r="T11" s="30">
        <f>SUM(T2:T10)</f>
        <v>48</v>
      </c>
      <c r="U11" s="30">
        <f>SUM(U2:U10)</f>
        <v>114</v>
      </c>
      <c r="V11" s="32">
        <f>SUM(S11+U11)</f>
        <v>301.15384615384619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35086776-AAE3-4E23-90B7-3B03372FE289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6ED7-886F-40F6-BD94-6F4A3A9D9403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79</v>
      </c>
      <c r="C2" s="3">
        <v>45839</v>
      </c>
      <c r="D2" s="4" t="s">
        <v>75</v>
      </c>
      <c r="E2" s="5">
        <v>169</v>
      </c>
      <c r="F2" s="18">
        <v>0</v>
      </c>
      <c r="G2" s="5">
        <v>177</v>
      </c>
      <c r="H2" s="18">
        <v>1</v>
      </c>
      <c r="I2" s="5">
        <v>168</v>
      </c>
      <c r="J2" s="18">
        <v>0</v>
      </c>
      <c r="K2" s="5"/>
      <c r="L2" s="18"/>
      <c r="M2" s="5"/>
      <c r="N2" s="18"/>
      <c r="O2" s="5"/>
      <c r="P2" s="18"/>
      <c r="Q2" s="6">
        <v>3</v>
      </c>
      <c r="R2" s="6">
        <v>514</v>
      </c>
      <c r="S2" s="7">
        <v>171.33333333333334</v>
      </c>
      <c r="T2" s="35">
        <v>1</v>
      </c>
      <c r="U2" s="8">
        <v>5</v>
      </c>
      <c r="V2" s="9">
        <v>176.33333333333334</v>
      </c>
    </row>
    <row r="3" spans="1:24" x14ac:dyDescent="0.25">
      <c r="A3" s="1" t="s">
        <v>10</v>
      </c>
      <c r="B3" s="2" t="s">
        <v>79</v>
      </c>
      <c r="C3" s="3">
        <v>45843</v>
      </c>
      <c r="D3" s="4" t="s">
        <v>75</v>
      </c>
      <c r="E3" s="5">
        <v>167</v>
      </c>
      <c r="F3" s="18"/>
      <c r="G3" s="5">
        <v>186</v>
      </c>
      <c r="H3" s="18">
        <v>1</v>
      </c>
      <c r="I3" s="5">
        <v>177</v>
      </c>
      <c r="J3" s="18">
        <v>1</v>
      </c>
      <c r="K3" s="5">
        <v>182</v>
      </c>
      <c r="L3" s="18">
        <v>0</v>
      </c>
      <c r="M3" s="5">
        <v>176</v>
      </c>
      <c r="N3" s="18">
        <v>3</v>
      </c>
      <c r="O3" s="5"/>
      <c r="P3" s="18"/>
      <c r="Q3" s="6">
        <v>5</v>
      </c>
      <c r="R3" s="6">
        <v>888</v>
      </c>
      <c r="S3" s="7">
        <v>177.6</v>
      </c>
      <c r="T3" s="35">
        <v>5</v>
      </c>
      <c r="U3" s="8">
        <v>5</v>
      </c>
      <c r="V3" s="9">
        <v>182.6</v>
      </c>
    </row>
    <row r="4" spans="1:24" x14ac:dyDescent="0.25">
      <c r="A4" s="1" t="s">
        <v>10</v>
      </c>
      <c r="B4" s="2" t="s">
        <v>79</v>
      </c>
      <c r="C4" s="3">
        <v>45874</v>
      </c>
      <c r="D4" s="4" t="s">
        <v>75</v>
      </c>
      <c r="E4" s="5">
        <v>182</v>
      </c>
      <c r="F4" s="18">
        <v>0</v>
      </c>
      <c r="G4" s="5">
        <v>182</v>
      </c>
      <c r="H4" s="18">
        <v>0</v>
      </c>
      <c r="I4" s="5">
        <v>181</v>
      </c>
      <c r="J4" s="18">
        <v>0</v>
      </c>
      <c r="K4" s="5"/>
      <c r="L4" s="18"/>
      <c r="M4" s="5"/>
      <c r="N4" s="18"/>
      <c r="O4" s="5"/>
      <c r="P4" s="18"/>
      <c r="Q4" s="6">
        <v>3</v>
      </c>
      <c r="R4" s="6">
        <v>545</v>
      </c>
      <c r="S4" s="7">
        <v>181.66666666666666</v>
      </c>
      <c r="T4" s="35">
        <v>0</v>
      </c>
      <c r="U4" s="8">
        <v>4</v>
      </c>
      <c r="V4" s="9">
        <v>185.66666666666666</v>
      </c>
    </row>
    <row r="6" spans="1:24" x14ac:dyDescent="0.25">
      <c r="Q6" s="30">
        <f>SUM(Q2:Q5)</f>
        <v>11</v>
      </c>
      <c r="R6" s="30">
        <f>SUM(R2:R5)</f>
        <v>1947</v>
      </c>
      <c r="S6" s="31">
        <f>SUM(R6/Q6)</f>
        <v>177</v>
      </c>
      <c r="T6" s="30">
        <f>SUM(T2:T5)</f>
        <v>6</v>
      </c>
      <c r="U6" s="30">
        <f>SUM(U2:U5)</f>
        <v>14</v>
      </c>
      <c r="V6" s="32">
        <f>SUM(S6+U6)</f>
        <v>191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E2505401-1B33-4C2A-BC21-BB32D441AB6E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69C0-743A-4CCD-9FCC-26A40FDF3CF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81</v>
      </c>
      <c r="C2" s="3">
        <v>45849</v>
      </c>
      <c r="D2" s="4" t="s">
        <v>23</v>
      </c>
      <c r="E2" s="5">
        <v>187</v>
      </c>
      <c r="F2" s="18">
        <v>0</v>
      </c>
      <c r="G2" s="5">
        <v>188</v>
      </c>
      <c r="H2" s="18">
        <v>2</v>
      </c>
      <c r="I2" s="5">
        <v>189</v>
      </c>
      <c r="J2" s="18">
        <v>0</v>
      </c>
      <c r="K2" s="5">
        <v>190</v>
      </c>
      <c r="L2" s="18">
        <v>1</v>
      </c>
      <c r="M2" s="5"/>
      <c r="N2" s="18"/>
      <c r="O2" s="5"/>
      <c r="P2" s="18"/>
      <c r="Q2" s="6">
        <v>4</v>
      </c>
      <c r="R2" s="6">
        <v>754</v>
      </c>
      <c r="S2" s="7">
        <v>188.5</v>
      </c>
      <c r="T2" s="35">
        <v>3</v>
      </c>
      <c r="U2" s="8">
        <v>4</v>
      </c>
      <c r="V2" s="9">
        <v>192.5</v>
      </c>
    </row>
    <row r="4" spans="1:24" x14ac:dyDescent="0.25">
      <c r="Q4" s="30">
        <f>SUM(Q2:Q3)</f>
        <v>4</v>
      </c>
      <c r="R4" s="30">
        <f>SUM(R2:R3)</f>
        <v>754</v>
      </c>
      <c r="S4" s="31">
        <f>SUM(R4/Q4)</f>
        <v>188.5</v>
      </c>
      <c r="T4" s="30">
        <f>SUM(T2:T3)</f>
        <v>3</v>
      </c>
      <c r="U4" s="30">
        <f>SUM(U2:U3)</f>
        <v>4</v>
      </c>
      <c r="V4" s="32">
        <f>SUM(S4+U4)</f>
        <v>192.5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F688BB00-36D0-41A9-AD50-8750EBF19756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2892-927E-4065-8055-93082331400A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27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87</v>
      </c>
      <c r="C2" s="3">
        <v>45864</v>
      </c>
      <c r="D2" s="4" t="s">
        <v>74</v>
      </c>
      <c r="E2" s="5">
        <v>53</v>
      </c>
      <c r="F2" s="18">
        <v>0</v>
      </c>
      <c r="G2" s="5">
        <v>51</v>
      </c>
      <c r="H2" s="18">
        <v>0</v>
      </c>
      <c r="I2" s="5">
        <v>47</v>
      </c>
      <c r="J2" s="18">
        <v>0</v>
      </c>
      <c r="K2" s="5">
        <v>72</v>
      </c>
      <c r="L2" s="18">
        <v>0</v>
      </c>
      <c r="M2" s="5">
        <v>129</v>
      </c>
      <c r="N2" s="18">
        <v>1</v>
      </c>
      <c r="O2" s="5">
        <v>142</v>
      </c>
      <c r="P2" s="18">
        <v>0</v>
      </c>
      <c r="Q2" s="6">
        <v>6</v>
      </c>
      <c r="R2" s="6">
        <v>494</v>
      </c>
      <c r="S2" s="7">
        <v>82.333333333333329</v>
      </c>
      <c r="T2" s="35">
        <v>1</v>
      </c>
      <c r="U2" s="8">
        <v>8</v>
      </c>
      <c r="V2" s="9">
        <v>90.333333333333329</v>
      </c>
    </row>
    <row r="3" spans="1:24" ht="15" customHeight="1" x14ac:dyDescent="0.25">
      <c r="A3" s="1" t="s">
        <v>10</v>
      </c>
      <c r="B3" s="2" t="s">
        <v>87</v>
      </c>
      <c r="C3" s="3">
        <v>45865</v>
      </c>
      <c r="D3" s="4" t="s">
        <v>74</v>
      </c>
      <c r="E3" s="5">
        <v>167</v>
      </c>
      <c r="F3" s="18">
        <v>0</v>
      </c>
      <c r="G3" s="5">
        <v>122</v>
      </c>
      <c r="H3" s="18">
        <v>0</v>
      </c>
      <c r="I3" s="5">
        <v>103</v>
      </c>
      <c r="J3" s="18">
        <v>0</v>
      </c>
      <c r="K3" s="5">
        <v>99</v>
      </c>
      <c r="L3" s="18">
        <v>0</v>
      </c>
      <c r="M3" s="5"/>
      <c r="N3" s="18"/>
      <c r="O3" s="5"/>
      <c r="P3" s="18"/>
      <c r="Q3" s="6">
        <v>4</v>
      </c>
      <c r="R3" s="6">
        <v>491</v>
      </c>
      <c r="S3" s="7">
        <v>122.75</v>
      </c>
      <c r="T3" s="35">
        <v>0</v>
      </c>
      <c r="U3" s="8">
        <v>4</v>
      </c>
      <c r="V3" s="9">
        <v>126.75</v>
      </c>
    </row>
    <row r="5" spans="1:24" x14ac:dyDescent="0.25">
      <c r="Q5" s="30">
        <f>SUM(Q2:Q4)</f>
        <v>10</v>
      </c>
      <c r="R5" s="30">
        <f>SUM(R2:R4)</f>
        <v>985</v>
      </c>
      <c r="S5" s="31">
        <f>SUM(R5/Q5)</f>
        <v>98.5</v>
      </c>
      <c r="T5" s="30">
        <f>SUM(T2:T4)</f>
        <v>1</v>
      </c>
      <c r="U5" s="30">
        <f>SUM(U2:U4)</f>
        <v>12</v>
      </c>
      <c r="V5" s="32">
        <f>SUM(S5+U5)</f>
        <v>110.5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88C8BC5A-9B47-4AFE-A55B-B6E2A9AC20DC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FE37-ACE5-488F-83FE-F511A76950E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72</v>
      </c>
      <c r="C2" s="3">
        <v>45812</v>
      </c>
      <c r="D2" s="4" t="s">
        <v>61</v>
      </c>
      <c r="E2" s="5">
        <v>180</v>
      </c>
      <c r="F2" s="18">
        <v>1</v>
      </c>
      <c r="G2" s="5">
        <v>182</v>
      </c>
      <c r="H2" s="18">
        <v>1</v>
      </c>
      <c r="I2" s="5">
        <v>162</v>
      </c>
      <c r="J2" s="18">
        <v>1</v>
      </c>
      <c r="K2" s="5">
        <v>154</v>
      </c>
      <c r="L2" s="18"/>
      <c r="M2" s="5"/>
      <c r="N2" s="18"/>
      <c r="O2" s="5"/>
      <c r="P2" s="18"/>
      <c r="Q2" s="6">
        <v>4</v>
      </c>
      <c r="R2" s="6">
        <v>678</v>
      </c>
      <c r="S2" s="7">
        <v>169.5</v>
      </c>
      <c r="T2" s="35">
        <v>3</v>
      </c>
      <c r="U2" s="8">
        <v>5</v>
      </c>
      <c r="V2" s="9">
        <v>174.5</v>
      </c>
    </row>
    <row r="4" spans="1:24" x14ac:dyDescent="0.25">
      <c r="Q4" s="30">
        <f>SUM(Q2:Q3)</f>
        <v>4</v>
      </c>
      <c r="R4" s="30">
        <f>SUM(R2:R3)</f>
        <v>678</v>
      </c>
      <c r="S4" s="31">
        <f>SUM(R4/Q4)</f>
        <v>169.5</v>
      </c>
      <c r="T4" s="30">
        <f>SUM(T2:T3)</f>
        <v>3</v>
      </c>
      <c r="U4" s="30">
        <f>SUM(U2:U3)</f>
        <v>5</v>
      </c>
      <c r="V4" s="32">
        <f>SUM(S4+U4)</f>
        <v>174.5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5E333532-635D-4F31-86A4-C3A0E4DDDAD8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89168-505B-4E30-BE81-8EF6CC90AD21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62</v>
      </c>
      <c r="C2" s="3">
        <v>45801</v>
      </c>
      <c r="D2" s="4" t="s">
        <v>68</v>
      </c>
      <c r="E2" s="5">
        <v>175</v>
      </c>
      <c r="F2" s="18">
        <v>2</v>
      </c>
      <c r="G2" s="5">
        <v>181</v>
      </c>
      <c r="H2" s="18">
        <v>0</v>
      </c>
      <c r="I2" s="5">
        <v>187</v>
      </c>
      <c r="J2" s="18">
        <v>0</v>
      </c>
      <c r="K2" s="5">
        <v>182</v>
      </c>
      <c r="L2" s="18">
        <v>1</v>
      </c>
      <c r="M2" s="5"/>
      <c r="N2" s="18"/>
      <c r="O2" s="5"/>
      <c r="P2" s="18"/>
      <c r="Q2" s="6">
        <v>4</v>
      </c>
      <c r="R2" s="6">
        <v>725</v>
      </c>
      <c r="S2" s="7">
        <v>181.25</v>
      </c>
      <c r="T2" s="35">
        <v>3</v>
      </c>
      <c r="U2" s="8">
        <v>3</v>
      </c>
      <c r="V2" s="9">
        <v>184.25</v>
      </c>
    </row>
    <row r="3" spans="1:24" ht="15" customHeight="1" x14ac:dyDescent="0.25">
      <c r="A3" s="1" t="s">
        <v>10</v>
      </c>
      <c r="B3" s="2" t="s">
        <v>62</v>
      </c>
      <c r="C3" s="3">
        <v>45808</v>
      </c>
      <c r="D3" s="4" t="s">
        <v>69</v>
      </c>
      <c r="E3" s="5">
        <v>192</v>
      </c>
      <c r="F3" s="18">
        <v>2</v>
      </c>
      <c r="G3" s="5">
        <v>181</v>
      </c>
      <c r="H3" s="18">
        <v>0</v>
      </c>
      <c r="I3" s="5">
        <v>184</v>
      </c>
      <c r="J3" s="18">
        <v>0</v>
      </c>
      <c r="K3" s="5">
        <v>191</v>
      </c>
      <c r="L3" s="18">
        <v>0</v>
      </c>
      <c r="M3" s="5"/>
      <c r="N3" s="18"/>
      <c r="O3" s="5"/>
      <c r="P3" s="18"/>
      <c r="Q3" s="6">
        <v>4</v>
      </c>
      <c r="R3" s="6">
        <v>748</v>
      </c>
      <c r="S3" s="7">
        <v>187</v>
      </c>
      <c r="T3" s="35">
        <v>2</v>
      </c>
      <c r="U3" s="8">
        <v>8</v>
      </c>
      <c r="V3" s="9">
        <v>195</v>
      </c>
    </row>
    <row r="4" spans="1:24" x14ac:dyDescent="0.25">
      <c r="A4" s="1" t="s">
        <v>10</v>
      </c>
      <c r="B4" s="2" t="s">
        <v>62</v>
      </c>
      <c r="C4" s="3">
        <v>45829</v>
      </c>
      <c r="D4" s="4" t="s">
        <v>68</v>
      </c>
      <c r="E4" s="34">
        <v>196</v>
      </c>
      <c r="F4" s="18">
        <v>2</v>
      </c>
      <c r="G4" s="5">
        <v>191</v>
      </c>
      <c r="H4" s="18">
        <v>0</v>
      </c>
      <c r="I4" s="34">
        <v>196</v>
      </c>
      <c r="J4" s="18">
        <v>3</v>
      </c>
      <c r="K4" s="5">
        <v>189</v>
      </c>
      <c r="L4" s="18">
        <v>0</v>
      </c>
      <c r="M4" s="5"/>
      <c r="N4" s="18"/>
      <c r="O4" s="5"/>
      <c r="P4" s="18"/>
      <c r="Q4" s="6">
        <v>4</v>
      </c>
      <c r="R4" s="6">
        <v>772</v>
      </c>
      <c r="S4" s="7">
        <v>193</v>
      </c>
      <c r="T4" s="35">
        <v>5</v>
      </c>
      <c r="U4" s="8">
        <v>9</v>
      </c>
      <c r="V4" s="9">
        <v>202</v>
      </c>
    </row>
    <row r="5" spans="1:24" x14ac:dyDescent="0.25">
      <c r="A5" s="1" t="s">
        <v>10</v>
      </c>
      <c r="B5" s="2" t="s">
        <v>62</v>
      </c>
      <c r="C5" s="3">
        <v>45857</v>
      </c>
      <c r="D5" s="4" t="s">
        <v>68</v>
      </c>
      <c r="E5" s="34">
        <v>193</v>
      </c>
      <c r="F5" s="18">
        <v>5</v>
      </c>
      <c r="G5" s="5">
        <v>191</v>
      </c>
      <c r="H5" s="18">
        <v>2</v>
      </c>
      <c r="I5" s="34">
        <v>193</v>
      </c>
      <c r="J5" s="18">
        <v>0</v>
      </c>
      <c r="K5" s="5">
        <v>188</v>
      </c>
      <c r="L5" s="18">
        <v>1</v>
      </c>
      <c r="M5" s="5"/>
      <c r="N5" s="18"/>
      <c r="O5" s="5"/>
      <c r="P5" s="18"/>
      <c r="Q5" s="6">
        <v>4</v>
      </c>
      <c r="R5" s="6">
        <v>765</v>
      </c>
      <c r="S5" s="7">
        <v>191.25</v>
      </c>
      <c r="T5" s="35">
        <v>8</v>
      </c>
      <c r="U5" s="8">
        <v>9</v>
      </c>
      <c r="V5" s="9">
        <v>200.25</v>
      </c>
    </row>
    <row r="6" spans="1:24" x14ac:dyDescent="0.25">
      <c r="A6" s="1" t="s">
        <v>10</v>
      </c>
      <c r="B6" s="2" t="s">
        <v>62</v>
      </c>
      <c r="C6" s="3">
        <v>45864</v>
      </c>
      <c r="D6" s="4" t="s">
        <v>86</v>
      </c>
      <c r="E6" s="5">
        <v>191</v>
      </c>
      <c r="F6" s="18">
        <v>1</v>
      </c>
      <c r="G6" s="5">
        <v>187</v>
      </c>
      <c r="H6" s="18">
        <v>1</v>
      </c>
      <c r="I6" s="34">
        <v>196</v>
      </c>
      <c r="J6" s="18">
        <v>4</v>
      </c>
      <c r="K6" s="5">
        <v>191</v>
      </c>
      <c r="L6" s="18">
        <v>2</v>
      </c>
      <c r="M6" s="5"/>
      <c r="N6" s="18"/>
      <c r="O6" s="5"/>
      <c r="P6" s="18"/>
      <c r="Q6" s="6">
        <v>4</v>
      </c>
      <c r="R6" s="6">
        <v>765</v>
      </c>
      <c r="S6" s="7">
        <v>191.25</v>
      </c>
      <c r="T6" s="35">
        <v>8</v>
      </c>
      <c r="U6" s="8">
        <v>9</v>
      </c>
      <c r="V6" s="9">
        <v>200.25</v>
      </c>
    </row>
    <row r="8" spans="1:24" x14ac:dyDescent="0.25">
      <c r="Q8" s="30">
        <f>SUM(Q2:Q7)</f>
        <v>20</v>
      </c>
      <c r="R8" s="30">
        <f>SUM(R2:R7)</f>
        <v>3775</v>
      </c>
      <c r="S8" s="31">
        <f>SUM(R8/Q8)</f>
        <v>188.75</v>
      </c>
      <c r="T8" s="30">
        <f>SUM(T2:T7)</f>
        <v>26</v>
      </c>
      <c r="U8" s="30">
        <f>SUM(U2:U7)</f>
        <v>38</v>
      </c>
      <c r="V8" s="32">
        <f>SUM(S8+U8)</f>
        <v>226.75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F2 H2:P2" name="Range1_18"/>
    <protectedRange algorithmName="SHA-512" hashValue="ON39YdpmFHfN9f47KpiRvqrKx0V9+erV1CNkpWzYhW/Qyc6aT8rEyCrvauWSYGZK2ia3o7vd3akF07acHAFpOA==" saltValue="yVW9XmDwTqEnmpSGai0KYg==" spinCount="100000" sqref="D2" name="Range1_1_13"/>
    <protectedRange algorithmName="SHA-512" hashValue="ON39YdpmFHfN9f47KpiRvqrKx0V9+erV1CNkpWzYhW/Qyc6aT8rEyCrvauWSYGZK2ia3o7vd3akF07acHAFpOA==" saltValue="yVW9XmDwTqEnmpSGai0KYg==" spinCount="100000" sqref="T2" name="Range1_3_5_9_1"/>
    <protectedRange algorithmName="SHA-512" hashValue="ON39YdpmFHfN9f47KpiRvqrKx0V9+erV1CNkpWzYhW/Qyc6aT8rEyCrvauWSYGZK2ia3o7vd3akF07acHAFpOA==" saltValue="yVW9XmDwTqEnmpSGai0KYg==" spinCount="100000" sqref="B3:C3 E3:F3 H3:P3" name="Range1_18_1"/>
    <protectedRange algorithmName="SHA-512" hashValue="ON39YdpmFHfN9f47KpiRvqrKx0V9+erV1CNkpWzYhW/Qyc6aT8rEyCrvauWSYGZK2ia3o7vd3akF07acHAFpOA==" saltValue="yVW9XmDwTqEnmpSGai0KYg==" spinCount="100000" sqref="D3" name="Range1_1_13_1"/>
    <protectedRange algorithmName="SHA-512" hashValue="ON39YdpmFHfN9f47KpiRvqrKx0V9+erV1CNkpWzYhW/Qyc6aT8rEyCrvauWSYGZK2ia3o7vd3akF07acHAFpOA==" saltValue="yVW9XmDwTqEnmpSGai0KYg==" spinCount="100000" sqref="T3" name="Range1_3_5_9_1_1"/>
  </protectedRanges>
  <hyperlinks>
    <hyperlink ref="X1" location="'FAC 2025'!A1" display="Return to Rankings" xr:uid="{B27B1145-A2AD-4146-8DA4-EB57E4E28334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11304-2CEC-41CE-AE66-F35A5B50CAE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63</v>
      </c>
      <c r="C2" s="3">
        <v>45801</v>
      </c>
      <c r="D2" s="4" t="s">
        <v>49</v>
      </c>
      <c r="E2" s="5">
        <v>169</v>
      </c>
      <c r="F2" s="18">
        <v>0</v>
      </c>
      <c r="G2" s="5">
        <v>166</v>
      </c>
      <c r="H2" s="18">
        <v>0</v>
      </c>
      <c r="I2" s="5">
        <v>166</v>
      </c>
      <c r="J2" s="18">
        <v>0</v>
      </c>
      <c r="K2" s="5">
        <v>176</v>
      </c>
      <c r="L2" s="18">
        <v>0</v>
      </c>
      <c r="M2" s="5"/>
      <c r="N2" s="18"/>
      <c r="O2" s="5"/>
      <c r="P2" s="18"/>
      <c r="Q2" s="6">
        <v>4</v>
      </c>
      <c r="R2" s="6">
        <v>677</v>
      </c>
      <c r="S2" s="7">
        <v>169.25</v>
      </c>
      <c r="T2" s="35">
        <v>0</v>
      </c>
      <c r="U2" s="8">
        <v>4</v>
      </c>
      <c r="V2" s="9">
        <v>173.25</v>
      </c>
    </row>
    <row r="4" spans="1:24" x14ac:dyDescent="0.25">
      <c r="Q4" s="30">
        <f>SUM(Q2:Q3)</f>
        <v>4</v>
      </c>
      <c r="R4" s="30">
        <f>SUM(R2:R3)</f>
        <v>677</v>
      </c>
      <c r="S4" s="31">
        <f>SUM(R4/Q4)</f>
        <v>169.25</v>
      </c>
      <c r="T4" s="30">
        <f>SUM(T2:T3)</f>
        <v>0</v>
      </c>
      <c r="U4" s="30">
        <f>SUM(U2:U3)</f>
        <v>4</v>
      </c>
      <c r="V4" s="32">
        <f>SUM(S4+U4)</f>
        <v>173.25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F2 H2:P2" name="Range1_18_1"/>
    <protectedRange algorithmName="SHA-512" hashValue="ON39YdpmFHfN9f47KpiRvqrKx0V9+erV1CNkpWzYhW/Qyc6aT8rEyCrvauWSYGZK2ia3o7vd3akF07acHAFpOA==" saltValue="yVW9XmDwTqEnmpSGai0KYg==" spinCount="100000" sqref="D2" name="Range1_1_13_1"/>
    <protectedRange algorithmName="SHA-512" hashValue="ON39YdpmFHfN9f47KpiRvqrKx0V9+erV1CNkpWzYhW/Qyc6aT8rEyCrvauWSYGZK2ia3o7vd3akF07acHAFpOA==" saltValue="yVW9XmDwTqEnmpSGai0KYg==" spinCount="100000" sqref="T2" name="Range1_3_5_9_1_1"/>
  </protectedRanges>
  <hyperlinks>
    <hyperlink ref="X1" location="'FAC 2025'!A1" display="Return to Rankings" xr:uid="{A7D73CD5-C1BD-492E-8E97-92E00819EC88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49C6-89C8-4402-9CDE-5800E46854F2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41</v>
      </c>
      <c r="C2" s="3">
        <v>45752</v>
      </c>
      <c r="D2" s="4" t="s">
        <v>43</v>
      </c>
      <c r="E2" s="5">
        <v>174</v>
      </c>
      <c r="F2" s="18">
        <v>1</v>
      </c>
      <c r="G2" s="5">
        <v>164</v>
      </c>
      <c r="H2" s="18"/>
      <c r="I2" s="5">
        <v>171</v>
      </c>
      <c r="J2" s="18"/>
      <c r="K2" s="5">
        <v>178</v>
      </c>
      <c r="L2" s="18"/>
      <c r="M2" s="5"/>
      <c r="N2" s="18"/>
      <c r="O2" s="5"/>
      <c r="P2" s="18"/>
      <c r="Q2" s="6">
        <v>4</v>
      </c>
      <c r="R2" s="6">
        <v>687</v>
      </c>
      <c r="S2" s="7">
        <v>171.75</v>
      </c>
      <c r="T2" s="35">
        <v>1</v>
      </c>
      <c r="U2" s="8">
        <v>5</v>
      </c>
      <c r="V2" s="9">
        <v>176.75</v>
      </c>
    </row>
    <row r="3" spans="1:24" x14ac:dyDescent="0.25">
      <c r="A3" s="1" t="s">
        <v>10</v>
      </c>
      <c r="B3" s="2" t="s">
        <v>41</v>
      </c>
      <c r="C3" s="3">
        <v>45781</v>
      </c>
      <c r="D3" s="4" t="s">
        <v>43</v>
      </c>
      <c r="E3" s="5">
        <v>171</v>
      </c>
      <c r="F3" s="18">
        <v>0</v>
      </c>
      <c r="G3" s="5">
        <v>181</v>
      </c>
      <c r="H3" s="18">
        <v>0</v>
      </c>
      <c r="I3" s="5">
        <v>182</v>
      </c>
      <c r="J3" s="18">
        <v>0</v>
      </c>
      <c r="K3" s="5">
        <v>185</v>
      </c>
      <c r="L3" s="18">
        <v>0</v>
      </c>
      <c r="M3" s="5"/>
      <c r="N3" s="18"/>
      <c r="O3" s="5"/>
      <c r="P3" s="18"/>
      <c r="Q3" s="6">
        <v>4</v>
      </c>
      <c r="R3" s="6">
        <v>719</v>
      </c>
      <c r="S3" s="7">
        <v>179.75</v>
      </c>
      <c r="T3" s="35">
        <v>0</v>
      </c>
      <c r="U3" s="8">
        <v>5</v>
      </c>
      <c r="V3" s="9">
        <v>184.75</v>
      </c>
    </row>
    <row r="4" spans="1:24" x14ac:dyDescent="0.25">
      <c r="A4" s="1" t="s">
        <v>10</v>
      </c>
      <c r="B4" s="2" t="s">
        <v>41</v>
      </c>
      <c r="C4" s="3">
        <v>45815</v>
      </c>
      <c r="D4" s="4" t="s">
        <v>43</v>
      </c>
      <c r="E4" s="5">
        <v>171</v>
      </c>
      <c r="F4" s="18">
        <v>0</v>
      </c>
      <c r="G4" s="5">
        <v>164</v>
      </c>
      <c r="H4" s="18">
        <v>0</v>
      </c>
      <c r="I4" s="5">
        <v>169</v>
      </c>
      <c r="J4" s="18">
        <v>1</v>
      </c>
      <c r="K4" s="5">
        <v>169</v>
      </c>
      <c r="L4" s="18">
        <v>0</v>
      </c>
      <c r="M4" s="5">
        <v>170</v>
      </c>
      <c r="N4" s="18">
        <v>1</v>
      </c>
      <c r="O4" s="5">
        <v>175</v>
      </c>
      <c r="P4" s="18">
        <v>1</v>
      </c>
      <c r="Q4" s="6">
        <v>6</v>
      </c>
      <c r="R4" s="6">
        <v>1018</v>
      </c>
      <c r="S4" s="7">
        <v>169.66666666666666</v>
      </c>
      <c r="T4" s="35">
        <v>3</v>
      </c>
      <c r="U4" s="8">
        <v>10</v>
      </c>
      <c r="V4" s="9">
        <v>179.66666666666666</v>
      </c>
    </row>
    <row r="5" spans="1:24" x14ac:dyDescent="0.25">
      <c r="A5" s="1" t="s">
        <v>10</v>
      </c>
      <c r="B5" s="2" t="s">
        <v>41</v>
      </c>
      <c r="C5" s="3">
        <v>45843</v>
      </c>
      <c r="D5" s="4" t="s">
        <v>43</v>
      </c>
      <c r="E5" s="5">
        <v>188</v>
      </c>
      <c r="F5" s="18">
        <v>1</v>
      </c>
      <c r="G5" s="5">
        <v>191</v>
      </c>
      <c r="H5" s="18">
        <v>3</v>
      </c>
      <c r="I5" s="5">
        <v>183</v>
      </c>
      <c r="J5" s="18">
        <v>2</v>
      </c>
      <c r="K5" s="5">
        <v>185</v>
      </c>
      <c r="L5" s="18">
        <v>1</v>
      </c>
      <c r="M5" s="5"/>
      <c r="N5" s="18"/>
      <c r="O5" s="5"/>
      <c r="P5" s="18"/>
      <c r="Q5" s="6">
        <v>4</v>
      </c>
      <c r="R5" s="6">
        <v>747</v>
      </c>
      <c r="S5" s="7">
        <v>186.75</v>
      </c>
      <c r="T5" s="35">
        <v>7</v>
      </c>
      <c r="U5" s="8">
        <v>13</v>
      </c>
      <c r="V5" s="9">
        <v>199.75</v>
      </c>
    </row>
    <row r="6" spans="1:24" x14ac:dyDescent="0.25">
      <c r="A6" s="1" t="s">
        <v>10</v>
      </c>
      <c r="B6" s="2" t="s">
        <v>41</v>
      </c>
      <c r="C6" s="3">
        <v>45871</v>
      </c>
      <c r="D6" s="4" t="s">
        <v>43</v>
      </c>
      <c r="E6" s="5">
        <v>191</v>
      </c>
      <c r="F6" s="18">
        <v>0</v>
      </c>
      <c r="G6" s="5">
        <v>185</v>
      </c>
      <c r="H6" s="18">
        <v>0</v>
      </c>
      <c r="I6" s="5">
        <v>188</v>
      </c>
      <c r="J6" s="18">
        <v>2</v>
      </c>
      <c r="K6" s="5">
        <v>185</v>
      </c>
      <c r="L6" s="18">
        <v>2</v>
      </c>
      <c r="M6" s="5"/>
      <c r="N6" s="18"/>
      <c r="O6" s="5"/>
      <c r="P6" s="18"/>
      <c r="Q6" s="6">
        <v>4</v>
      </c>
      <c r="R6" s="6">
        <v>749</v>
      </c>
      <c r="S6" s="7">
        <v>187.25</v>
      </c>
      <c r="T6" s="35">
        <v>4</v>
      </c>
      <c r="U6" s="8">
        <v>13</v>
      </c>
      <c r="V6" s="9">
        <v>200.25</v>
      </c>
    </row>
    <row r="8" spans="1:24" x14ac:dyDescent="0.25">
      <c r="Q8" s="30">
        <f>SUM(Q2:Q7)</f>
        <v>22</v>
      </c>
      <c r="R8" s="30">
        <f>SUM(R2:R7)</f>
        <v>3920</v>
      </c>
      <c r="S8" s="31">
        <f>SUM(R8/Q8)</f>
        <v>178.18181818181819</v>
      </c>
      <c r="T8" s="30">
        <f>SUM(T2:T7)</f>
        <v>15</v>
      </c>
      <c r="U8" s="30">
        <f>SUM(U2:U7)</f>
        <v>46</v>
      </c>
      <c r="V8" s="32">
        <f>SUM(S8+U8)</f>
        <v>224.18181818181819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4_1"/>
    <protectedRange algorithmName="SHA-512" hashValue="ON39YdpmFHfN9f47KpiRvqrKx0V9+erV1CNkpWzYhW/Qyc6aT8rEyCrvauWSYGZK2ia3o7vd3akF07acHAFpOA==" saltValue="yVW9XmDwTqEnmpSGai0KYg==" spinCount="100000" sqref="D2" name="Range1_1_3_1"/>
    <protectedRange algorithmName="SHA-512" hashValue="ON39YdpmFHfN9f47KpiRvqrKx0V9+erV1CNkpWzYhW/Qyc6aT8rEyCrvauWSYGZK2ia3o7vd3akF07acHAFpOA==" saltValue="yVW9XmDwTqEnmpSGai0KYg==" spinCount="100000" sqref="T2" name="Range1_3_5_3_1"/>
    <protectedRange algorithmName="SHA-512" hashValue="ON39YdpmFHfN9f47KpiRvqrKx0V9+erV1CNkpWzYhW/Qyc6aT8rEyCrvauWSYGZK2ia3o7vd3akF07acHAFpOA==" saltValue="yVW9XmDwTqEnmpSGai0KYg==" spinCount="100000" sqref="B3" name="Range1_5"/>
    <protectedRange algorithmName="SHA-512" hashValue="ON39YdpmFHfN9f47KpiRvqrKx0V9+erV1CNkpWzYhW/Qyc6aT8rEyCrvauWSYGZK2ia3o7vd3akF07acHAFpOA==" saltValue="yVW9XmDwTqEnmpSGai0KYg==" spinCount="100000" sqref="D3" name="Range1_1_4_4"/>
    <protectedRange algorithmName="SHA-512" hashValue="ON39YdpmFHfN9f47KpiRvqrKx0V9+erV1CNkpWzYhW/Qyc6aT8rEyCrvauWSYGZK2ia3o7vd3akF07acHAFpOA==" saltValue="yVW9XmDwTqEnmpSGai0KYg==" spinCount="100000" sqref="C3" name="Range1_24_4"/>
    <protectedRange algorithmName="SHA-512" hashValue="ON39YdpmFHfN9f47KpiRvqrKx0V9+erV1CNkpWzYhW/Qyc6aT8rEyCrvauWSYGZK2ia3o7vd3akF07acHAFpOA==" saltValue="yVW9XmDwTqEnmpSGai0KYg==" spinCount="100000" sqref="H3:P3 E3:F3" name="Range1_28"/>
    <protectedRange algorithmName="SHA-512" hashValue="ON39YdpmFHfN9f47KpiRvqrKx0V9+erV1CNkpWzYhW/Qyc6aT8rEyCrvauWSYGZK2ia3o7vd3akF07acHAFpOA==" saltValue="yVW9XmDwTqEnmpSGai0KYg==" spinCount="100000" sqref="T3" name="Range1_3_5_18"/>
    <protectedRange algorithmName="SHA-512" hashValue="ON39YdpmFHfN9f47KpiRvqrKx0V9+erV1CNkpWzYhW/Qyc6aT8rEyCrvauWSYGZK2ia3o7vd3akF07acHAFpOA==" saltValue="yVW9XmDwTqEnmpSGai0KYg==" spinCount="100000" sqref="H5:P5 E5:F5 B5:C5" name="Range1_10"/>
    <protectedRange algorithmName="SHA-512" hashValue="ON39YdpmFHfN9f47KpiRvqrKx0V9+erV1CNkpWzYhW/Qyc6aT8rEyCrvauWSYGZK2ia3o7vd3akF07acHAFpOA==" saltValue="yVW9XmDwTqEnmpSGai0KYg==" spinCount="100000" sqref="D5" name="Range1_1_9_1"/>
    <protectedRange algorithmName="SHA-512" hashValue="ON39YdpmFHfN9f47KpiRvqrKx0V9+erV1CNkpWzYhW/Qyc6aT8rEyCrvauWSYGZK2ia3o7vd3akF07acHAFpOA==" saltValue="yVW9XmDwTqEnmpSGai0KYg==" spinCount="100000" sqref="T5" name="Range1_3_5_9_1"/>
  </protectedRanges>
  <hyperlinks>
    <hyperlink ref="X1" location="'FAC 2025'!A1" display="Return to Rankings" xr:uid="{D5F17FBE-0740-4512-9DA0-09782439956E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9E03A-EDAA-476B-8A98-30761775F5C6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x14ac:dyDescent="0.25">
      <c r="A2" s="1" t="s">
        <v>10</v>
      </c>
      <c r="B2" s="2" t="s">
        <v>27</v>
      </c>
      <c r="C2" s="3">
        <v>45688</v>
      </c>
      <c r="D2" s="4" t="s">
        <v>23</v>
      </c>
      <c r="E2" s="5">
        <v>189</v>
      </c>
      <c r="F2" s="18">
        <v>2</v>
      </c>
      <c r="G2" s="5">
        <v>189</v>
      </c>
      <c r="H2" s="18">
        <v>1</v>
      </c>
      <c r="I2" s="5"/>
      <c r="J2" s="18"/>
      <c r="K2" s="5"/>
      <c r="L2" s="18"/>
      <c r="M2" s="5"/>
      <c r="N2" s="18"/>
      <c r="O2" s="5"/>
      <c r="P2" s="18"/>
      <c r="Q2" s="6">
        <v>2</v>
      </c>
      <c r="R2" s="6">
        <v>378</v>
      </c>
      <c r="S2" s="7">
        <v>189</v>
      </c>
      <c r="T2" s="35">
        <v>3</v>
      </c>
      <c r="U2" s="8">
        <v>4</v>
      </c>
      <c r="V2" s="9">
        <v>193</v>
      </c>
    </row>
    <row r="3" spans="1:24" x14ac:dyDescent="0.25">
      <c r="A3" s="1" t="s">
        <v>10</v>
      </c>
      <c r="B3" s="2" t="s">
        <v>27</v>
      </c>
      <c r="C3" s="3">
        <v>45689</v>
      </c>
      <c r="D3" s="4" t="s">
        <v>23</v>
      </c>
      <c r="E3" s="5">
        <v>186</v>
      </c>
      <c r="F3" s="18"/>
      <c r="G3" s="5">
        <v>189</v>
      </c>
      <c r="H3" s="18">
        <v>2</v>
      </c>
      <c r="I3" s="5">
        <v>188</v>
      </c>
      <c r="J3" s="18">
        <v>3</v>
      </c>
      <c r="K3" s="5">
        <v>185</v>
      </c>
      <c r="L3" s="18">
        <v>1</v>
      </c>
      <c r="M3" s="5"/>
      <c r="N3" s="18"/>
      <c r="O3" s="5"/>
      <c r="P3" s="18"/>
      <c r="Q3" s="6">
        <v>4</v>
      </c>
      <c r="R3" s="6">
        <v>748</v>
      </c>
      <c r="S3" s="7">
        <v>187</v>
      </c>
      <c r="T3" s="35">
        <v>6</v>
      </c>
      <c r="U3" s="8">
        <v>4</v>
      </c>
      <c r="V3" s="9">
        <v>191</v>
      </c>
    </row>
    <row r="4" spans="1:24" x14ac:dyDescent="0.25">
      <c r="A4" s="1" t="s">
        <v>10</v>
      </c>
      <c r="B4" s="2" t="s">
        <v>27</v>
      </c>
      <c r="C4" s="3">
        <v>45702</v>
      </c>
      <c r="D4" s="4" t="s">
        <v>23</v>
      </c>
      <c r="E4" s="5">
        <v>183</v>
      </c>
      <c r="F4" s="18">
        <v>0</v>
      </c>
      <c r="G4" s="5">
        <v>182</v>
      </c>
      <c r="H4" s="18">
        <v>0</v>
      </c>
      <c r="I4" s="5">
        <v>183</v>
      </c>
      <c r="J4" s="18">
        <v>0</v>
      </c>
      <c r="K4" s="5">
        <v>190</v>
      </c>
      <c r="L4" s="18">
        <v>2</v>
      </c>
      <c r="M4" s="5"/>
      <c r="N4" s="18"/>
      <c r="O4" s="5"/>
      <c r="P4" s="18"/>
      <c r="Q4" s="6">
        <v>4</v>
      </c>
      <c r="R4" s="6">
        <v>738</v>
      </c>
      <c r="S4" s="7">
        <v>184.5</v>
      </c>
      <c r="T4" s="35">
        <v>2</v>
      </c>
      <c r="U4" s="8">
        <v>4</v>
      </c>
      <c r="V4" s="9">
        <v>188.5</v>
      </c>
    </row>
    <row r="5" spans="1:24" x14ac:dyDescent="0.25">
      <c r="A5" s="1" t="s">
        <v>10</v>
      </c>
      <c r="B5" s="2" t="s">
        <v>27</v>
      </c>
      <c r="C5" s="3">
        <v>45744</v>
      </c>
      <c r="D5" s="4" t="s">
        <v>23</v>
      </c>
      <c r="E5" s="5">
        <v>189</v>
      </c>
      <c r="F5" s="18">
        <v>2</v>
      </c>
      <c r="G5" s="5">
        <v>189</v>
      </c>
      <c r="H5" s="18">
        <v>0</v>
      </c>
      <c r="I5" s="5">
        <v>171</v>
      </c>
      <c r="J5" s="18">
        <v>0</v>
      </c>
      <c r="K5" s="5">
        <v>184</v>
      </c>
      <c r="L5" s="18">
        <v>0</v>
      </c>
      <c r="M5" s="5"/>
      <c r="N5" s="18"/>
      <c r="O5" s="5"/>
      <c r="P5" s="18"/>
      <c r="Q5" s="6">
        <v>4</v>
      </c>
      <c r="R5" s="6">
        <v>733</v>
      </c>
      <c r="S5" s="7">
        <v>183.25</v>
      </c>
      <c r="T5" s="35">
        <v>2</v>
      </c>
      <c r="U5" s="8">
        <v>6</v>
      </c>
      <c r="V5" s="9">
        <v>189.25</v>
      </c>
    </row>
    <row r="7" spans="1:24" x14ac:dyDescent="0.25">
      <c r="Q7" s="30">
        <f>SUM(Q2:Q6)</f>
        <v>14</v>
      </c>
      <c r="R7" s="30">
        <f>SUM(R2:R6)</f>
        <v>2597</v>
      </c>
      <c r="S7" s="31">
        <f>SUM(R7/Q7)</f>
        <v>185.5</v>
      </c>
      <c r="T7" s="30">
        <f>SUM(T2:T6)</f>
        <v>13</v>
      </c>
      <c r="U7" s="30">
        <f>SUM(U2:U6)</f>
        <v>18</v>
      </c>
      <c r="V7" s="32">
        <f>SUM(S7+U7)</f>
        <v>203.5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5:P5 B5:C5 E5:F5" name="Range1_5"/>
    <protectedRange algorithmName="SHA-512" hashValue="ON39YdpmFHfN9f47KpiRvqrKx0V9+erV1CNkpWzYhW/Qyc6aT8rEyCrvauWSYGZK2ia3o7vd3akF07acHAFpOA==" saltValue="yVW9XmDwTqEnmpSGai0KYg==" spinCount="100000" sqref="D5" name="Range1_1_4"/>
    <protectedRange algorithmName="SHA-512" hashValue="ON39YdpmFHfN9f47KpiRvqrKx0V9+erV1CNkpWzYhW/Qyc6aT8rEyCrvauWSYGZK2ia3o7vd3akF07acHAFpOA==" saltValue="yVW9XmDwTqEnmpSGai0KYg==" spinCount="100000" sqref="T5" name="Range1_3_5_4"/>
  </protectedRanges>
  <hyperlinks>
    <hyperlink ref="X1" location="'FAC 2025'!A1" display="Return to Rankings" xr:uid="{068B21F3-3860-40B8-BC85-69DE07676281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71E15-09FC-4895-80F2-5DB1C93BC81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5">
      <c r="A2" s="39" t="s">
        <v>10</v>
      </c>
      <c r="B2" s="2" t="s">
        <v>77</v>
      </c>
      <c r="C2" s="3">
        <v>45832</v>
      </c>
      <c r="D2" s="4" t="s">
        <v>33</v>
      </c>
      <c r="E2" s="49">
        <v>180</v>
      </c>
      <c r="F2" s="18">
        <v>2</v>
      </c>
      <c r="G2" s="50">
        <v>169</v>
      </c>
      <c r="H2" s="18">
        <v>1</v>
      </c>
      <c r="I2" s="5">
        <v>169</v>
      </c>
      <c r="J2" s="18">
        <v>0</v>
      </c>
      <c r="K2" s="5">
        <v>184</v>
      </c>
      <c r="L2" s="18">
        <v>1</v>
      </c>
      <c r="M2" s="5"/>
      <c r="N2" s="18"/>
      <c r="O2" s="5"/>
      <c r="P2" s="18"/>
      <c r="Q2" s="6">
        <v>4</v>
      </c>
      <c r="R2" s="6">
        <v>702</v>
      </c>
      <c r="S2" s="7">
        <v>175.5</v>
      </c>
      <c r="T2" s="19">
        <v>4</v>
      </c>
      <c r="U2" s="8">
        <v>5</v>
      </c>
      <c r="V2" s="9">
        <v>180.5</v>
      </c>
    </row>
    <row r="4" spans="1:24" x14ac:dyDescent="0.25">
      <c r="Q4" s="30">
        <f>SUM(Q2:Q3)</f>
        <v>4</v>
      </c>
      <c r="R4" s="30">
        <f>SUM(R2:R3)</f>
        <v>702</v>
      </c>
      <c r="S4" s="31">
        <f>SUM(R4/Q4)</f>
        <v>175.5</v>
      </c>
      <c r="T4" s="30">
        <f>SUM(T2:T3)</f>
        <v>4</v>
      </c>
      <c r="U4" s="30">
        <f>SUM(U2:U3)</f>
        <v>5</v>
      </c>
      <c r="V4" s="32">
        <f>SUM(S4+U4)</f>
        <v>180.5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EEC07D6F-EE5B-4520-AB21-97B4EB89BD52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78D5-B553-4135-87FA-9933C39E82A1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5">
      <c r="A2" s="39" t="s">
        <v>10</v>
      </c>
      <c r="B2" s="2" t="s">
        <v>50</v>
      </c>
      <c r="C2" s="3">
        <v>45776</v>
      </c>
      <c r="D2" s="4" t="s">
        <v>33</v>
      </c>
      <c r="E2" s="49">
        <v>148</v>
      </c>
      <c r="F2" s="18">
        <v>0</v>
      </c>
      <c r="G2" s="50">
        <v>159</v>
      </c>
      <c r="H2" s="18">
        <v>0</v>
      </c>
      <c r="I2" s="5">
        <v>139</v>
      </c>
      <c r="J2" s="18">
        <v>0</v>
      </c>
      <c r="K2" s="5">
        <v>171</v>
      </c>
      <c r="L2" s="18">
        <v>0</v>
      </c>
      <c r="M2" s="5"/>
      <c r="N2" s="18"/>
      <c r="O2" s="5"/>
      <c r="P2" s="18"/>
      <c r="Q2" s="6">
        <v>4</v>
      </c>
      <c r="R2" s="6">
        <v>617</v>
      </c>
      <c r="S2" s="7">
        <v>154.25</v>
      </c>
      <c r="T2" s="19">
        <v>0</v>
      </c>
      <c r="U2" s="8">
        <v>4</v>
      </c>
      <c r="V2" s="9">
        <v>158.25</v>
      </c>
    </row>
    <row r="3" spans="1:24" x14ac:dyDescent="0.25">
      <c r="A3" s="1" t="s">
        <v>10</v>
      </c>
      <c r="B3" s="2" t="s">
        <v>50</v>
      </c>
      <c r="C3" s="3">
        <v>45867</v>
      </c>
      <c r="D3" s="4" t="s">
        <v>33</v>
      </c>
      <c r="E3" s="49">
        <v>166</v>
      </c>
      <c r="F3" s="18">
        <v>0</v>
      </c>
      <c r="G3" s="50">
        <v>175</v>
      </c>
      <c r="H3" s="18">
        <v>0</v>
      </c>
      <c r="I3" s="5">
        <v>160</v>
      </c>
      <c r="J3" s="18">
        <v>2</v>
      </c>
      <c r="K3" s="5">
        <v>164</v>
      </c>
      <c r="L3" s="18">
        <v>0</v>
      </c>
      <c r="M3" s="5"/>
      <c r="N3" s="18"/>
      <c r="O3" s="5"/>
      <c r="P3" s="18"/>
      <c r="Q3" s="6">
        <v>4</v>
      </c>
      <c r="R3" s="6">
        <v>665</v>
      </c>
      <c r="S3" s="7">
        <v>166.25</v>
      </c>
      <c r="T3" s="19">
        <v>2</v>
      </c>
      <c r="U3" s="8">
        <v>5</v>
      </c>
      <c r="V3" s="9">
        <v>171.25</v>
      </c>
    </row>
    <row r="5" spans="1:24" x14ac:dyDescent="0.25">
      <c r="Q5" s="30">
        <f>SUM(Q2:Q4)</f>
        <v>8</v>
      </c>
      <c r="R5" s="30">
        <f>SUM(R2:R4)</f>
        <v>1282</v>
      </c>
      <c r="S5" s="31">
        <f>SUM(R5/Q5)</f>
        <v>160.25</v>
      </c>
      <c r="T5" s="30">
        <f>SUM(T2:T4)</f>
        <v>2</v>
      </c>
      <c r="U5" s="30">
        <f>SUM(U2:U4)</f>
        <v>9</v>
      </c>
      <c r="V5" s="32">
        <f>SUM(S5+U5)</f>
        <v>169.25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3:P3 E3:F3 B3:C3" name="Range1_24"/>
    <protectedRange algorithmName="SHA-512" hashValue="ON39YdpmFHfN9f47KpiRvqrKx0V9+erV1CNkpWzYhW/Qyc6aT8rEyCrvauWSYGZK2ia3o7vd3akF07acHAFpOA==" saltValue="yVW9XmDwTqEnmpSGai0KYg==" spinCount="100000" sqref="D3" name="Range1_1_25"/>
    <protectedRange algorithmName="SHA-512" hashValue="ON39YdpmFHfN9f47KpiRvqrKx0V9+erV1CNkpWzYhW/Qyc6aT8rEyCrvauWSYGZK2ia3o7vd3akF07acHAFpOA==" saltValue="yVW9XmDwTqEnmpSGai0KYg==" spinCount="100000" sqref="T3" name="Range1_3_5_23"/>
  </protectedRanges>
  <hyperlinks>
    <hyperlink ref="X1" location="'FAC 2025'!A1" display="Return to Rankings" xr:uid="{A67D915B-F6E5-4D97-BCD3-A931661E5A5B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1F20-3C20-4ED7-909D-42D2752F8E20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9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5">
      <c r="A2" s="39" t="s">
        <v>10</v>
      </c>
      <c r="B2" s="29" t="s">
        <v>28</v>
      </c>
      <c r="C2" s="40">
        <v>45696</v>
      </c>
      <c r="D2" s="41" t="s">
        <v>29</v>
      </c>
      <c r="E2" s="42">
        <v>184</v>
      </c>
      <c r="F2" s="43">
        <v>3</v>
      </c>
      <c r="G2" s="29">
        <v>185</v>
      </c>
      <c r="H2" s="43">
        <v>0</v>
      </c>
      <c r="I2" s="42">
        <v>190</v>
      </c>
      <c r="J2" s="43">
        <v>0</v>
      </c>
      <c r="K2" s="42">
        <v>177</v>
      </c>
      <c r="L2" s="43">
        <v>1</v>
      </c>
      <c r="M2" s="42"/>
      <c r="N2" s="43"/>
      <c r="O2" s="42"/>
      <c r="P2" s="43"/>
      <c r="Q2" s="44">
        <v>4</v>
      </c>
      <c r="R2" s="44">
        <v>736</v>
      </c>
      <c r="S2" s="45">
        <v>184</v>
      </c>
      <c r="T2" s="19">
        <v>4</v>
      </c>
      <c r="U2" s="46">
        <v>11</v>
      </c>
      <c r="V2" s="47">
        <v>195</v>
      </c>
    </row>
    <row r="3" spans="1:24" ht="15" customHeight="1" x14ac:dyDescent="0.25">
      <c r="A3" s="1" t="s">
        <v>10</v>
      </c>
      <c r="B3" s="2" t="s">
        <v>28</v>
      </c>
      <c r="C3" s="3">
        <v>45710</v>
      </c>
      <c r="D3" s="4" t="s">
        <v>29</v>
      </c>
      <c r="E3" s="5">
        <v>180</v>
      </c>
      <c r="F3" s="18">
        <v>0</v>
      </c>
      <c r="G3" s="5">
        <v>179</v>
      </c>
      <c r="H3" s="18">
        <v>1</v>
      </c>
      <c r="I3" s="5">
        <v>189</v>
      </c>
      <c r="J3" s="18">
        <v>1</v>
      </c>
      <c r="K3" s="5">
        <v>173</v>
      </c>
      <c r="L3" s="18">
        <v>0</v>
      </c>
      <c r="M3" s="5"/>
      <c r="N3" s="18"/>
      <c r="O3" s="5"/>
      <c r="P3" s="18"/>
      <c r="Q3" s="6">
        <v>4</v>
      </c>
      <c r="R3" s="6">
        <v>721</v>
      </c>
      <c r="S3" s="7">
        <v>180.25</v>
      </c>
      <c r="T3" s="35">
        <v>2</v>
      </c>
      <c r="U3" s="8">
        <v>5</v>
      </c>
      <c r="V3" s="9">
        <v>185.25</v>
      </c>
    </row>
    <row r="4" spans="1:24" ht="15" customHeight="1" x14ac:dyDescent="0.25">
      <c r="A4" s="1" t="s">
        <v>10</v>
      </c>
      <c r="B4" s="2" t="s">
        <v>28</v>
      </c>
      <c r="C4" s="3">
        <v>45738</v>
      </c>
      <c r="D4" s="4" t="s">
        <v>29</v>
      </c>
      <c r="E4" s="5">
        <v>182</v>
      </c>
      <c r="F4" s="18">
        <v>2</v>
      </c>
      <c r="G4" s="5">
        <v>182</v>
      </c>
      <c r="H4" s="18">
        <v>0</v>
      </c>
      <c r="I4" s="5">
        <v>186</v>
      </c>
      <c r="J4" s="18">
        <v>2</v>
      </c>
      <c r="K4" s="5">
        <v>180</v>
      </c>
      <c r="L4" s="18">
        <v>0</v>
      </c>
      <c r="M4" s="5"/>
      <c r="N4" s="18"/>
      <c r="O4" s="5"/>
      <c r="P4" s="18"/>
      <c r="Q4" s="6">
        <v>4</v>
      </c>
      <c r="R4" s="6">
        <v>730</v>
      </c>
      <c r="S4" s="7">
        <v>182.5</v>
      </c>
      <c r="T4" s="35">
        <v>4</v>
      </c>
      <c r="U4" s="8">
        <v>11</v>
      </c>
      <c r="V4" s="9">
        <v>193.5</v>
      </c>
    </row>
    <row r="5" spans="1:24" ht="15" customHeight="1" x14ac:dyDescent="0.25">
      <c r="A5" s="1" t="s">
        <v>10</v>
      </c>
      <c r="B5" s="2" t="s">
        <v>28</v>
      </c>
      <c r="C5" s="3">
        <v>45745</v>
      </c>
      <c r="D5" s="4" t="s">
        <v>29</v>
      </c>
      <c r="E5" s="5">
        <v>190</v>
      </c>
      <c r="F5" s="18">
        <v>1</v>
      </c>
      <c r="G5" s="5">
        <v>179</v>
      </c>
      <c r="H5" s="18">
        <v>1</v>
      </c>
      <c r="I5" s="5">
        <v>178</v>
      </c>
      <c r="J5" s="18">
        <v>0</v>
      </c>
      <c r="K5" s="5">
        <v>183</v>
      </c>
      <c r="L5" s="18">
        <v>0</v>
      </c>
      <c r="M5" s="5">
        <v>179</v>
      </c>
      <c r="N5" s="18">
        <v>0</v>
      </c>
      <c r="O5" s="5">
        <v>176</v>
      </c>
      <c r="P5" s="18">
        <v>1</v>
      </c>
      <c r="Q5" s="6">
        <v>6</v>
      </c>
      <c r="R5" s="6">
        <v>1085</v>
      </c>
      <c r="S5" s="7">
        <v>180.83333333333334</v>
      </c>
      <c r="T5" s="35">
        <v>3</v>
      </c>
      <c r="U5" s="8">
        <v>16</v>
      </c>
      <c r="V5" s="9">
        <v>196.83333333333334</v>
      </c>
    </row>
    <row r="6" spans="1:24" ht="15" customHeight="1" x14ac:dyDescent="0.25">
      <c r="A6" s="1" t="s">
        <v>10</v>
      </c>
      <c r="B6" s="2" t="s">
        <v>28</v>
      </c>
      <c r="C6" s="3">
        <v>45759</v>
      </c>
      <c r="D6" s="4" t="s">
        <v>29</v>
      </c>
      <c r="E6" s="5">
        <v>177</v>
      </c>
      <c r="F6" s="18">
        <v>1</v>
      </c>
      <c r="G6" s="5">
        <v>176.001</v>
      </c>
      <c r="H6" s="18">
        <v>1</v>
      </c>
      <c r="I6" s="5">
        <v>174</v>
      </c>
      <c r="J6" s="18">
        <v>0</v>
      </c>
      <c r="K6" s="5">
        <v>183</v>
      </c>
      <c r="L6" s="18">
        <v>0</v>
      </c>
      <c r="M6" s="5"/>
      <c r="N6" s="18"/>
      <c r="O6" s="5"/>
      <c r="P6" s="18"/>
      <c r="Q6" s="6">
        <v>4</v>
      </c>
      <c r="R6" s="6">
        <v>710.00099999999998</v>
      </c>
      <c r="S6" s="7">
        <v>177.50024999999999</v>
      </c>
      <c r="T6" s="35">
        <v>2</v>
      </c>
      <c r="U6" s="8">
        <v>11</v>
      </c>
      <c r="V6" s="9">
        <v>188.50024999999999</v>
      </c>
    </row>
    <row r="7" spans="1:24" ht="15" customHeight="1" x14ac:dyDescent="0.25">
      <c r="A7" s="1" t="s">
        <v>10</v>
      </c>
      <c r="B7" s="2" t="s">
        <v>28</v>
      </c>
      <c r="C7" s="3">
        <v>45864</v>
      </c>
      <c r="D7" s="4" t="s">
        <v>29</v>
      </c>
      <c r="E7" s="5">
        <v>188</v>
      </c>
      <c r="F7" s="18">
        <v>1</v>
      </c>
      <c r="G7" s="5">
        <v>185</v>
      </c>
      <c r="H7" s="18">
        <v>0</v>
      </c>
      <c r="I7" s="5">
        <v>186</v>
      </c>
      <c r="J7" s="18">
        <v>1</v>
      </c>
      <c r="K7" s="5">
        <v>185</v>
      </c>
      <c r="L7" s="18">
        <v>0</v>
      </c>
      <c r="M7" s="5"/>
      <c r="N7" s="18"/>
      <c r="O7" s="5"/>
      <c r="P7" s="18"/>
      <c r="Q7" s="6">
        <v>4</v>
      </c>
      <c r="R7" s="6">
        <v>744</v>
      </c>
      <c r="S7" s="7">
        <v>186</v>
      </c>
      <c r="T7" s="35">
        <v>2</v>
      </c>
      <c r="U7" s="8">
        <v>6</v>
      </c>
      <c r="V7" s="9">
        <v>192</v>
      </c>
    </row>
    <row r="8" spans="1:24" ht="15" customHeight="1" x14ac:dyDescent="0.25">
      <c r="A8" s="1" t="s">
        <v>10</v>
      </c>
      <c r="B8" s="2" t="s">
        <v>28</v>
      </c>
      <c r="C8" s="3">
        <v>45878</v>
      </c>
      <c r="D8" s="4" t="s">
        <v>29</v>
      </c>
      <c r="E8" s="5">
        <v>174</v>
      </c>
      <c r="F8" s="18">
        <v>2</v>
      </c>
      <c r="G8" s="50">
        <v>185</v>
      </c>
      <c r="H8" s="18">
        <v>1</v>
      </c>
      <c r="I8" s="5">
        <v>182</v>
      </c>
      <c r="J8" s="18">
        <v>2</v>
      </c>
      <c r="K8" s="50">
        <v>170</v>
      </c>
      <c r="L8" s="18">
        <v>0</v>
      </c>
      <c r="M8" s="5"/>
      <c r="N8" s="18"/>
      <c r="O8" s="5"/>
      <c r="P8" s="18"/>
      <c r="Q8" s="6">
        <v>4</v>
      </c>
      <c r="R8" s="6">
        <v>711</v>
      </c>
      <c r="S8" s="7">
        <v>177.75</v>
      </c>
      <c r="T8" s="35">
        <v>5</v>
      </c>
      <c r="U8" s="8">
        <v>5</v>
      </c>
      <c r="V8" s="9">
        <v>182.75</v>
      </c>
    </row>
    <row r="10" spans="1:24" x14ac:dyDescent="0.25">
      <c r="Q10" s="30">
        <f>SUM(Q2:Q9)</f>
        <v>30</v>
      </c>
      <c r="R10" s="30">
        <f>SUM(R2:R9)</f>
        <v>5437.0010000000002</v>
      </c>
      <c r="S10" s="31">
        <f>SUM(R10/Q10)</f>
        <v>181.23336666666668</v>
      </c>
      <c r="T10" s="30">
        <f>SUM(T2:T9)</f>
        <v>22</v>
      </c>
      <c r="U10" s="30">
        <f>SUM(U2:U9)</f>
        <v>65</v>
      </c>
      <c r="V10" s="32">
        <f>SUM(S10+U10)</f>
        <v>246.23336666666668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5:P5 B5:C5 E5:F5" name="Range1_5"/>
    <protectedRange algorithmName="SHA-512" hashValue="ON39YdpmFHfN9f47KpiRvqrKx0V9+erV1CNkpWzYhW/Qyc6aT8rEyCrvauWSYGZK2ia3o7vd3akF07acHAFpOA==" saltValue="yVW9XmDwTqEnmpSGai0KYg==" spinCount="100000" sqref="D5" name="Range1_1_4"/>
    <protectedRange algorithmName="SHA-512" hashValue="ON39YdpmFHfN9f47KpiRvqrKx0V9+erV1CNkpWzYhW/Qyc6aT8rEyCrvauWSYGZK2ia3o7vd3akF07acHAFpOA==" saltValue="yVW9XmDwTqEnmpSGai0KYg==" spinCount="100000" sqref="T5" name="Range1_3_5_4"/>
    <protectedRange algorithmName="SHA-512" hashValue="ON39YdpmFHfN9f47KpiRvqrKx0V9+erV1CNkpWzYhW/Qyc6aT8rEyCrvauWSYGZK2ia3o7vd3akF07acHAFpOA==" saltValue="yVW9XmDwTqEnmpSGai0KYg==" spinCount="100000" sqref="H6:P6 E6:F6 B6:C6" name="Range1_4_1"/>
    <protectedRange algorithmName="SHA-512" hashValue="ON39YdpmFHfN9f47KpiRvqrKx0V9+erV1CNkpWzYhW/Qyc6aT8rEyCrvauWSYGZK2ia3o7vd3akF07acHAFpOA==" saltValue="yVW9XmDwTqEnmpSGai0KYg==" spinCount="100000" sqref="D6" name="Range1_1_3_1"/>
    <protectedRange algorithmName="SHA-512" hashValue="ON39YdpmFHfN9f47KpiRvqrKx0V9+erV1CNkpWzYhW/Qyc6aT8rEyCrvauWSYGZK2ia3o7vd3akF07acHAFpOA==" saltValue="yVW9XmDwTqEnmpSGai0KYg==" spinCount="100000" sqref="T6" name="Range1_3_5_3_1"/>
    <protectedRange algorithmName="SHA-512" hashValue="ON39YdpmFHfN9f47KpiRvqrKx0V9+erV1CNkpWzYhW/Qyc6aT8rEyCrvauWSYGZK2ia3o7vd3akF07acHAFpOA==" saltValue="yVW9XmDwTqEnmpSGai0KYg==" spinCount="100000" sqref="H7:P7 E7:F7 B7:C7" name="Range1_21"/>
    <protectedRange algorithmName="SHA-512" hashValue="ON39YdpmFHfN9f47KpiRvqrKx0V9+erV1CNkpWzYhW/Qyc6aT8rEyCrvauWSYGZK2ia3o7vd3akF07acHAFpOA==" saltValue="yVW9XmDwTqEnmpSGai0KYg==" spinCount="100000" sqref="D7" name="Range1_1_19"/>
    <protectedRange algorithmName="SHA-512" hashValue="ON39YdpmFHfN9f47KpiRvqrKx0V9+erV1CNkpWzYhW/Qyc6aT8rEyCrvauWSYGZK2ia3o7vd3akF07acHAFpOA==" saltValue="yVW9XmDwTqEnmpSGai0KYg==" spinCount="100000" sqref="T7" name="Range1_3_5_15"/>
  </protectedRanges>
  <hyperlinks>
    <hyperlink ref="X1" location="'FAC 2025'!A1" display="Return to Rankings" xr:uid="{093961CE-2A9C-4797-822F-A6415AB6640B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9C41-A130-4CCD-9627-9D273A7BA03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5">
      <c r="A2" s="39" t="s">
        <v>10</v>
      </c>
      <c r="B2" s="2" t="s">
        <v>60</v>
      </c>
      <c r="C2" s="3">
        <v>45802</v>
      </c>
      <c r="D2" s="4" t="s">
        <v>33</v>
      </c>
      <c r="E2" s="63">
        <v>163</v>
      </c>
      <c r="F2" s="18">
        <v>1</v>
      </c>
      <c r="G2" s="50">
        <v>180</v>
      </c>
      <c r="H2" s="18">
        <v>0</v>
      </c>
      <c r="I2" s="5">
        <v>179</v>
      </c>
      <c r="J2" s="18">
        <v>0</v>
      </c>
      <c r="K2" s="5">
        <v>186</v>
      </c>
      <c r="L2" s="18">
        <v>1</v>
      </c>
      <c r="M2" s="5">
        <v>181</v>
      </c>
      <c r="N2" s="18">
        <v>1</v>
      </c>
      <c r="O2" s="5">
        <v>172</v>
      </c>
      <c r="P2" s="18">
        <v>1</v>
      </c>
      <c r="Q2" s="6">
        <v>6</v>
      </c>
      <c r="R2" s="6">
        <v>1061</v>
      </c>
      <c r="S2" s="7">
        <v>176.83333333333334</v>
      </c>
      <c r="T2" s="19">
        <v>4</v>
      </c>
      <c r="U2" s="8">
        <v>20</v>
      </c>
      <c r="V2" s="9">
        <v>196.83333333333334</v>
      </c>
    </row>
    <row r="4" spans="1:24" x14ac:dyDescent="0.25">
      <c r="Q4" s="30">
        <f>SUM(Q2:Q3)</f>
        <v>6</v>
      </c>
      <c r="R4" s="30">
        <f>SUM(R2:R3)</f>
        <v>1061</v>
      </c>
      <c r="S4" s="31">
        <f>SUM(R4/Q4)</f>
        <v>176.83333333333334</v>
      </c>
      <c r="T4" s="30">
        <f>SUM(T2:T3)</f>
        <v>4</v>
      </c>
      <c r="U4" s="30">
        <f>SUM(U2:U3)</f>
        <v>20</v>
      </c>
      <c r="V4" s="32">
        <f>SUM(S4+U4)</f>
        <v>196.83333333333334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8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T2" name="Range1_3_5_7"/>
  </protectedRanges>
  <hyperlinks>
    <hyperlink ref="X1" location="'FAC 2025'!A1" display="Return to Rankings" xr:uid="{2D3E8E19-19D9-405F-B0F9-EA8D6BCA3916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44AF6-BBB0-4935-9D05-8D3F7F4E7B42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1" t="s">
        <v>10</v>
      </c>
      <c r="B2" s="2" t="s">
        <v>73</v>
      </c>
      <c r="C2" s="3">
        <v>45758</v>
      </c>
      <c r="D2" s="4" t="s">
        <v>23</v>
      </c>
      <c r="E2" s="5">
        <v>189</v>
      </c>
      <c r="F2" s="18">
        <v>2</v>
      </c>
      <c r="G2" s="5">
        <v>177</v>
      </c>
      <c r="H2" s="18">
        <v>0</v>
      </c>
      <c r="I2" s="5">
        <v>189.001</v>
      </c>
      <c r="J2" s="18">
        <v>2</v>
      </c>
      <c r="K2" s="5">
        <v>181</v>
      </c>
      <c r="L2" s="18">
        <v>0</v>
      </c>
      <c r="M2" s="5"/>
      <c r="N2" s="18"/>
      <c r="O2" s="5"/>
      <c r="P2" s="18"/>
      <c r="Q2" s="6">
        <v>4</v>
      </c>
      <c r="R2" s="6">
        <v>736.00099999999998</v>
      </c>
      <c r="S2" s="7">
        <v>184.00024999999999</v>
      </c>
      <c r="T2" s="35">
        <v>4</v>
      </c>
      <c r="U2" s="8">
        <v>6</v>
      </c>
      <c r="V2" s="9">
        <v>190.00024999999999</v>
      </c>
    </row>
    <row r="3" spans="1:24" x14ac:dyDescent="0.25">
      <c r="A3" s="1" t="s">
        <v>10</v>
      </c>
      <c r="B3" s="2" t="s">
        <v>73</v>
      </c>
      <c r="C3" s="3">
        <v>45807</v>
      </c>
      <c r="D3" s="4" t="s">
        <v>23</v>
      </c>
      <c r="E3" s="5">
        <v>183</v>
      </c>
      <c r="F3" s="18">
        <v>0</v>
      </c>
      <c r="G3" s="5">
        <v>191</v>
      </c>
      <c r="H3" s="18">
        <v>0</v>
      </c>
      <c r="I3" s="5">
        <v>190</v>
      </c>
      <c r="J3" s="18">
        <v>2</v>
      </c>
      <c r="K3" s="5">
        <v>189</v>
      </c>
      <c r="L3" s="18">
        <v>1</v>
      </c>
      <c r="M3" s="5"/>
      <c r="N3" s="18"/>
      <c r="O3" s="5"/>
      <c r="P3" s="18"/>
      <c r="Q3" s="6">
        <v>4</v>
      </c>
      <c r="R3" s="6">
        <v>753</v>
      </c>
      <c r="S3" s="7">
        <v>188.25</v>
      </c>
      <c r="T3" s="35">
        <v>3</v>
      </c>
      <c r="U3" s="8">
        <v>6</v>
      </c>
      <c r="V3" s="9">
        <v>194.25</v>
      </c>
    </row>
    <row r="4" spans="1:24" x14ac:dyDescent="0.25">
      <c r="A4" s="1" t="s">
        <v>10</v>
      </c>
      <c r="B4" s="2" t="s">
        <v>73</v>
      </c>
      <c r="C4" s="3">
        <v>45808</v>
      </c>
      <c r="D4" s="4" t="s">
        <v>23</v>
      </c>
      <c r="E4" s="5">
        <v>188</v>
      </c>
      <c r="F4" s="18">
        <v>1</v>
      </c>
      <c r="G4" s="5">
        <v>186</v>
      </c>
      <c r="H4" s="18">
        <v>2</v>
      </c>
      <c r="I4" s="5">
        <v>180</v>
      </c>
      <c r="J4" s="18">
        <v>2</v>
      </c>
      <c r="K4" s="5">
        <v>191</v>
      </c>
      <c r="L4" s="18">
        <v>1</v>
      </c>
      <c r="M4" s="5">
        <v>185</v>
      </c>
      <c r="N4" s="18">
        <v>1</v>
      </c>
      <c r="O4" s="5">
        <v>189</v>
      </c>
      <c r="P4" s="18">
        <v>4</v>
      </c>
      <c r="Q4" s="6">
        <v>6</v>
      </c>
      <c r="R4" s="6">
        <v>1119</v>
      </c>
      <c r="S4" s="7">
        <v>186.5</v>
      </c>
      <c r="T4" s="35">
        <v>11</v>
      </c>
      <c r="U4" s="8">
        <v>10</v>
      </c>
      <c r="V4" s="9">
        <v>196.5</v>
      </c>
    </row>
    <row r="5" spans="1:24" x14ac:dyDescent="0.25">
      <c r="A5" s="39" t="s">
        <v>10</v>
      </c>
      <c r="B5" s="2" t="s">
        <v>73</v>
      </c>
      <c r="C5" s="3">
        <v>45814</v>
      </c>
      <c r="D5" s="4" t="s">
        <v>23</v>
      </c>
      <c r="E5" s="5">
        <v>192</v>
      </c>
      <c r="F5" s="18">
        <v>2</v>
      </c>
      <c r="G5" s="5">
        <v>190</v>
      </c>
      <c r="H5" s="18">
        <v>1</v>
      </c>
      <c r="I5" s="5">
        <v>192</v>
      </c>
      <c r="J5" s="18">
        <v>3</v>
      </c>
      <c r="K5" s="34">
        <v>193</v>
      </c>
      <c r="L5" s="18">
        <v>2</v>
      </c>
      <c r="M5" s="5"/>
      <c r="N5" s="18"/>
      <c r="O5" s="5"/>
      <c r="P5" s="18"/>
      <c r="Q5" s="6">
        <v>4</v>
      </c>
      <c r="R5" s="6">
        <v>767</v>
      </c>
      <c r="S5" s="7">
        <v>191.75</v>
      </c>
      <c r="T5" s="35">
        <v>8</v>
      </c>
      <c r="U5" s="8">
        <v>4</v>
      </c>
      <c r="V5" s="9">
        <v>195.75</v>
      </c>
    </row>
    <row r="6" spans="1:24" x14ac:dyDescent="0.25">
      <c r="A6" s="1" t="s">
        <v>10</v>
      </c>
      <c r="B6" s="2" t="s">
        <v>73</v>
      </c>
      <c r="C6" s="3">
        <v>45821</v>
      </c>
      <c r="D6" s="4" t="s">
        <v>23</v>
      </c>
      <c r="E6" s="34">
        <v>193</v>
      </c>
      <c r="F6" s="18">
        <v>3</v>
      </c>
      <c r="G6" s="34">
        <v>194</v>
      </c>
      <c r="H6" s="18">
        <v>5</v>
      </c>
      <c r="I6" s="34">
        <v>195</v>
      </c>
      <c r="J6" s="18">
        <v>4</v>
      </c>
      <c r="K6" s="34">
        <v>196</v>
      </c>
      <c r="L6" s="18">
        <v>3</v>
      </c>
      <c r="M6" s="5"/>
      <c r="N6" s="18"/>
      <c r="O6" s="5"/>
      <c r="P6" s="18"/>
      <c r="Q6" s="6">
        <v>4</v>
      </c>
      <c r="R6" s="6">
        <v>778</v>
      </c>
      <c r="S6" s="7">
        <v>194.5</v>
      </c>
      <c r="T6" s="35">
        <v>15</v>
      </c>
      <c r="U6" s="8">
        <v>4</v>
      </c>
      <c r="V6" s="9">
        <v>198.5</v>
      </c>
    </row>
    <row r="7" spans="1:24" x14ac:dyDescent="0.25">
      <c r="A7" s="1" t="s">
        <v>10</v>
      </c>
      <c r="B7" s="2" t="s">
        <v>73</v>
      </c>
      <c r="C7" s="3">
        <v>45477</v>
      </c>
      <c r="D7" s="4" t="s">
        <v>23</v>
      </c>
      <c r="E7" s="5">
        <v>190</v>
      </c>
      <c r="F7" s="18">
        <v>1</v>
      </c>
      <c r="G7" s="5">
        <v>191</v>
      </c>
      <c r="H7" s="18">
        <v>3</v>
      </c>
      <c r="I7" s="5">
        <v>192</v>
      </c>
      <c r="J7" s="18">
        <v>1</v>
      </c>
      <c r="K7" s="34">
        <v>193</v>
      </c>
      <c r="L7" s="18">
        <v>3</v>
      </c>
      <c r="M7" s="5"/>
      <c r="N7" s="18"/>
      <c r="O7" s="5"/>
      <c r="P7" s="18"/>
      <c r="Q7" s="6">
        <v>4</v>
      </c>
      <c r="R7" s="6">
        <v>766</v>
      </c>
      <c r="S7" s="7">
        <v>191.5</v>
      </c>
      <c r="T7" s="35">
        <v>8</v>
      </c>
      <c r="U7" s="8">
        <v>4</v>
      </c>
      <c r="V7" s="9">
        <v>195.5</v>
      </c>
    </row>
    <row r="8" spans="1:24" x14ac:dyDescent="0.25">
      <c r="A8" s="1" t="s">
        <v>11</v>
      </c>
      <c r="B8" s="2" t="s">
        <v>73</v>
      </c>
      <c r="C8" s="3">
        <v>45863</v>
      </c>
      <c r="D8" s="4" t="s">
        <v>23</v>
      </c>
      <c r="E8" s="5">
        <v>190</v>
      </c>
      <c r="F8" s="18">
        <v>0</v>
      </c>
      <c r="G8" s="5">
        <v>188</v>
      </c>
      <c r="H8" s="18">
        <v>2</v>
      </c>
      <c r="I8" s="5">
        <v>187</v>
      </c>
      <c r="J8" s="18">
        <v>1</v>
      </c>
      <c r="K8" s="5">
        <v>191</v>
      </c>
      <c r="L8" s="18">
        <v>1</v>
      </c>
      <c r="M8" s="5"/>
      <c r="N8" s="18"/>
      <c r="O8" s="5"/>
      <c r="P8" s="18"/>
      <c r="Q8" s="6">
        <v>4</v>
      </c>
      <c r="R8" s="6">
        <v>756</v>
      </c>
      <c r="S8" s="7">
        <v>189</v>
      </c>
      <c r="T8" s="35">
        <v>4</v>
      </c>
      <c r="U8" s="8">
        <v>5</v>
      </c>
      <c r="V8" s="9">
        <v>194</v>
      </c>
    </row>
    <row r="10" spans="1:24" x14ac:dyDescent="0.25">
      <c r="Q10" s="30">
        <f>SUM(Q2:Q9)</f>
        <v>30</v>
      </c>
      <c r="R10" s="30">
        <f>SUM(R2:R9)</f>
        <v>5675.0010000000002</v>
      </c>
      <c r="S10" s="31">
        <f>SUM(R10/Q10)</f>
        <v>189.16670000000002</v>
      </c>
      <c r="T10" s="30">
        <f>SUM(T2:T9)</f>
        <v>53</v>
      </c>
      <c r="U10" s="30">
        <f>SUM(U2:U9)</f>
        <v>39</v>
      </c>
      <c r="V10" s="32">
        <f>SUM(S10+U10)</f>
        <v>228.16670000000002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7:P7 E7:F7 B7:C7" name="Range1_10"/>
    <protectedRange algorithmName="SHA-512" hashValue="ON39YdpmFHfN9f47KpiRvqrKx0V9+erV1CNkpWzYhW/Qyc6aT8rEyCrvauWSYGZK2ia3o7vd3akF07acHAFpOA==" saltValue="yVW9XmDwTqEnmpSGai0KYg==" spinCount="100000" sqref="D7" name="Range1_1_9_1"/>
    <protectedRange algorithmName="SHA-512" hashValue="ON39YdpmFHfN9f47KpiRvqrKx0V9+erV1CNkpWzYhW/Qyc6aT8rEyCrvauWSYGZK2ia3o7vd3akF07acHAFpOA==" saltValue="yVW9XmDwTqEnmpSGai0KYg==" spinCount="100000" sqref="T7" name="Range1_3_5_9_1"/>
    <protectedRange algorithmName="SHA-512" hashValue="ON39YdpmFHfN9f47KpiRvqrKx0V9+erV1CNkpWzYhW/Qyc6aT8rEyCrvauWSYGZK2ia3o7vd3akF07acHAFpOA==" saltValue="yVW9XmDwTqEnmpSGai0KYg==" spinCount="100000" sqref="H2:P2 E2:F2 B2" name="Range1_19"/>
    <protectedRange algorithmName="SHA-512" hashValue="ON39YdpmFHfN9f47KpiRvqrKx0V9+erV1CNkpWzYhW/Qyc6aT8rEyCrvauWSYGZK2ia3o7vd3akF07acHAFpOA==" saltValue="yVW9XmDwTqEnmpSGai0KYg==" spinCount="100000" sqref="T2" name="Range1_3_5_17"/>
    <protectedRange algorithmName="SHA-512" hashValue="ON39YdpmFHfN9f47KpiRvqrKx0V9+erV1CNkpWzYhW/Qyc6aT8rEyCrvauWSYGZK2ia3o7vd3akF07acHAFpOA==" saltValue="yVW9XmDwTqEnmpSGai0KYg==" spinCount="100000" sqref="H3:P3 E3:F3 B3" name="Range1_20"/>
    <protectedRange algorithmName="SHA-512" hashValue="ON39YdpmFHfN9f47KpiRvqrKx0V9+erV1CNkpWzYhW/Qyc6aT8rEyCrvauWSYGZK2ia3o7vd3akF07acHAFpOA==" saltValue="yVW9XmDwTqEnmpSGai0KYg==" spinCount="100000" sqref="T3" name="Range1_3_5_3"/>
    <protectedRange algorithmName="SHA-512" hashValue="ON39YdpmFHfN9f47KpiRvqrKx0V9+erV1CNkpWzYhW/Qyc6aT8rEyCrvauWSYGZK2ia3o7vd3akF07acHAFpOA==" saltValue="yVW9XmDwTqEnmpSGai0KYg==" spinCount="100000" sqref="C4" name="Range1_11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H4:P4 E4:F4 B4" name="Range1_22"/>
    <protectedRange algorithmName="SHA-512" hashValue="ON39YdpmFHfN9f47KpiRvqrKx0V9+erV1CNkpWzYhW/Qyc6aT8rEyCrvauWSYGZK2ia3o7vd3akF07acHAFpOA==" saltValue="yVW9XmDwTqEnmpSGai0KYg==" spinCount="100000" sqref="T4" name="Range1_3_5_10"/>
  </protectedRanges>
  <hyperlinks>
    <hyperlink ref="X1" location="'FAC 2025'!A1" display="Return to Rankings" xr:uid="{ACF26D8B-28F6-40D0-89B4-A1BD7A769BEB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164D-0719-4B37-9576-5A3ACCEC6A03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64</v>
      </c>
      <c r="C2" s="3">
        <v>45801</v>
      </c>
      <c r="D2" s="4" t="s">
        <v>68</v>
      </c>
      <c r="E2" s="5">
        <v>180</v>
      </c>
      <c r="F2" s="18">
        <v>1</v>
      </c>
      <c r="G2" s="5">
        <v>185</v>
      </c>
      <c r="H2" s="18">
        <v>0</v>
      </c>
      <c r="I2" s="5">
        <v>187</v>
      </c>
      <c r="J2" s="18">
        <v>1</v>
      </c>
      <c r="K2" s="5">
        <v>187</v>
      </c>
      <c r="L2" s="18">
        <v>1</v>
      </c>
      <c r="M2" s="5"/>
      <c r="N2" s="18"/>
      <c r="O2" s="5"/>
      <c r="P2" s="18"/>
      <c r="Q2" s="6">
        <v>4</v>
      </c>
      <c r="R2" s="6">
        <v>739</v>
      </c>
      <c r="S2" s="7">
        <v>184.75</v>
      </c>
      <c r="T2" s="35">
        <v>3</v>
      </c>
      <c r="U2" s="8">
        <v>9</v>
      </c>
      <c r="V2" s="9">
        <v>193.75</v>
      </c>
    </row>
    <row r="3" spans="1:24" ht="15" customHeight="1" x14ac:dyDescent="0.25">
      <c r="A3" s="1" t="s">
        <v>10</v>
      </c>
      <c r="B3" s="2" t="s">
        <v>64</v>
      </c>
      <c r="C3" s="3">
        <v>45808</v>
      </c>
      <c r="D3" s="4" t="s">
        <v>69</v>
      </c>
      <c r="E3" s="5">
        <v>190</v>
      </c>
      <c r="F3" s="18">
        <v>1</v>
      </c>
      <c r="G3" s="5">
        <v>190.001</v>
      </c>
      <c r="H3" s="18">
        <v>1</v>
      </c>
      <c r="I3" s="5">
        <v>187</v>
      </c>
      <c r="J3" s="18">
        <v>0</v>
      </c>
      <c r="K3" s="5">
        <v>183</v>
      </c>
      <c r="L3" s="18">
        <v>0</v>
      </c>
      <c r="M3" s="5"/>
      <c r="N3" s="18"/>
      <c r="O3" s="5"/>
      <c r="P3" s="18"/>
      <c r="Q3" s="6">
        <v>4</v>
      </c>
      <c r="R3" s="6">
        <v>750.00099999999998</v>
      </c>
      <c r="S3" s="7">
        <v>187.50024999999999</v>
      </c>
      <c r="T3" s="35">
        <v>2</v>
      </c>
      <c r="U3" s="8">
        <v>9</v>
      </c>
      <c r="V3" s="9">
        <v>196.50024999999999</v>
      </c>
    </row>
    <row r="4" spans="1:24" x14ac:dyDescent="0.25">
      <c r="A4" s="1" t="s">
        <v>10</v>
      </c>
      <c r="B4" s="2" t="s">
        <v>64</v>
      </c>
      <c r="C4" s="3">
        <v>45829</v>
      </c>
      <c r="D4" s="4" t="s">
        <v>68</v>
      </c>
      <c r="E4" s="5">
        <v>191</v>
      </c>
      <c r="F4" s="18">
        <v>2</v>
      </c>
      <c r="G4" s="5">
        <v>191</v>
      </c>
      <c r="H4" s="18">
        <v>3</v>
      </c>
      <c r="I4" s="5">
        <v>192</v>
      </c>
      <c r="J4" s="18">
        <v>3</v>
      </c>
      <c r="K4" s="5">
        <v>190</v>
      </c>
      <c r="L4" s="18">
        <v>2</v>
      </c>
      <c r="M4" s="5"/>
      <c r="N4" s="18"/>
      <c r="O4" s="5"/>
      <c r="P4" s="18"/>
      <c r="Q4" s="6">
        <v>4</v>
      </c>
      <c r="R4" s="6">
        <v>764</v>
      </c>
      <c r="S4" s="7">
        <v>191</v>
      </c>
      <c r="T4" s="35">
        <v>10</v>
      </c>
      <c r="U4" s="8">
        <v>4</v>
      </c>
      <c r="V4" s="9">
        <v>195</v>
      </c>
    </row>
    <row r="5" spans="1:24" x14ac:dyDescent="0.25">
      <c r="A5" s="1" t="s">
        <v>10</v>
      </c>
      <c r="B5" s="2" t="s">
        <v>64</v>
      </c>
      <c r="C5" s="3">
        <v>45857</v>
      </c>
      <c r="D5" s="4" t="s">
        <v>68</v>
      </c>
      <c r="E5" s="5">
        <v>188</v>
      </c>
      <c r="F5" s="18">
        <v>2</v>
      </c>
      <c r="G5" s="5">
        <v>186</v>
      </c>
      <c r="H5" s="18">
        <v>1</v>
      </c>
      <c r="I5" s="5">
        <v>191</v>
      </c>
      <c r="J5" s="18">
        <v>1</v>
      </c>
      <c r="K5" s="5">
        <v>184</v>
      </c>
      <c r="L5" s="18">
        <v>1</v>
      </c>
      <c r="M5" s="5"/>
      <c r="N5" s="18"/>
      <c r="O5" s="5"/>
      <c r="P5" s="18"/>
      <c r="Q5" s="6">
        <v>4</v>
      </c>
      <c r="R5" s="6">
        <v>749</v>
      </c>
      <c r="S5" s="7">
        <v>187.25</v>
      </c>
      <c r="T5" s="35">
        <v>5</v>
      </c>
      <c r="U5" s="8">
        <v>3</v>
      </c>
      <c r="V5" s="9">
        <v>190.25</v>
      </c>
    </row>
    <row r="6" spans="1:24" x14ac:dyDescent="0.25">
      <c r="A6" s="1" t="s">
        <v>10</v>
      </c>
      <c r="B6" s="2" t="s">
        <v>64</v>
      </c>
      <c r="C6" s="3">
        <v>45864</v>
      </c>
      <c r="D6" s="4" t="s">
        <v>86</v>
      </c>
      <c r="E6" s="5">
        <v>189</v>
      </c>
      <c r="F6" s="18">
        <v>0</v>
      </c>
      <c r="G6" s="5">
        <v>190</v>
      </c>
      <c r="H6" s="18">
        <v>0</v>
      </c>
      <c r="I6" s="5">
        <v>192</v>
      </c>
      <c r="J6" s="18">
        <v>0</v>
      </c>
      <c r="K6" s="5">
        <v>186</v>
      </c>
      <c r="L6" s="18">
        <v>1</v>
      </c>
      <c r="M6" s="5"/>
      <c r="N6" s="18"/>
      <c r="O6" s="5"/>
      <c r="P6" s="18"/>
      <c r="Q6" s="6">
        <v>4</v>
      </c>
      <c r="R6" s="6">
        <v>757</v>
      </c>
      <c r="S6" s="7">
        <v>189.25</v>
      </c>
      <c r="T6" s="35">
        <v>1</v>
      </c>
      <c r="U6" s="8">
        <v>3</v>
      </c>
      <c r="V6" s="9">
        <v>192.25</v>
      </c>
    </row>
    <row r="8" spans="1:24" x14ac:dyDescent="0.25">
      <c r="Q8" s="30">
        <f>SUM(Q2:Q7)</f>
        <v>20</v>
      </c>
      <c r="R8" s="30">
        <f>SUM(R2:R7)</f>
        <v>3759.0010000000002</v>
      </c>
      <c r="S8" s="31">
        <f>SUM(R8/Q8)</f>
        <v>187.95005</v>
      </c>
      <c r="T8" s="30">
        <f>SUM(T2:T7)</f>
        <v>21</v>
      </c>
      <c r="U8" s="30">
        <f>SUM(U2:U7)</f>
        <v>28</v>
      </c>
      <c r="V8" s="32">
        <f>SUM(S8+U8)</f>
        <v>215.95005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2:P2" name="Range1_10"/>
    <protectedRange sqref="C2" name="Range1_1_2_1"/>
    <protectedRange sqref="D2" name="Range1_1_1_2"/>
    <protectedRange sqref="T2" name="Range1_3_5_3_1"/>
    <protectedRange sqref="E3:P3" name="Range1_10_1"/>
    <protectedRange sqref="C3" name="Range1_1_2_1_1"/>
    <protectedRange sqref="D3" name="Range1_1_1_2_1"/>
    <protectedRange sqref="T3" name="Range1_3_5_3_1_1"/>
  </protectedRanges>
  <hyperlinks>
    <hyperlink ref="X1" location="'FAC 2025'!A1" display="Return to Rankings" xr:uid="{498EC993-2B1C-45E6-93D8-BE3174672035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EAC19-51F8-401D-B9DB-338883CE8407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56</v>
      </c>
      <c r="C2" s="3">
        <v>45794</v>
      </c>
      <c r="D2" s="4" t="s">
        <v>58</v>
      </c>
      <c r="E2" s="5">
        <v>180</v>
      </c>
      <c r="F2" s="18">
        <v>0</v>
      </c>
      <c r="G2" s="5">
        <v>171</v>
      </c>
      <c r="H2" s="18">
        <v>1</v>
      </c>
      <c r="I2" s="5">
        <v>182</v>
      </c>
      <c r="J2" s="18">
        <v>1</v>
      </c>
      <c r="K2" s="5">
        <v>173</v>
      </c>
      <c r="L2" s="18">
        <v>0</v>
      </c>
      <c r="M2" s="5"/>
      <c r="N2" s="18"/>
      <c r="O2" s="5"/>
      <c r="P2" s="18"/>
      <c r="Q2" s="6">
        <v>4</v>
      </c>
      <c r="R2" s="6">
        <v>706</v>
      </c>
      <c r="S2" s="7">
        <v>176.5</v>
      </c>
      <c r="T2" s="35">
        <v>2</v>
      </c>
      <c r="U2" s="8">
        <v>4</v>
      </c>
      <c r="V2" s="9">
        <v>180.5</v>
      </c>
    </row>
    <row r="3" spans="1:24" x14ac:dyDescent="0.25">
      <c r="A3" s="1" t="s">
        <v>10</v>
      </c>
      <c r="B3" s="2" t="s">
        <v>56</v>
      </c>
      <c r="C3" s="3">
        <v>45829</v>
      </c>
      <c r="D3" s="4" t="s">
        <v>58</v>
      </c>
      <c r="E3" s="5">
        <v>176</v>
      </c>
      <c r="F3" s="18">
        <v>3</v>
      </c>
      <c r="G3" s="5">
        <v>184</v>
      </c>
      <c r="H3" s="18">
        <v>1</v>
      </c>
      <c r="I3" s="5">
        <v>170</v>
      </c>
      <c r="J3" s="18">
        <v>0</v>
      </c>
      <c r="K3" s="5">
        <v>169</v>
      </c>
      <c r="L3" s="18">
        <v>1</v>
      </c>
      <c r="M3" s="5">
        <v>177</v>
      </c>
      <c r="N3" s="18">
        <v>0</v>
      </c>
      <c r="O3" s="5">
        <v>178</v>
      </c>
      <c r="P3" s="18">
        <v>0</v>
      </c>
      <c r="Q3" s="6">
        <v>6</v>
      </c>
      <c r="R3" s="6">
        <v>1054</v>
      </c>
      <c r="S3" s="7">
        <v>175.66666666666666</v>
      </c>
      <c r="T3" s="35">
        <v>5</v>
      </c>
      <c r="U3" s="8">
        <v>16</v>
      </c>
      <c r="V3" s="9">
        <v>191.66666666666666</v>
      </c>
    </row>
    <row r="4" spans="1:24" x14ac:dyDescent="0.25">
      <c r="A4" s="1" t="s">
        <v>10</v>
      </c>
      <c r="B4" s="2" t="s">
        <v>56</v>
      </c>
      <c r="C4" s="3">
        <v>45857</v>
      </c>
      <c r="D4" s="4" t="s">
        <v>58</v>
      </c>
      <c r="E4" s="5">
        <v>188</v>
      </c>
      <c r="F4" s="18">
        <v>2</v>
      </c>
      <c r="G4" s="5">
        <v>183</v>
      </c>
      <c r="H4" s="18">
        <v>0</v>
      </c>
      <c r="I4" s="5">
        <v>176</v>
      </c>
      <c r="J4" s="18">
        <v>0</v>
      </c>
      <c r="K4" s="5">
        <v>172</v>
      </c>
      <c r="L4" s="18">
        <v>0</v>
      </c>
      <c r="M4" s="5"/>
      <c r="N4" s="18"/>
      <c r="O4" s="5"/>
      <c r="P4" s="18"/>
      <c r="Q4" s="6">
        <v>4</v>
      </c>
      <c r="R4" s="6">
        <v>719</v>
      </c>
      <c r="S4" s="7">
        <v>179.75</v>
      </c>
      <c r="T4" s="35">
        <v>2</v>
      </c>
      <c r="U4" s="8">
        <v>8</v>
      </c>
      <c r="V4" s="9">
        <v>187.75</v>
      </c>
    </row>
    <row r="5" spans="1:24" x14ac:dyDescent="0.25">
      <c r="A5" s="1" t="s">
        <v>10</v>
      </c>
      <c r="B5" s="2" t="s">
        <v>56</v>
      </c>
      <c r="C5" s="3">
        <v>45871</v>
      </c>
      <c r="D5" s="4" t="s">
        <v>58</v>
      </c>
      <c r="E5" s="5">
        <v>186</v>
      </c>
      <c r="F5" s="18">
        <v>0</v>
      </c>
      <c r="G5" s="5">
        <v>191</v>
      </c>
      <c r="H5" s="18">
        <v>1</v>
      </c>
      <c r="I5" s="5">
        <v>183</v>
      </c>
      <c r="J5" s="18">
        <v>0</v>
      </c>
      <c r="K5" s="5">
        <v>186.001</v>
      </c>
      <c r="L5" s="18">
        <v>2</v>
      </c>
      <c r="M5" s="5"/>
      <c r="N5" s="18"/>
      <c r="O5" s="5"/>
      <c r="P5" s="18"/>
      <c r="Q5" s="6">
        <v>4</v>
      </c>
      <c r="R5" s="6">
        <v>746.00099999999998</v>
      </c>
      <c r="S5" s="7">
        <v>186.50024999999999</v>
      </c>
      <c r="T5" s="35">
        <v>3</v>
      </c>
      <c r="U5" s="8">
        <v>11</v>
      </c>
      <c r="V5" s="9">
        <v>197.50024999999999</v>
      </c>
    </row>
    <row r="7" spans="1:24" x14ac:dyDescent="0.25">
      <c r="Q7" s="30">
        <f>SUM(Q2:Q6)</f>
        <v>18</v>
      </c>
      <c r="R7" s="30">
        <f>SUM(R2:R6)</f>
        <v>3225.0010000000002</v>
      </c>
      <c r="S7" s="31">
        <f>SUM(R7/Q7)</f>
        <v>179.16672222222223</v>
      </c>
      <c r="T7" s="30">
        <f>SUM(T2:T6)</f>
        <v>12</v>
      </c>
      <c r="U7" s="30">
        <f>SUM(U2:U6)</f>
        <v>39</v>
      </c>
      <c r="V7" s="32">
        <f>SUM(S7+U7)</f>
        <v>218.16672222222223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8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T2" name="Range1_3_5_7"/>
  </protectedRanges>
  <hyperlinks>
    <hyperlink ref="X1" location="'FAC 2025'!A1" display="Return to Rankings" xr:uid="{3AE9FD2D-5AB0-4334-8D58-E4AEE0BA7A18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BEA6-1AC5-44BE-9DDD-B2C0E0845487}">
  <dimension ref="A1:X18"/>
  <sheetViews>
    <sheetView workbookViewId="0">
      <selection activeCell="Q19" sqref="Q1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7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30</v>
      </c>
      <c r="C2" s="3">
        <v>45696</v>
      </c>
      <c r="D2" s="4" t="s">
        <v>29</v>
      </c>
      <c r="E2" s="5">
        <v>182</v>
      </c>
      <c r="F2" s="18">
        <v>1</v>
      </c>
      <c r="G2" s="29">
        <v>173</v>
      </c>
      <c r="H2" s="18">
        <v>0</v>
      </c>
      <c r="I2" s="5">
        <v>180</v>
      </c>
      <c r="J2" s="18">
        <v>0</v>
      </c>
      <c r="K2" s="5">
        <v>180</v>
      </c>
      <c r="L2" s="18">
        <v>1</v>
      </c>
      <c r="M2" s="5"/>
      <c r="N2" s="18"/>
      <c r="O2" s="5"/>
      <c r="P2" s="18"/>
      <c r="Q2" s="6">
        <v>4</v>
      </c>
      <c r="R2" s="6">
        <v>715</v>
      </c>
      <c r="S2" s="7">
        <v>178.75</v>
      </c>
      <c r="T2" s="19">
        <v>2</v>
      </c>
      <c r="U2" s="8">
        <v>6</v>
      </c>
      <c r="V2" s="9">
        <v>184.75</v>
      </c>
    </row>
    <row r="3" spans="1:24" ht="15" customHeight="1" x14ac:dyDescent="0.25">
      <c r="A3" s="39" t="s">
        <v>10</v>
      </c>
      <c r="B3" s="29" t="s">
        <v>30</v>
      </c>
      <c r="C3" s="40">
        <v>45724</v>
      </c>
      <c r="D3" s="41" t="s">
        <v>29</v>
      </c>
      <c r="E3" s="42">
        <v>187</v>
      </c>
      <c r="F3" s="43">
        <v>0</v>
      </c>
      <c r="G3" s="42">
        <v>181</v>
      </c>
      <c r="H3" s="43">
        <v>1</v>
      </c>
      <c r="I3" s="42">
        <v>184</v>
      </c>
      <c r="J3" s="43">
        <v>1</v>
      </c>
      <c r="K3" s="42">
        <v>191</v>
      </c>
      <c r="L3" s="43">
        <v>1</v>
      </c>
      <c r="M3" s="42"/>
      <c r="N3" s="43"/>
      <c r="O3" s="42"/>
      <c r="P3" s="43"/>
      <c r="Q3" s="44">
        <v>4</v>
      </c>
      <c r="R3" s="44">
        <v>743</v>
      </c>
      <c r="S3" s="45">
        <v>185.75</v>
      </c>
      <c r="T3" s="19">
        <v>3</v>
      </c>
      <c r="U3" s="46">
        <v>5</v>
      </c>
      <c r="V3" s="47">
        <v>190.75</v>
      </c>
    </row>
    <row r="4" spans="1:24" ht="15" customHeight="1" x14ac:dyDescent="0.25">
      <c r="A4" s="1" t="s">
        <v>10</v>
      </c>
      <c r="B4" s="2" t="s">
        <v>30</v>
      </c>
      <c r="C4" s="3">
        <v>45738</v>
      </c>
      <c r="D4" s="4" t="s">
        <v>29</v>
      </c>
      <c r="E4" s="5">
        <v>183</v>
      </c>
      <c r="F4" s="18">
        <v>3</v>
      </c>
      <c r="G4" s="5">
        <v>181</v>
      </c>
      <c r="H4" s="18">
        <v>1</v>
      </c>
      <c r="I4" s="5">
        <v>179</v>
      </c>
      <c r="J4" s="18">
        <v>1</v>
      </c>
      <c r="K4" s="5">
        <v>172</v>
      </c>
      <c r="L4" s="18">
        <v>1</v>
      </c>
      <c r="M4" s="5"/>
      <c r="N4" s="18"/>
      <c r="O4" s="5"/>
      <c r="P4" s="18"/>
      <c r="Q4" s="6">
        <v>4</v>
      </c>
      <c r="R4" s="6">
        <v>715</v>
      </c>
      <c r="S4" s="7">
        <v>178.75</v>
      </c>
      <c r="T4" s="35">
        <v>6</v>
      </c>
      <c r="U4" s="8">
        <v>6</v>
      </c>
      <c r="V4" s="9">
        <v>184.75</v>
      </c>
    </row>
    <row r="5" spans="1:24" ht="15" customHeight="1" x14ac:dyDescent="0.25">
      <c r="A5" s="1" t="s">
        <v>10</v>
      </c>
      <c r="B5" s="2" t="s">
        <v>30</v>
      </c>
      <c r="C5" s="3">
        <v>45745</v>
      </c>
      <c r="D5" s="4" t="s">
        <v>29</v>
      </c>
      <c r="E5" s="5">
        <v>183</v>
      </c>
      <c r="F5" s="18">
        <v>1</v>
      </c>
      <c r="G5" s="5">
        <v>189</v>
      </c>
      <c r="H5" s="18">
        <v>1</v>
      </c>
      <c r="I5" s="5">
        <v>190</v>
      </c>
      <c r="J5" s="18">
        <v>0</v>
      </c>
      <c r="K5" s="5">
        <v>181</v>
      </c>
      <c r="L5" s="18">
        <v>0</v>
      </c>
      <c r="M5" s="5">
        <v>185</v>
      </c>
      <c r="N5" s="18">
        <v>3</v>
      </c>
      <c r="O5" s="5">
        <v>192</v>
      </c>
      <c r="P5" s="18">
        <v>0</v>
      </c>
      <c r="Q5" s="6">
        <v>6</v>
      </c>
      <c r="R5" s="6">
        <v>1120</v>
      </c>
      <c r="S5" s="7">
        <v>186.66666666666666</v>
      </c>
      <c r="T5" s="35">
        <v>5</v>
      </c>
      <c r="U5" s="8">
        <v>26</v>
      </c>
      <c r="V5" s="9">
        <v>212.66666666666666</v>
      </c>
    </row>
    <row r="6" spans="1:24" ht="15" customHeight="1" x14ac:dyDescent="0.25">
      <c r="A6" s="1" t="s">
        <v>10</v>
      </c>
      <c r="B6" s="2" t="s">
        <v>30</v>
      </c>
      <c r="C6" s="3">
        <v>45748</v>
      </c>
      <c r="D6" s="4" t="s">
        <v>29</v>
      </c>
      <c r="E6" s="5">
        <v>190</v>
      </c>
      <c r="F6" s="18">
        <v>1</v>
      </c>
      <c r="G6" s="5">
        <v>184</v>
      </c>
      <c r="H6" s="18">
        <v>1</v>
      </c>
      <c r="I6" s="5">
        <v>182</v>
      </c>
      <c r="J6" s="18">
        <v>0</v>
      </c>
      <c r="K6" s="5">
        <v>173</v>
      </c>
      <c r="L6" s="18">
        <v>0</v>
      </c>
      <c r="M6" s="5"/>
      <c r="N6" s="18"/>
      <c r="O6" s="5"/>
      <c r="P6" s="18"/>
      <c r="Q6" s="6">
        <v>4</v>
      </c>
      <c r="R6" s="6">
        <v>729</v>
      </c>
      <c r="S6" s="7">
        <v>182.25</v>
      </c>
      <c r="T6" s="35">
        <v>2</v>
      </c>
      <c r="U6" s="8">
        <v>11</v>
      </c>
      <c r="V6" s="9">
        <v>193.25</v>
      </c>
    </row>
    <row r="7" spans="1:24" ht="15" customHeight="1" x14ac:dyDescent="0.25">
      <c r="A7" s="1" t="s">
        <v>10</v>
      </c>
      <c r="B7" s="2" t="s">
        <v>30</v>
      </c>
      <c r="C7" s="3">
        <v>45759</v>
      </c>
      <c r="D7" s="4" t="s">
        <v>29</v>
      </c>
      <c r="E7" s="5">
        <v>182</v>
      </c>
      <c r="F7" s="18">
        <v>3</v>
      </c>
      <c r="G7" s="5">
        <v>173</v>
      </c>
      <c r="H7" s="18">
        <v>0</v>
      </c>
      <c r="I7" s="5">
        <v>163.001</v>
      </c>
      <c r="J7" s="18">
        <v>2</v>
      </c>
      <c r="K7" s="5">
        <v>175</v>
      </c>
      <c r="L7" s="18">
        <v>0</v>
      </c>
      <c r="M7" s="5"/>
      <c r="N7" s="18"/>
      <c r="O7" s="5"/>
      <c r="P7" s="18"/>
      <c r="Q7" s="6">
        <v>4</v>
      </c>
      <c r="R7" s="6">
        <v>693.00099999999998</v>
      </c>
      <c r="S7" s="7">
        <v>173.25024999999999</v>
      </c>
      <c r="T7" s="35">
        <v>5</v>
      </c>
      <c r="U7" s="8">
        <v>6</v>
      </c>
      <c r="V7" s="9">
        <v>179.25024999999999</v>
      </c>
    </row>
    <row r="8" spans="1:24" ht="15" customHeight="1" x14ac:dyDescent="0.25">
      <c r="A8" s="1" t="s">
        <v>10</v>
      </c>
      <c r="B8" s="2" t="s">
        <v>30</v>
      </c>
      <c r="C8" s="3">
        <v>45801</v>
      </c>
      <c r="D8" s="4" t="s">
        <v>29</v>
      </c>
      <c r="E8" s="5">
        <v>177</v>
      </c>
      <c r="F8" s="18">
        <v>0</v>
      </c>
      <c r="G8" s="5">
        <v>177</v>
      </c>
      <c r="H8" s="18">
        <v>1</v>
      </c>
      <c r="I8" s="5">
        <v>169</v>
      </c>
      <c r="J8" s="18">
        <v>0</v>
      </c>
      <c r="K8" s="5">
        <v>174</v>
      </c>
      <c r="L8" s="18">
        <v>1</v>
      </c>
      <c r="M8" s="5"/>
      <c r="N8" s="18"/>
      <c r="O8" s="5"/>
      <c r="P8" s="18"/>
      <c r="Q8" s="6">
        <v>4</v>
      </c>
      <c r="R8" s="6">
        <v>697</v>
      </c>
      <c r="S8" s="7">
        <v>174.25</v>
      </c>
      <c r="T8" s="35">
        <v>2</v>
      </c>
      <c r="U8" s="8">
        <v>9</v>
      </c>
      <c r="V8" s="9">
        <v>183.25</v>
      </c>
    </row>
    <row r="9" spans="1:24" x14ac:dyDescent="0.25">
      <c r="A9" s="1" t="s">
        <v>10</v>
      </c>
      <c r="B9" s="2" t="s">
        <v>30</v>
      </c>
      <c r="C9" s="3">
        <v>45802</v>
      </c>
      <c r="D9" s="4" t="s">
        <v>33</v>
      </c>
      <c r="E9" s="49">
        <v>184</v>
      </c>
      <c r="F9" s="18">
        <v>1</v>
      </c>
      <c r="G9" s="50">
        <v>178</v>
      </c>
      <c r="H9" s="18">
        <v>0</v>
      </c>
      <c r="I9" s="5">
        <v>185</v>
      </c>
      <c r="J9" s="18">
        <v>1</v>
      </c>
      <c r="K9" s="5">
        <v>183</v>
      </c>
      <c r="L9" s="18">
        <v>2</v>
      </c>
      <c r="M9" s="5">
        <v>176</v>
      </c>
      <c r="N9" s="18">
        <v>1</v>
      </c>
      <c r="O9" s="5">
        <v>176</v>
      </c>
      <c r="P9" s="18">
        <v>0</v>
      </c>
      <c r="Q9" s="6">
        <v>6</v>
      </c>
      <c r="R9" s="6">
        <v>1082</v>
      </c>
      <c r="S9" s="7">
        <v>180.33333333333334</v>
      </c>
      <c r="T9" s="19">
        <v>5</v>
      </c>
      <c r="U9" s="8">
        <v>22</v>
      </c>
      <c r="V9" s="9">
        <v>202.33333333333334</v>
      </c>
    </row>
    <row r="10" spans="1:24" ht="15" customHeight="1" x14ac:dyDescent="0.25">
      <c r="A10" s="1" t="s">
        <v>10</v>
      </c>
      <c r="B10" s="2" t="s">
        <v>30</v>
      </c>
      <c r="C10" s="3">
        <v>45811</v>
      </c>
      <c r="D10" s="4" t="s">
        <v>29</v>
      </c>
      <c r="E10" s="5">
        <v>177</v>
      </c>
      <c r="F10" s="18">
        <v>1</v>
      </c>
      <c r="G10" s="5">
        <v>179</v>
      </c>
      <c r="H10" s="18">
        <v>0</v>
      </c>
      <c r="I10" s="5">
        <v>187</v>
      </c>
      <c r="J10" s="18">
        <v>2</v>
      </c>
      <c r="K10" s="5">
        <v>182.001</v>
      </c>
      <c r="L10" s="18">
        <v>1</v>
      </c>
      <c r="M10" s="5"/>
      <c r="N10" s="18"/>
      <c r="O10" s="5"/>
      <c r="P10" s="18"/>
      <c r="Q10" s="6">
        <v>4</v>
      </c>
      <c r="R10" s="6">
        <v>725.00099999999998</v>
      </c>
      <c r="S10" s="7">
        <v>181.25024999999999</v>
      </c>
      <c r="T10" s="35">
        <v>4</v>
      </c>
      <c r="U10" s="8">
        <v>11</v>
      </c>
      <c r="V10" s="9">
        <v>192.25024999999999</v>
      </c>
    </row>
    <row r="11" spans="1:24" ht="15" customHeight="1" x14ac:dyDescent="0.25">
      <c r="A11" s="1" t="s">
        <v>10</v>
      </c>
      <c r="B11" s="2" t="s">
        <v>30</v>
      </c>
      <c r="C11" s="3">
        <v>45822</v>
      </c>
      <c r="D11" s="4" t="s">
        <v>29</v>
      </c>
      <c r="E11" s="5">
        <v>166</v>
      </c>
      <c r="F11" s="18">
        <v>0</v>
      </c>
      <c r="G11" s="5">
        <v>177</v>
      </c>
      <c r="H11" s="18">
        <v>0</v>
      </c>
      <c r="I11" s="5">
        <v>174</v>
      </c>
      <c r="J11" s="18">
        <v>1</v>
      </c>
      <c r="K11" s="5">
        <v>178</v>
      </c>
      <c r="L11" s="18">
        <v>0</v>
      </c>
      <c r="M11" s="5"/>
      <c r="N11" s="18"/>
      <c r="O11" s="5"/>
      <c r="P11" s="18"/>
      <c r="Q11" s="6">
        <v>4</v>
      </c>
      <c r="R11" s="6">
        <v>695</v>
      </c>
      <c r="S11" s="7">
        <v>173.75</v>
      </c>
      <c r="T11" s="35">
        <v>1</v>
      </c>
      <c r="U11" s="8">
        <v>4</v>
      </c>
      <c r="V11" s="9">
        <v>177.75</v>
      </c>
    </row>
    <row r="12" spans="1:24" ht="15" customHeight="1" x14ac:dyDescent="0.25">
      <c r="A12" s="1" t="s">
        <v>10</v>
      </c>
      <c r="B12" s="2" t="s">
        <v>30</v>
      </c>
      <c r="C12" s="3">
        <v>45836</v>
      </c>
      <c r="D12" s="4" t="s">
        <v>29</v>
      </c>
      <c r="E12" s="5">
        <v>167</v>
      </c>
      <c r="F12" s="18">
        <v>1</v>
      </c>
      <c r="G12" s="5">
        <v>184</v>
      </c>
      <c r="H12" s="18">
        <v>2</v>
      </c>
      <c r="I12" s="5">
        <v>181</v>
      </c>
      <c r="J12" s="18">
        <v>1</v>
      </c>
      <c r="K12" s="5">
        <v>175</v>
      </c>
      <c r="L12" s="18">
        <v>0</v>
      </c>
      <c r="M12" s="5"/>
      <c r="N12" s="18"/>
      <c r="O12" s="5"/>
      <c r="P12" s="18"/>
      <c r="Q12" s="6">
        <v>4</v>
      </c>
      <c r="R12" s="6">
        <v>707</v>
      </c>
      <c r="S12" s="7">
        <v>176.75</v>
      </c>
      <c r="T12" s="35">
        <v>4</v>
      </c>
      <c r="U12" s="8">
        <v>3</v>
      </c>
      <c r="V12" s="9">
        <v>179.75</v>
      </c>
    </row>
    <row r="13" spans="1:24" ht="15" customHeight="1" x14ac:dyDescent="0.25">
      <c r="A13" s="1" t="s">
        <v>10</v>
      </c>
      <c r="B13" s="2" t="s">
        <v>30</v>
      </c>
      <c r="C13" s="3">
        <v>45839</v>
      </c>
      <c r="D13" s="4" t="s">
        <v>29</v>
      </c>
      <c r="E13" s="5">
        <v>184</v>
      </c>
      <c r="F13" s="18">
        <v>0</v>
      </c>
      <c r="G13" s="5">
        <v>182</v>
      </c>
      <c r="H13" s="18">
        <v>0</v>
      </c>
      <c r="I13" s="5">
        <v>186</v>
      </c>
      <c r="J13" s="18">
        <v>1</v>
      </c>
      <c r="K13" s="5">
        <v>180</v>
      </c>
      <c r="L13" s="18">
        <v>2</v>
      </c>
      <c r="M13" s="5"/>
      <c r="N13" s="18"/>
      <c r="O13" s="5"/>
      <c r="P13" s="18"/>
      <c r="Q13" s="6">
        <v>4</v>
      </c>
      <c r="R13" s="6">
        <v>732</v>
      </c>
      <c r="S13" s="7">
        <v>183</v>
      </c>
      <c r="T13" s="35">
        <v>3</v>
      </c>
      <c r="U13" s="8">
        <v>4</v>
      </c>
      <c r="V13" s="9">
        <v>187</v>
      </c>
    </row>
    <row r="14" spans="1:24" ht="15" customHeight="1" x14ac:dyDescent="0.25">
      <c r="A14" s="1" t="s">
        <v>10</v>
      </c>
      <c r="B14" s="2" t="s">
        <v>30</v>
      </c>
      <c r="C14" s="3">
        <v>45850</v>
      </c>
      <c r="D14" s="4" t="s">
        <v>29</v>
      </c>
      <c r="E14" s="5">
        <v>180</v>
      </c>
      <c r="F14" s="18">
        <v>1</v>
      </c>
      <c r="G14" s="5">
        <v>186</v>
      </c>
      <c r="H14" s="18">
        <v>3</v>
      </c>
      <c r="I14" s="5">
        <v>187</v>
      </c>
      <c r="J14" s="18">
        <v>1</v>
      </c>
      <c r="K14" s="5">
        <v>191</v>
      </c>
      <c r="L14" s="18">
        <v>3</v>
      </c>
      <c r="M14" s="5"/>
      <c r="N14" s="18"/>
      <c r="O14" s="5"/>
      <c r="P14" s="18"/>
      <c r="Q14" s="6">
        <v>4</v>
      </c>
      <c r="R14" s="6">
        <v>744</v>
      </c>
      <c r="S14" s="7">
        <v>186</v>
      </c>
      <c r="T14" s="35">
        <v>8</v>
      </c>
      <c r="U14" s="8">
        <v>8</v>
      </c>
      <c r="V14" s="9">
        <v>194</v>
      </c>
    </row>
    <row r="15" spans="1:24" x14ac:dyDescent="0.25">
      <c r="A15" s="1" t="s">
        <v>10</v>
      </c>
      <c r="B15" s="2" t="s">
        <v>30</v>
      </c>
      <c r="C15" s="3">
        <v>45874</v>
      </c>
      <c r="D15" s="4" t="s">
        <v>29</v>
      </c>
      <c r="E15" s="5">
        <v>187.001</v>
      </c>
      <c r="F15" s="18">
        <v>1</v>
      </c>
      <c r="G15" s="5">
        <v>180</v>
      </c>
      <c r="H15" s="18">
        <v>0</v>
      </c>
      <c r="I15" s="5">
        <v>184</v>
      </c>
      <c r="J15" s="18">
        <v>0</v>
      </c>
      <c r="K15" s="5">
        <v>185.001</v>
      </c>
      <c r="L15" s="18">
        <v>1</v>
      </c>
      <c r="M15" s="5"/>
      <c r="N15" s="18"/>
      <c r="O15" s="5"/>
      <c r="P15" s="18"/>
      <c r="Q15" s="6">
        <v>4</v>
      </c>
      <c r="R15" s="6">
        <v>736.00199999999995</v>
      </c>
      <c r="S15" s="7">
        <v>184.00049999999999</v>
      </c>
      <c r="T15" s="35">
        <v>2</v>
      </c>
      <c r="U15" s="8">
        <v>11</v>
      </c>
      <c r="V15" s="9">
        <v>195.00049999999999</v>
      </c>
    </row>
    <row r="16" spans="1:24" x14ac:dyDescent="0.25">
      <c r="A16" s="1" t="s">
        <v>10</v>
      </c>
      <c r="B16" s="2" t="s">
        <v>30</v>
      </c>
      <c r="C16" s="3">
        <v>45878</v>
      </c>
      <c r="D16" s="4" t="s">
        <v>29</v>
      </c>
      <c r="E16" s="5">
        <v>176</v>
      </c>
      <c r="F16" s="18">
        <v>2</v>
      </c>
      <c r="G16" s="5">
        <v>177</v>
      </c>
      <c r="H16" s="18">
        <v>0</v>
      </c>
      <c r="I16" s="5">
        <v>188</v>
      </c>
      <c r="J16" s="18">
        <v>0</v>
      </c>
      <c r="K16" s="5">
        <v>179</v>
      </c>
      <c r="L16" s="18">
        <v>1</v>
      </c>
      <c r="M16" s="5"/>
      <c r="N16" s="18"/>
      <c r="O16" s="5"/>
      <c r="P16" s="18"/>
      <c r="Q16" s="6">
        <v>4</v>
      </c>
      <c r="R16" s="6">
        <v>720</v>
      </c>
      <c r="S16" s="7">
        <v>180</v>
      </c>
      <c r="T16" s="35">
        <v>3</v>
      </c>
      <c r="U16" s="8">
        <v>9</v>
      </c>
      <c r="V16" s="9">
        <v>189</v>
      </c>
    </row>
    <row r="18" spans="17:22" x14ac:dyDescent="0.25">
      <c r="Q18" s="30">
        <f>SUM(Q2:Q17)</f>
        <v>64</v>
      </c>
      <c r="R18" s="30">
        <f>SUM(R2:R17)</f>
        <v>11553.004000000001</v>
      </c>
      <c r="S18" s="31">
        <f>SUM(R18/Q18)</f>
        <v>180.51568750000001</v>
      </c>
      <c r="T18" s="30">
        <f>SUM(T2:T17)</f>
        <v>55</v>
      </c>
      <c r="U18" s="30">
        <f>SUM(U2:U17)</f>
        <v>141</v>
      </c>
      <c r="V18" s="32">
        <f>SUM(S18+U18)</f>
        <v>321.51568750000001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5:P5 B5:C5 E5:F5" name="Range1_5"/>
    <protectedRange algorithmName="SHA-512" hashValue="ON39YdpmFHfN9f47KpiRvqrKx0V9+erV1CNkpWzYhW/Qyc6aT8rEyCrvauWSYGZK2ia3o7vd3akF07acHAFpOA==" saltValue="yVW9XmDwTqEnmpSGai0KYg==" spinCount="100000" sqref="D5" name="Range1_1_4"/>
    <protectedRange algorithmName="SHA-512" hashValue="ON39YdpmFHfN9f47KpiRvqrKx0V9+erV1CNkpWzYhW/Qyc6aT8rEyCrvauWSYGZK2ia3o7vd3akF07acHAFpOA==" saltValue="yVW9XmDwTqEnmpSGai0KYg==" spinCount="100000" sqref="T5" name="Range1_3_5_4"/>
    <protectedRange algorithmName="SHA-512" hashValue="ON39YdpmFHfN9f47KpiRvqrKx0V9+erV1CNkpWzYhW/Qyc6aT8rEyCrvauWSYGZK2ia3o7vd3akF07acHAFpOA==" saltValue="yVW9XmDwTqEnmpSGai0KYg==" spinCount="100000" sqref="H7:P7 E7:F7 B7:C7 B8:C9 E8:F9 H8:P9" name="Range1_4_1"/>
    <protectedRange algorithmName="SHA-512" hashValue="ON39YdpmFHfN9f47KpiRvqrKx0V9+erV1CNkpWzYhW/Qyc6aT8rEyCrvauWSYGZK2ia3o7vd3akF07acHAFpOA==" saltValue="yVW9XmDwTqEnmpSGai0KYg==" spinCount="100000" sqref="D7 D8:D9" name="Range1_1_3_1"/>
    <protectedRange algorithmName="SHA-512" hashValue="ON39YdpmFHfN9f47KpiRvqrKx0V9+erV1CNkpWzYhW/Qyc6aT8rEyCrvauWSYGZK2ia3o7vd3akF07acHAFpOA==" saltValue="yVW9XmDwTqEnmpSGai0KYg==" spinCount="100000" sqref="T7 T8:T9" name="Range1_3_5_3_1"/>
    <protectedRange algorithmName="SHA-512" hashValue="ON39YdpmFHfN9f47KpiRvqrKx0V9+erV1CNkpWzYhW/Qyc6aT8rEyCrvauWSYGZK2ia3o7vd3akF07acHAFpOA==" saltValue="yVW9XmDwTqEnmpSGai0KYg==" spinCount="100000" sqref="B10" name="Range1_5_1"/>
    <protectedRange algorithmName="SHA-512" hashValue="ON39YdpmFHfN9f47KpiRvqrKx0V9+erV1CNkpWzYhW/Qyc6aT8rEyCrvauWSYGZK2ia3o7vd3akF07acHAFpOA==" saltValue="yVW9XmDwTqEnmpSGai0KYg==" spinCount="100000" sqref="H10:P10 E10:F10 C10" name="Range1_7"/>
    <protectedRange algorithmName="SHA-512" hashValue="ON39YdpmFHfN9f47KpiRvqrKx0V9+erV1CNkpWzYhW/Qyc6aT8rEyCrvauWSYGZK2ia3o7vd3akF07acHAFpOA==" saltValue="yVW9XmDwTqEnmpSGai0KYg==" spinCount="100000" sqref="D10" name="Range1_1_5_1"/>
    <protectedRange algorithmName="SHA-512" hashValue="ON39YdpmFHfN9f47KpiRvqrKx0V9+erV1CNkpWzYhW/Qyc6aT8rEyCrvauWSYGZK2ia3o7vd3akF07acHAFpOA==" saltValue="yVW9XmDwTqEnmpSGai0KYg==" spinCount="100000" sqref="T10" name="Range1_3_5_4_1"/>
    <protectedRange sqref="H15:P16 E15:F16 B15:C16" name="Range1_29_1"/>
    <protectedRange sqref="D15:D16" name="Range1_1_30"/>
    <protectedRange sqref="T15:T16" name="Range1_3_5_28"/>
  </protectedRanges>
  <hyperlinks>
    <hyperlink ref="X1" location="'FAC 2025'!A1" display="Return to Rankings" xr:uid="{FDD04096-F33D-4D73-B745-6FF7B1BB76CA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22E8-9E98-4014-9AA5-3F23C950C5C2}">
  <dimension ref="A1:X9"/>
  <sheetViews>
    <sheetView workbookViewId="0">
      <selection activeCell="Q10" sqref="Q10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9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65</v>
      </c>
      <c r="C2" s="3">
        <v>45801</v>
      </c>
      <c r="D2" s="4" t="s">
        <v>49</v>
      </c>
      <c r="E2" s="5">
        <v>181</v>
      </c>
      <c r="F2" s="18">
        <v>1</v>
      </c>
      <c r="G2" s="5">
        <v>178</v>
      </c>
      <c r="H2" s="18">
        <v>0</v>
      </c>
      <c r="I2" s="5">
        <v>185</v>
      </c>
      <c r="J2" s="18">
        <v>0</v>
      </c>
      <c r="K2" s="5">
        <v>179</v>
      </c>
      <c r="L2" s="18">
        <v>2</v>
      </c>
      <c r="M2" s="5"/>
      <c r="N2" s="18"/>
      <c r="O2" s="5"/>
      <c r="P2" s="18"/>
      <c r="Q2" s="6">
        <v>4</v>
      </c>
      <c r="R2" s="6">
        <v>723</v>
      </c>
      <c r="S2" s="7">
        <v>180.75</v>
      </c>
      <c r="T2" s="35">
        <v>3</v>
      </c>
      <c r="U2" s="8">
        <v>13</v>
      </c>
      <c r="V2" s="9">
        <v>193.75</v>
      </c>
    </row>
    <row r="3" spans="1:24" ht="15" customHeight="1" x14ac:dyDescent="0.25">
      <c r="A3" s="1" t="s">
        <v>10</v>
      </c>
      <c r="B3" s="2" t="s">
        <v>65</v>
      </c>
      <c r="C3" s="3">
        <v>45836</v>
      </c>
      <c r="D3" s="4" t="s">
        <v>49</v>
      </c>
      <c r="E3" s="5">
        <v>183</v>
      </c>
      <c r="F3" s="18">
        <v>0</v>
      </c>
      <c r="G3" s="5">
        <v>182</v>
      </c>
      <c r="H3" s="18">
        <v>1</v>
      </c>
      <c r="I3" s="5">
        <v>182</v>
      </c>
      <c r="J3" s="18">
        <v>1</v>
      </c>
      <c r="K3" s="5">
        <v>176</v>
      </c>
      <c r="L3" s="18">
        <v>0</v>
      </c>
      <c r="M3" s="5"/>
      <c r="N3" s="18"/>
      <c r="O3" s="5"/>
      <c r="P3" s="18"/>
      <c r="Q3" s="6">
        <v>4</v>
      </c>
      <c r="R3" s="6">
        <v>723</v>
      </c>
      <c r="S3" s="7">
        <v>180.75</v>
      </c>
      <c r="T3" s="35">
        <v>2</v>
      </c>
      <c r="U3" s="8">
        <v>5</v>
      </c>
      <c r="V3" s="9">
        <v>185.75</v>
      </c>
    </row>
    <row r="4" spans="1:24" ht="15" customHeight="1" x14ac:dyDescent="0.25">
      <c r="A4" s="1" t="s">
        <v>10</v>
      </c>
      <c r="B4" s="2" t="s">
        <v>65</v>
      </c>
      <c r="C4" s="3">
        <v>45864</v>
      </c>
      <c r="D4" s="4" t="s">
        <v>49</v>
      </c>
      <c r="E4" s="5">
        <v>191</v>
      </c>
      <c r="F4" s="18">
        <v>1</v>
      </c>
      <c r="G4" s="5">
        <v>186</v>
      </c>
      <c r="H4" s="18">
        <v>3</v>
      </c>
      <c r="I4" s="5">
        <v>184</v>
      </c>
      <c r="J4" s="18">
        <v>5</v>
      </c>
      <c r="K4" s="5">
        <v>188</v>
      </c>
      <c r="L4" s="18">
        <v>0</v>
      </c>
      <c r="M4" s="5"/>
      <c r="N4" s="18"/>
      <c r="O4" s="5"/>
      <c r="P4" s="18"/>
      <c r="Q4" s="6">
        <v>4</v>
      </c>
      <c r="R4" s="6">
        <v>749</v>
      </c>
      <c r="S4" s="7">
        <v>187.25</v>
      </c>
      <c r="T4" s="35">
        <v>9</v>
      </c>
      <c r="U4" s="8">
        <v>5</v>
      </c>
      <c r="V4" s="9">
        <v>192.25</v>
      </c>
    </row>
    <row r="5" spans="1:24" x14ac:dyDescent="0.25">
      <c r="A5" s="1" t="s">
        <v>10</v>
      </c>
      <c r="B5" s="2" t="s">
        <v>65</v>
      </c>
      <c r="C5" s="3">
        <v>45868</v>
      </c>
      <c r="D5" s="4" t="s">
        <v>61</v>
      </c>
      <c r="E5" s="5">
        <v>181</v>
      </c>
      <c r="F5" s="18">
        <v>2</v>
      </c>
      <c r="G5" s="5">
        <v>184.001</v>
      </c>
      <c r="H5" s="18">
        <v>1</v>
      </c>
      <c r="I5" s="5">
        <v>181</v>
      </c>
      <c r="J5" s="18"/>
      <c r="K5" s="5">
        <v>186</v>
      </c>
      <c r="L5" s="18">
        <v>1</v>
      </c>
      <c r="M5" s="5"/>
      <c r="N5" s="18"/>
      <c r="O5" s="5"/>
      <c r="P5" s="18"/>
      <c r="Q5" s="6">
        <v>4</v>
      </c>
      <c r="R5" s="6">
        <v>732.00099999999998</v>
      </c>
      <c r="S5" s="7">
        <v>183.00024999999999</v>
      </c>
      <c r="T5" s="35">
        <v>4</v>
      </c>
      <c r="U5" s="8">
        <v>6</v>
      </c>
      <c r="V5" s="9">
        <v>189.00024999999999</v>
      </c>
    </row>
    <row r="6" spans="1:24" x14ac:dyDescent="0.25">
      <c r="A6" s="1" t="s">
        <v>10</v>
      </c>
      <c r="B6" s="2" t="s">
        <v>65</v>
      </c>
      <c r="C6" s="3">
        <v>45875</v>
      </c>
      <c r="D6" s="4" t="s">
        <v>61</v>
      </c>
      <c r="E6" s="5">
        <v>186</v>
      </c>
      <c r="F6" s="18">
        <v>3</v>
      </c>
      <c r="G6" s="5">
        <v>187</v>
      </c>
      <c r="H6" s="18"/>
      <c r="I6" s="5">
        <v>187</v>
      </c>
      <c r="J6" s="18"/>
      <c r="K6" s="5">
        <v>188</v>
      </c>
      <c r="L6" s="18">
        <v>3</v>
      </c>
      <c r="M6" s="5"/>
      <c r="N6" s="18"/>
      <c r="O6" s="5"/>
      <c r="P6" s="18"/>
      <c r="Q6" s="6">
        <v>4</v>
      </c>
      <c r="R6" s="6">
        <v>748</v>
      </c>
      <c r="S6" s="7">
        <v>187</v>
      </c>
      <c r="T6" s="35">
        <v>6</v>
      </c>
      <c r="U6" s="8">
        <v>11</v>
      </c>
      <c r="V6" s="9">
        <v>198</v>
      </c>
    </row>
    <row r="7" spans="1:24" x14ac:dyDescent="0.25">
      <c r="A7" s="1" t="s">
        <v>10</v>
      </c>
      <c r="B7" s="2" t="s">
        <v>65</v>
      </c>
      <c r="C7" s="3">
        <v>45879</v>
      </c>
      <c r="D7" s="4" t="s">
        <v>61</v>
      </c>
      <c r="E7" s="5">
        <v>188</v>
      </c>
      <c r="F7" s="18">
        <v>1</v>
      </c>
      <c r="G7" s="5">
        <v>186</v>
      </c>
      <c r="H7" s="18">
        <v>3</v>
      </c>
      <c r="I7" s="5">
        <v>187</v>
      </c>
      <c r="J7" s="18">
        <v>2</v>
      </c>
      <c r="K7" s="34">
        <v>193</v>
      </c>
      <c r="L7" s="18">
        <v>2</v>
      </c>
      <c r="M7" s="5">
        <v>191</v>
      </c>
      <c r="N7" s="18">
        <v>1</v>
      </c>
      <c r="O7" s="5">
        <v>190</v>
      </c>
      <c r="P7" s="18"/>
      <c r="Q7" s="6">
        <v>6</v>
      </c>
      <c r="R7" s="6">
        <v>1135</v>
      </c>
      <c r="S7" s="7">
        <v>189.16666666666666</v>
      </c>
      <c r="T7" s="35">
        <v>9</v>
      </c>
      <c r="U7" s="8">
        <v>12</v>
      </c>
      <c r="V7" s="9">
        <v>201.16666666666666</v>
      </c>
    </row>
    <row r="9" spans="1:24" x14ac:dyDescent="0.25">
      <c r="Q9" s="30">
        <f>SUM(Q2:Q8)</f>
        <v>26</v>
      </c>
      <c r="R9" s="30">
        <f>SUM(R2:R8)</f>
        <v>4810.0010000000002</v>
      </c>
      <c r="S9" s="31">
        <f>SUM(R9/Q9)</f>
        <v>185.00003846153848</v>
      </c>
      <c r="T9" s="30">
        <f>SUM(T2:T8)</f>
        <v>33</v>
      </c>
      <c r="U9" s="30">
        <f>SUM(U2:U8)</f>
        <v>52</v>
      </c>
      <c r="V9" s="32">
        <f>SUM(S9+U9)</f>
        <v>237.00003846153848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2:P2" name="Range1_10"/>
    <protectedRange sqref="C2" name="Range1_1_2_1"/>
    <protectedRange sqref="D2" name="Range1_1_1_2"/>
    <protectedRange sqref="T2" name="Range1_3_5_3_1"/>
    <protectedRange algorithmName="SHA-512" hashValue="ON39YdpmFHfN9f47KpiRvqrKx0V9+erV1CNkpWzYhW/Qyc6aT8rEyCrvauWSYGZK2ia3o7vd3akF07acHAFpOA==" saltValue="yVW9XmDwTqEnmpSGai0KYg==" spinCount="100000" sqref="H4:P5 E4:F5 B4:C4 C5" name="Range1_5_1"/>
    <protectedRange algorithmName="SHA-512" hashValue="ON39YdpmFHfN9f47KpiRvqrKx0V9+erV1CNkpWzYhW/Qyc6aT8rEyCrvauWSYGZK2ia3o7vd3akF07acHAFpOA==" saltValue="yVW9XmDwTqEnmpSGai0KYg==" spinCount="100000" sqref="D4:D5" name="Range1_1_4_1"/>
    <protectedRange algorithmName="SHA-512" hashValue="ON39YdpmFHfN9f47KpiRvqrKx0V9+erV1CNkpWzYhW/Qyc6aT8rEyCrvauWSYGZK2ia3o7vd3akF07acHAFpOA==" saltValue="yVW9XmDwTqEnmpSGai0KYg==" spinCount="100000" sqref="T4:T5" name="Range1_3_5_4_1"/>
    <protectedRange algorithmName="SHA-512" hashValue="ON39YdpmFHfN9f47KpiRvqrKx0V9+erV1CNkpWzYhW/Qyc6aT8rEyCrvauWSYGZK2ia3o7vd3akF07acHAFpOA==" saltValue="yVW9XmDwTqEnmpSGai0KYg==" spinCount="100000" sqref="B5" name="Range1_5_3"/>
  </protectedRanges>
  <hyperlinks>
    <hyperlink ref="X1" location="'FAC 2025'!A1" display="Return to Rankings" xr:uid="{58B46C85-E217-4944-B2F2-E65BEB72C58F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DD26-8DDC-4788-8289-151F66F6B522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55</v>
      </c>
      <c r="C2" s="3">
        <v>45781</v>
      </c>
      <c r="D2" s="4" t="s">
        <v>54</v>
      </c>
      <c r="E2" s="5">
        <v>178.001</v>
      </c>
      <c r="F2" s="18">
        <v>1</v>
      </c>
      <c r="G2" s="5">
        <v>183</v>
      </c>
      <c r="H2" s="18">
        <v>0</v>
      </c>
      <c r="I2" s="5">
        <v>182.001</v>
      </c>
      <c r="J2" s="18">
        <v>0</v>
      </c>
      <c r="K2" s="5">
        <v>180</v>
      </c>
      <c r="L2" s="18">
        <v>1</v>
      </c>
      <c r="M2" s="5"/>
      <c r="N2" s="18"/>
      <c r="O2" s="5"/>
      <c r="P2" s="18"/>
      <c r="Q2" s="6">
        <v>4</v>
      </c>
      <c r="R2" s="6">
        <v>723.00199999999995</v>
      </c>
      <c r="S2" s="7">
        <v>180.75049999999999</v>
      </c>
      <c r="T2" s="35">
        <v>2</v>
      </c>
      <c r="U2" s="8">
        <v>11</v>
      </c>
      <c r="V2" s="9">
        <v>191.75049999999999</v>
      </c>
    </row>
    <row r="3" spans="1:24" x14ac:dyDescent="0.25">
      <c r="A3" s="1" t="s">
        <v>10</v>
      </c>
      <c r="B3" s="2" t="s">
        <v>55</v>
      </c>
      <c r="C3" s="3">
        <v>45809</v>
      </c>
      <c r="D3" s="4" t="s">
        <v>54</v>
      </c>
      <c r="E3" s="5">
        <v>170</v>
      </c>
      <c r="F3" s="18">
        <v>0</v>
      </c>
      <c r="G3" s="5">
        <v>174</v>
      </c>
      <c r="H3" s="18">
        <v>1</v>
      </c>
      <c r="I3" s="5">
        <v>181</v>
      </c>
      <c r="J3" s="18">
        <v>0</v>
      </c>
      <c r="K3" s="5">
        <v>178</v>
      </c>
      <c r="L3" s="18">
        <v>0</v>
      </c>
      <c r="M3" s="5"/>
      <c r="N3" s="18"/>
      <c r="O3" s="5"/>
      <c r="P3" s="18"/>
      <c r="Q3" s="6">
        <v>4</v>
      </c>
      <c r="R3" s="6">
        <v>703</v>
      </c>
      <c r="S3" s="7">
        <v>175.75</v>
      </c>
      <c r="T3" s="35">
        <v>1</v>
      </c>
      <c r="U3" s="8">
        <v>4</v>
      </c>
      <c r="V3" s="9">
        <v>179.75</v>
      </c>
    </row>
    <row r="4" spans="1:24" x14ac:dyDescent="0.25">
      <c r="A4" s="1" t="s">
        <v>10</v>
      </c>
      <c r="B4" s="2" t="s">
        <v>55</v>
      </c>
      <c r="C4" s="3">
        <v>45837</v>
      </c>
      <c r="D4" s="4" t="s">
        <v>54</v>
      </c>
      <c r="E4" s="5">
        <v>186</v>
      </c>
      <c r="F4" s="18">
        <v>0</v>
      </c>
      <c r="G4" s="5">
        <v>190</v>
      </c>
      <c r="H4" s="18">
        <v>1</v>
      </c>
      <c r="I4" s="5">
        <v>187</v>
      </c>
      <c r="J4" s="18">
        <v>0</v>
      </c>
      <c r="K4" s="5">
        <v>186</v>
      </c>
      <c r="L4" s="18">
        <v>0</v>
      </c>
      <c r="M4" s="5"/>
      <c r="N4" s="18"/>
      <c r="O4" s="5"/>
      <c r="P4" s="18"/>
      <c r="Q4" s="6">
        <v>4</v>
      </c>
      <c r="R4" s="6">
        <v>749</v>
      </c>
      <c r="S4" s="7">
        <v>187.25</v>
      </c>
      <c r="T4" s="35">
        <v>1</v>
      </c>
      <c r="U4" s="8">
        <v>13</v>
      </c>
      <c r="V4" s="9">
        <v>200.25</v>
      </c>
    </row>
    <row r="5" spans="1:24" x14ac:dyDescent="0.25">
      <c r="A5" s="1" t="s">
        <v>10</v>
      </c>
      <c r="B5" s="2" t="s">
        <v>55</v>
      </c>
      <c r="C5" s="3">
        <v>45879</v>
      </c>
      <c r="D5" s="4" t="s">
        <v>54</v>
      </c>
      <c r="E5" s="5">
        <v>189</v>
      </c>
      <c r="F5" s="18">
        <v>3</v>
      </c>
      <c r="G5" s="5">
        <v>186.001</v>
      </c>
      <c r="H5" s="18">
        <v>1</v>
      </c>
      <c r="I5" s="5">
        <v>188</v>
      </c>
      <c r="J5" s="18">
        <v>1</v>
      </c>
      <c r="K5" s="5">
        <v>190</v>
      </c>
      <c r="L5" s="18">
        <v>2</v>
      </c>
      <c r="M5" s="5"/>
      <c r="N5" s="18"/>
      <c r="O5" s="5"/>
      <c r="P5" s="18"/>
      <c r="Q5" s="6">
        <v>4</v>
      </c>
      <c r="R5" s="6">
        <v>753.00099999999998</v>
      </c>
      <c r="S5" s="7">
        <v>188.25024999999999</v>
      </c>
      <c r="T5" s="35">
        <v>7</v>
      </c>
      <c r="U5" s="8">
        <v>11</v>
      </c>
      <c r="V5" s="9">
        <v>199.25024999999999</v>
      </c>
    </row>
    <row r="7" spans="1:24" x14ac:dyDescent="0.25">
      <c r="Q7" s="30">
        <f>SUM(Q2:Q6)</f>
        <v>16</v>
      </c>
      <c r="R7" s="30">
        <f>SUM(R2:R6)</f>
        <v>2928.0029999999997</v>
      </c>
      <c r="S7" s="31">
        <f>SUM(R7/Q7)</f>
        <v>183.00018749999998</v>
      </c>
      <c r="T7" s="30">
        <f>SUM(T2:T6)</f>
        <v>11</v>
      </c>
      <c r="U7" s="30">
        <f>SUM(U2:U6)</f>
        <v>39</v>
      </c>
      <c r="V7" s="32">
        <f>SUM(S7+U7)</f>
        <v>222.00018749999998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5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T2" name="Range1_3_5_4"/>
  </protectedRanges>
  <hyperlinks>
    <hyperlink ref="X1" location="'FAC 2025'!A1" display="Return to Rankings" xr:uid="{17D358AD-7AF2-441E-9BFB-6D94146DB5E4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4423-6628-4155-8B6A-75A805B387FA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34</v>
      </c>
      <c r="C2" s="3">
        <v>45738</v>
      </c>
      <c r="D2" s="4" t="s">
        <v>29</v>
      </c>
      <c r="E2" s="5">
        <v>177</v>
      </c>
      <c r="F2" s="18">
        <v>0</v>
      </c>
      <c r="G2" s="5">
        <v>173</v>
      </c>
      <c r="H2" s="18">
        <v>1</v>
      </c>
      <c r="I2" s="5">
        <v>180</v>
      </c>
      <c r="J2" s="18">
        <v>1</v>
      </c>
      <c r="K2" s="5">
        <v>173</v>
      </c>
      <c r="L2" s="18">
        <v>0</v>
      </c>
      <c r="M2" s="5"/>
      <c r="N2" s="18"/>
      <c r="O2" s="5"/>
      <c r="P2" s="18"/>
      <c r="Q2" s="6">
        <v>4</v>
      </c>
      <c r="R2" s="6">
        <v>703</v>
      </c>
      <c r="S2" s="7">
        <v>175.75</v>
      </c>
      <c r="T2" s="35">
        <v>2</v>
      </c>
      <c r="U2" s="8">
        <v>3</v>
      </c>
      <c r="V2" s="9">
        <v>178.75</v>
      </c>
    </row>
    <row r="3" spans="1:24" ht="15" customHeight="1" x14ac:dyDescent="0.25">
      <c r="A3" s="1" t="s">
        <v>10</v>
      </c>
      <c r="B3" s="2" t="s">
        <v>34</v>
      </c>
      <c r="C3" s="3">
        <v>45773</v>
      </c>
      <c r="D3" s="4" t="s">
        <v>29</v>
      </c>
      <c r="E3" s="5">
        <v>178</v>
      </c>
      <c r="F3" s="18">
        <v>1</v>
      </c>
      <c r="G3" s="50">
        <v>179</v>
      </c>
      <c r="H3" s="18">
        <v>0</v>
      </c>
      <c r="I3" s="5">
        <v>174</v>
      </c>
      <c r="J3" s="18">
        <v>0</v>
      </c>
      <c r="K3" s="50">
        <v>165</v>
      </c>
      <c r="L3" s="18">
        <v>0</v>
      </c>
      <c r="M3" s="5"/>
      <c r="N3" s="18"/>
      <c r="O3" s="5"/>
      <c r="P3" s="18"/>
      <c r="Q3" s="6">
        <v>4</v>
      </c>
      <c r="R3" s="6">
        <v>696</v>
      </c>
      <c r="S3" s="7">
        <v>174</v>
      </c>
      <c r="T3" s="35">
        <v>1</v>
      </c>
      <c r="U3" s="8">
        <v>3</v>
      </c>
      <c r="V3" s="9">
        <v>177</v>
      </c>
    </row>
    <row r="4" spans="1:24" ht="15" customHeight="1" x14ac:dyDescent="0.25">
      <c r="A4" s="1" t="s">
        <v>10</v>
      </c>
      <c r="B4" s="2" t="s">
        <v>34</v>
      </c>
      <c r="C4" s="3">
        <v>45801</v>
      </c>
      <c r="D4" s="4" t="s">
        <v>29</v>
      </c>
      <c r="E4" s="5">
        <v>163</v>
      </c>
      <c r="F4" s="18">
        <v>0</v>
      </c>
      <c r="G4" s="5">
        <v>165</v>
      </c>
      <c r="H4" s="18">
        <v>0</v>
      </c>
      <c r="I4" s="5">
        <v>166</v>
      </c>
      <c r="J4" s="18">
        <v>0</v>
      </c>
      <c r="K4" s="5">
        <v>172</v>
      </c>
      <c r="L4" s="18">
        <v>1</v>
      </c>
      <c r="M4" s="5"/>
      <c r="N4" s="18"/>
      <c r="O4" s="5"/>
      <c r="P4" s="18"/>
      <c r="Q4" s="6">
        <v>4</v>
      </c>
      <c r="R4" s="6">
        <v>666</v>
      </c>
      <c r="S4" s="7">
        <v>166.5</v>
      </c>
      <c r="T4" s="35">
        <v>1</v>
      </c>
      <c r="U4" s="8">
        <v>3</v>
      </c>
      <c r="V4" s="9">
        <v>169.5</v>
      </c>
    </row>
    <row r="5" spans="1:24" ht="15" customHeight="1" x14ac:dyDescent="0.25">
      <c r="A5" s="1" t="s">
        <v>10</v>
      </c>
      <c r="B5" s="2" t="s">
        <v>34</v>
      </c>
      <c r="C5" s="3">
        <v>45836</v>
      </c>
      <c r="D5" s="4" t="s">
        <v>29</v>
      </c>
      <c r="E5" s="5">
        <v>176</v>
      </c>
      <c r="F5" s="18">
        <v>0</v>
      </c>
      <c r="G5" s="5">
        <v>169</v>
      </c>
      <c r="H5" s="18">
        <v>0</v>
      </c>
      <c r="I5" s="5">
        <v>186</v>
      </c>
      <c r="J5" s="18">
        <v>4</v>
      </c>
      <c r="K5" s="5">
        <v>177</v>
      </c>
      <c r="L5" s="18">
        <v>1</v>
      </c>
      <c r="M5" s="5"/>
      <c r="N5" s="18"/>
      <c r="O5" s="5"/>
      <c r="P5" s="18"/>
      <c r="Q5" s="6">
        <v>4</v>
      </c>
      <c r="R5" s="6">
        <v>708</v>
      </c>
      <c r="S5" s="7">
        <v>177</v>
      </c>
      <c r="T5" s="35">
        <v>5</v>
      </c>
      <c r="U5" s="8">
        <v>6</v>
      </c>
      <c r="V5" s="9">
        <v>183</v>
      </c>
    </row>
    <row r="7" spans="1:24" x14ac:dyDescent="0.25">
      <c r="Q7" s="30">
        <f>SUM(Q2:Q6)</f>
        <v>16</v>
      </c>
      <c r="R7" s="30">
        <f>SUM(R2:R6)</f>
        <v>2773</v>
      </c>
      <c r="S7" s="31">
        <f>SUM(R7/Q7)</f>
        <v>173.3125</v>
      </c>
      <c r="T7" s="30">
        <f>SUM(T2:T6)</f>
        <v>9</v>
      </c>
      <c r="U7" s="30">
        <f>SUM(U2:U6)</f>
        <v>15</v>
      </c>
      <c r="V7" s="32">
        <f>SUM(S7+U7)</f>
        <v>188.3125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4209B5F6-DB0E-4901-9851-089AD0EE59DC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D7EC6-299E-44E2-AD9F-FDF663B67661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57</v>
      </c>
      <c r="C2" s="3">
        <v>45794</v>
      </c>
      <c r="D2" s="4" t="s">
        <v>58</v>
      </c>
      <c r="E2" s="5">
        <v>191</v>
      </c>
      <c r="F2" s="18">
        <v>1</v>
      </c>
      <c r="G2" s="5">
        <v>183</v>
      </c>
      <c r="H2" s="18">
        <v>1</v>
      </c>
      <c r="I2" s="5">
        <v>188</v>
      </c>
      <c r="J2" s="18">
        <v>0</v>
      </c>
      <c r="K2" s="5">
        <v>187</v>
      </c>
      <c r="L2" s="18">
        <v>2</v>
      </c>
      <c r="M2" s="5"/>
      <c r="N2" s="18"/>
      <c r="O2" s="5"/>
      <c r="P2" s="18"/>
      <c r="Q2" s="6">
        <v>4</v>
      </c>
      <c r="R2" s="6">
        <v>749</v>
      </c>
      <c r="S2" s="7">
        <v>187.25</v>
      </c>
      <c r="T2" s="35">
        <v>4</v>
      </c>
      <c r="U2" s="8">
        <v>13</v>
      </c>
      <c r="V2" s="9">
        <v>200.25</v>
      </c>
    </row>
    <row r="3" spans="1:24" x14ac:dyDescent="0.25">
      <c r="A3" s="1" t="s">
        <v>10</v>
      </c>
      <c r="B3" s="2" t="s">
        <v>57</v>
      </c>
      <c r="C3" s="3">
        <v>45829</v>
      </c>
      <c r="D3" s="4" t="s">
        <v>58</v>
      </c>
      <c r="E3" s="5">
        <v>180</v>
      </c>
      <c r="F3" s="18">
        <v>2</v>
      </c>
      <c r="G3" s="5">
        <v>174</v>
      </c>
      <c r="H3" s="18">
        <v>0</v>
      </c>
      <c r="I3" s="5">
        <v>171</v>
      </c>
      <c r="J3" s="18">
        <v>1</v>
      </c>
      <c r="K3" s="5">
        <v>183</v>
      </c>
      <c r="L3" s="18">
        <v>1</v>
      </c>
      <c r="M3" s="5">
        <v>183</v>
      </c>
      <c r="N3" s="18">
        <v>0</v>
      </c>
      <c r="O3" s="5">
        <v>177</v>
      </c>
      <c r="P3" s="18">
        <v>1</v>
      </c>
      <c r="Q3" s="6">
        <v>6</v>
      </c>
      <c r="R3" s="6">
        <v>1068</v>
      </c>
      <c r="S3" s="7">
        <v>178</v>
      </c>
      <c r="T3" s="35">
        <v>5</v>
      </c>
      <c r="U3" s="8">
        <v>26</v>
      </c>
      <c r="V3" s="9">
        <v>204</v>
      </c>
    </row>
    <row r="5" spans="1:24" x14ac:dyDescent="0.25">
      <c r="Q5" s="30">
        <f>SUM(Q2:Q4)</f>
        <v>10</v>
      </c>
      <c r="R5" s="30">
        <f>SUM(R2:R4)</f>
        <v>1817</v>
      </c>
      <c r="S5" s="31">
        <f>SUM(R5/Q5)</f>
        <v>181.7</v>
      </c>
      <c r="T5" s="30">
        <f>SUM(T2:T4)</f>
        <v>9</v>
      </c>
      <c r="U5" s="30">
        <f>SUM(U2:U4)</f>
        <v>39</v>
      </c>
      <c r="V5" s="32">
        <f>SUM(S5+U5)</f>
        <v>220.7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8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T2" name="Range1_3_5_7"/>
  </protectedRanges>
  <hyperlinks>
    <hyperlink ref="X1" location="'FAC 2025'!A1" display="Return to Rankings" xr:uid="{22F96206-1DC6-4411-A3CC-48F0FFC12C93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B1B87-CAC6-4690-A53B-093F05C4FC47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45</v>
      </c>
      <c r="C2" s="3">
        <v>45766</v>
      </c>
      <c r="D2" s="4" t="s">
        <v>37</v>
      </c>
      <c r="E2" s="5">
        <v>144</v>
      </c>
      <c r="F2" s="18"/>
      <c r="G2" s="5">
        <v>149</v>
      </c>
      <c r="H2" s="18"/>
      <c r="I2" s="5"/>
      <c r="J2" s="18"/>
      <c r="K2" s="5"/>
      <c r="L2" s="18"/>
      <c r="M2" s="5"/>
      <c r="N2" s="18"/>
      <c r="O2" s="5"/>
      <c r="P2" s="18"/>
      <c r="Q2" s="6">
        <v>2</v>
      </c>
      <c r="R2" s="6">
        <v>293</v>
      </c>
      <c r="S2" s="7">
        <v>146.5</v>
      </c>
      <c r="T2" s="35">
        <v>0</v>
      </c>
      <c r="U2" s="8">
        <v>3</v>
      </c>
      <c r="V2" s="9">
        <v>149.5</v>
      </c>
    </row>
    <row r="4" spans="1:24" x14ac:dyDescent="0.25">
      <c r="Q4" s="30">
        <f>SUM(Q2:Q3)</f>
        <v>2</v>
      </c>
      <c r="R4" s="30">
        <f>SUM(R2:R3)</f>
        <v>293</v>
      </c>
      <c r="S4" s="31">
        <f>SUM(R4/Q4)</f>
        <v>146.5</v>
      </c>
      <c r="T4" s="30">
        <f>SUM(T2:T3)</f>
        <v>0</v>
      </c>
      <c r="U4" s="30">
        <f>SUM(U2:U3)</f>
        <v>3</v>
      </c>
      <c r="V4" s="32">
        <f>SUM(S4+U4)</f>
        <v>149.5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F2 H2:P2" name="Range1_15"/>
    <protectedRange algorithmName="SHA-512" hashValue="ON39YdpmFHfN9f47KpiRvqrKx0V9+erV1CNkpWzYhW/Qyc6aT8rEyCrvauWSYGZK2ia3o7vd3akF07acHAFpOA==" saltValue="yVW9XmDwTqEnmpSGai0KYg==" spinCount="100000" sqref="D2" name="Range1_1_17"/>
    <protectedRange algorithmName="SHA-512" hashValue="ON39YdpmFHfN9f47KpiRvqrKx0V9+erV1CNkpWzYhW/Qyc6aT8rEyCrvauWSYGZK2ia3o7vd3akF07acHAFpOA==" saltValue="yVW9XmDwTqEnmpSGai0KYg==" spinCount="100000" sqref="T2" name="Range1_3_5_17"/>
  </protectedRanges>
  <hyperlinks>
    <hyperlink ref="X1" location="'FAC 2025'!A1" display="Return to Rankings" xr:uid="{D007FCA4-D359-462A-9DD8-2816F4D9127C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8AE34-C3EA-4C8A-9558-26B2856D0AB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5">
      <c r="A2" s="39" t="s">
        <v>10</v>
      </c>
      <c r="B2" s="2" t="s">
        <v>51</v>
      </c>
      <c r="C2" s="3">
        <v>45776</v>
      </c>
      <c r="D2" s="4" t="s">
        <v>33</v>
      </c>
      <c r="E2" s="63">
        <v>158</v>
      </c>
      <c r="F2" s="18">
        <v>1</v>
      </c>
      <c r="G2" s="50">
        <v>168</v>
      </c>
      <c r="H2" s="18">
        <v>1</v>
      </c>
      <c r="I2" s="5">
        <v>144</v>
      </c>
      <c r="J2" s="18">
        <v>0</v>
      </c>
      <c r="K2" s="5">
        <v>142</v>
      </c>
      <c r="L2" s="18">
        <v>0</v>
      </c>
      <c r="M2" s="5"/>
      <c r="N2" s="18"/>
      <c r="O2" s="5"/>
      <c r="P2" s="18"/>
      <c r="Q2" s="6">
        <v>4</v>
      </c>
      <c r="R2" s="6">
        <v>612</v>
      </c>
      <c r="S2" s="7">
        <v>153</v>
      </c>
      <c r="T2" s="19">
        <v>2</v>
      </c>
      <c r="U2" s="8">
        <v>3</v>
      </c>
      <c r="V2" s="9">
        <v>156</v>
      </c>
    </row>
    <row r="4" spans="1:24" x14ac:dyDescent="0.25">
      <c r="Q4" s="30">
        <f>SUM(Q2:Q3)</f>
        <v>4</v>
      </c>
      <c r="R4" s="30">
        <f>SUM(R2:R3)</f>
        <v>612</v>
      </c>
      <c r="S4" s="31">
        <f>SUM(R4/Q4)</f>
        <v>153</v>
      </c>
      <c r="T4" s="30">
        <f>SUM(T2:T3)</f>
        <v>2</v>
      </c>
      <c r="U4" s="30">
        <f>SUM(U2:U3)</f>
        <v>3</v>
      </c>
      <c r="V4" s="32">
        <f>SUM(S4+U4)</f>
        <v>156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1099A033-C729-4BE4-855E-76C1317BD70D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FE2C-F098-4C9F-A2B1-CF14BB8C4A13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5">
      <c r="A2" s="39" t="s">
        <v>10</v>
      </c>
      <c r="B2" s="2" t="s">
        <v>31</v>
      </c>
      <c r="C2" s="3">
        <v>45697</v>
      </c>
      <c r="D2" s="4" t="s">
        <v>33</v>
      </c>
      <c r="E2" s="49">
        <v>180</v>
      </c>
      <c r="F2" s="18">
        <v>0</v>
      </c>
      <c r="G2" s="50">
        <v>187</v>
      </c>
      <c r="H2" s="18">
        <v>1</v>
      </c>
      <c r="I2" s="5">
        <v>184</v>
      </c>
      <c r="J2" s="18">
        <v>1</v>
      </c>
      <c r="K2" s="5">
        <v>189</v>
      </c>
      <c r="L2" s="18">
        <v>2</v>
      </c>
      <c r="M2" s="5"/>
      <c r="N2" s="18"/>
      <c r="O2" s="5"/>
      <c r="P2" s="18"/>
      <c r="Q2" s="6">
        <v>4</v>
      </c>
      <c r="R2" s="6">
        <v>740</v>
      </c>
      <c r="S2" s="7">
        <v>185</v>
      </c>
      <c r="T2" s="19">
        <v>4</v>
      </c>
      <c r="U2" s="8">
        <v>5</v>
      </c>
      <c r="V2" s="9">
        <v>190</v>
      </c>
    </row>
    <row r="3" spans="1:24" x14ac:dyDescent="0.25">
      <c r="A3" s="39" t="s">
        <v>10</v>
      </c>
      <c r="B3" s="29" t="s">
        <v>31</v>
      </c>
      <c r="C3" s="40">
        <v>45725</v>
      </c>
      <c r="D3" s="41" t="s">
        <v>33</v>
      </c>
      <c r="E3" s="51">
        <v>179</v>
      </c>
      <c r="F3" s="43">
        <v>1</v>
      </c>
      <c r="G3" s="50">
        <v>177</v>
      </c>
      <c r="H3" s="43">
        <v>0</v>
      </c>
      <c r="I3" s="42">
        <v>182</v>
      </c>
      <c r="J3" s="43">
        <v>0</v>
      </c>
      <c r="K3" s="42">
        <v>178</v>
      </c>
      <c r="L3" s="43">
        <v>1</v>
      </c>
      <c r="M3" s="42"/>
      <c r="N3" s="43"/>
      <c r="O3" s="42"/>
      <c r="P3" s="43"/>
      <c r="Q3" s="44">
        <v>4</v>
      </c>
      <c r="R3" s="44">
        <v>716</v>
      </c>
      <c r="S3" s="45">
        <v>179</v>
      </c>
      <c r="T3" s="19">
        <v>2</v>
      </c>
      <c r="U3" s="46">
        <v>5</v>
      </c>
      <c r="V3" s="47">
        <v>184</v>
      </c>
    </row>
    <row r="5" spans="1:24" x14ac:dyDescent="0.25">
      <c r="Q5" s="30">
        <f>SUM(Q2:Q4)</f>
        <v>8</v>
      </c>
      <c r="R5" s="30">
        <f>SUM(R2:R4)</f>
        <v>1456</v>
      </c>
      <c r="S5" s="31">
        <f>SUM(R5/Q5)</f>
        <v>182</v>
      </c>
      <c r="T5" s="30">
        <f>SUM(T2:T4)</f>
        <v>6</v>
      </c>
      <c r="U5" s="30">
        <f>SUM(U2:U4)</f>
        <v>10</v>
      </c>
      <c r="V5" s="32">
        <f>SUM(S5+U5)</f>
        <v>192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5E200428-B8F7-4159-95FB-F5F594E7CD85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0027E-150E-4F94-8BCA-D24A46F16510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80</v>
      </c>
      <c r="C2" s="3">
        <v>45843</v>
      </c>
      <c r="D2" s="4" t="s">
        <v>43</v>
      </c>
      <c r="E2" s="5">
        <v>175</v>
      </c>
      <c r="F2" s="18">
        <v>0</v>
      </c>
      <c r="G2" s="5">
        <v>170</v>
      </c>
      <c r="H2" s="18">
        <v>0</v>
      </c>
      <c r="I2" s="5">
        <v>177</v>
      </c>
      <c r="J2" s="18">
        <v>0</v>
      </c>
      <c r="K2" s="5">
        <v>178</v>
      </c>
      <c r="L2" s="18">
        <v>0</v>
      </c>
      <c r="M2" s="5"/>
      <c r="N2" s="18"/>
      <c r="O2" s="5"/>
      <c r="P2" s="18"/>
      <c r="Q2" s="6">
        <v>4</v>
      </c>
      <c r="R2" s="6">
        <v>700</v>
      </c>
      <c r="S2" s="7">
        <v>175</v>
      </c>
      <c r="T2" s="35">
        <v>0</v>
      </c>
      <c r="U2" s="8">
        <v>4</v>
      </c>
      <c r="V2" s="9">
        <v>179</v>
      </c>
    </row>
    <row r="3" spans="1:24" x14ac:dyDescent="0.25">
      <c r="A3" s="1" t="s">
        <v>10</v>
      </c>
      <c r="B3" s="2" t="s">
        <v>80</v>
      </c>
      <c r="C3" s="3">
        <v>45871</v>
      </c>
      <c r="D3" s="4" t="s">
        <v>43</v>
      </c>
      <c r="E3" s="5">
        <v>165</v>
      </c>
      <c r="F3" s="18">
        <v>0</v>
      </c>
      <c r="G3" s="5">
        <v>164</v>
      </c>
      <c r="H3" s="18">
        <v>0</v>
      </c>
      <c r="I3" s="5">
        <v>172</v>
      </c>
      <c r="J3" s="18">
        <v>0</v>
      </c>
      <c r="K3" s="5">
        <v>165</v>
      </c>
      <c r="L3" s="18">
        <v>0</v>
      </c>
      <c r="M3" s="5"/>
      <c r="N3" s="18"/>
      <c r="O3" s="5"/>
      <c r="P3" s="18"/>
      <c r="Q3" s="6">
        <v>4</v>
      </c>
      <c r="R3" s="6">
        <v>666</v>
      </c>
      <c r="S3" s="7">
        <v>166.5</v>
      </c>
      <c r="T3" s="35">
        <v>0</v>
      </c>
      <c r="U3" s="8">
        <v>3</v>
      </c>
      <c r="V3" s="9">
        <v>169.5</v>
      </c>
    </row>
    <row r="5" spans="1:24" x14ac:dyDescent="0.25">
      <c r="Q5" s="30">
        <f>SUM(Q2:Q4)</f>
        <v>8</v>
      </c>
      <c r="R5" s="30">
        <f>SUM(R2:R4)</f>
        <v>1366</v>
      </c>
      <c r="S5" s="31">
        <f>SUM(R5/Q5)</f>
        <v>170.75</v>
      </c>
      <c r="T5" s="30">
        <f>SUM(T2:T4)</f>
        <v>0</v>
      </c>
      <c r="U5" s="30">
        <f>SUM(U2:U4)</f>
        <v>7</v>
      </c>
      <c r="V5" s="32">
        <f>SUM(S5+U5)</f>
        <v>177.75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3:P3 E3:F3 B3:C3" name="Range1_11"/>
    <protectedRange algorithmName="SHA-512" hashValue="ON39YdpmFHfN9f47KpiRvqrKx0V9+erV1CNkpWzYhW/Qyc6aT8rEyCrvauWSYGZK2ia3o7vd3akF07acHAFpOA==" saltValue="yVW9XmDwTqEnmpSGai0KYg==" spinCount="100000" sqref="D3" name="Range1_1_9"/>
    <protectedRange algorithmName="SHA-512" hashValue="ON39YdpmFHfN9f47KpiRvqrKx0V9+erV1CNkpWzYhW/Qyc6aT8rEyCrvauWSYGZK2ia3o7vd3akF07acHAFpOA==" saltValue="yVW9XmDwTqEnmpSGai0KYg==" spinCount="100000" sqref="T3" name="Range1_3_5_10"/>
  </protectedRanges>
  <hyperlinks>
    <hyperlink ref="X1" location="'FAC 2025'!A1" display="Return to Rankings" xr:uid="{272A07F1-2A87-4477-9D35-B17D3931AB94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F32E3-2E4C-4660-8731-65D718B241DA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38</v>
      </c>
      <c r="C2" s="3">
        <v>45752</v>
      </c>
      <c r="D2" s="4" t="s">
        <v>40</v>
      </c>
      <c r="E2" s="5">
        <v>171</v>
      </c>
      <c r="F2" s="18">
        <v>0</v>
      </c>
      <c r="G2" s="5">
        <v>168</v>
      </c>
      <c r="H2" s="18">
        <v>0</v>
      </c>
      <c r="I2" s="5">
        <v>163</v>
      </c>
      <c r="J2" s="18">
        <v>0</v>
      </c>
      <c r="K2" s="5">
        <v>158</v>
      </c>
      <c r="L2" s="18">
        <v>0</v>
      </c>
      <c r="M2" s="5"/>
      <c r="N2" s="18"/>
      <c r="O2" s="5"/>
      <c r="P2" s="18"/>
      <c r="Q2" s="6">
        <v>4</v>
      </c>
      <c r="R2" s="6">
        <v>660</v>
      </c>
      <c r="S2" s="7">
        <v>165</v>
      </c>
      <c r="T2" s="35">
        <v>0</v>
      </c>
      <c r="U2" s="8">
        <v>5</v>
      </c>
      <c r="V2" s="9">
        <v>170</v>
      </c>
    </row>
    <row r="4" spans="1:24" x14ac:dyDescent="0.25">
      <c r="Q4" s="30">
        <f>SUM(Q2:Q3)</f>
        <v>4</v>
      </c>
      <c r="R4" s="30">
        <f>SUM(R2:R3)</f>
        <v>660</v>
      </c>
      <c r="S4" s="31">
        <f>SUM(R4/Q4)</f>
        <v>165</v>
      </c>
      <c r="T4" s="30">
        <f>SUM(T2:T3)</f>
        <v>0</v>
      </c>
      <c r="U4" s="30">
        <f>SUM(U2:U3)</f>
        <v>5</v>
      </c>
      <c r="V4" s="32">
        <f>SUM(S4+U4)</f>
        <v>170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FAB0A1ED-0129-416B-B4D0-EE64DBE91843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F10B-2C7D-4A8E-B110-84FC930F41D2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66</v>
      </c>
      <c r="C2" s="3">
        <v>45801</v>
      </c>
      <c r="D2" s="4" t="s">
        <v>68</v>
      </c>
      <c r="E2" s="5">
        <v>187</v>
      </c>
      <c r="F2" s="18">
        <v>4</v>
      </c>
      <c r="G2" s="5">
        <v>189</v>
      </c>
      <c r="H2" s="18">
        <v>1</v>
      </c>
      <c r="I2" s="5">
        <v>177</v>
      </c>
      <c r="J2" s="18">
        <v>0</v>
      </c>
      <c r="K2" s="5">
        <v>180</v>
      </c>
      <c r="L2" s="18">
        <v>0</v>
      </c>
      <c r="M2" s="5"/>
      <c r="N2" s="18"/>
      <c r="O2" s="5"/>
      <c r="P2" s="18"/>
      <c r="Q2" s="6">
        <v>4</v>
      </c>
      <c r="R2" s="6">
        <v>733</v>
      </c>
      <c r="S2" s="7">
        <v>183.25</v>
      </c>
      <c r="T2" s="35">
        <v>5</v>
      </c>
      <c r="U2" s="8">
        <v>8</v>
      </c>
      <c r="V2" s="9">
        <v>191.25</v>
      </c>
    </row>
    <row r="3" spans="1:24" ht="15" customHeight="1" x14ac:dyDescent="0.25">
      <c r="A3" s="1" t="s">
        <v>10</v>
      </c>
      <c r="B3" s="2" t="s">
        <v>66</v>
      </c>
      <c r="C3" s="3">
        <v>45808</v>
      </c>
      <c r="D3" s="4" t="s">
        <v>69</v>
      </c>
      <c r="E3" s="5">
        <v>185</v>
      </c>
      <c r="F3" s="18">
        <v>0</v>
      </c>
      <c r="G3" s="5">
        <v>190</v>
      </c>
      <c r="H3" s="18">
        <v>0</v>
      </c>
      <c r="I3" s="5">
        <v>184</v>
      </c>
      <c r="J3" s="18">
        <v>1</v>
      </c>
      <c r="K3" s="5">
        <v>180</v>
      </c>
      <c r="L3" s="18">
        <v>0</v>
      </c>
      <c r="M3" s="5"/>
      <c r="N3" s="18"/>
      <c r="O3" s="5"/>
      <c r="P3" s="18"/>
      <c r="Q3" s="6">
        <v>4</v>
      </c>
      <c r="R3" s="6">
        <v>739</v>
      </c>
      <c r="S3" s="7">
        <v>184.75</v>
      </c>
      <c r="T3" s="35">
        <v>1</v>
      </c>
      <c r="U3" s="8">
        <v>3</v>
      </c>
      <c r="V3" s="9">
        <v>187.75</v>
      </c>
    </row>
    <row r="4" spans="1:24" x14ac:dyDescent="0.25">
      <c r="A4" s="1" t="s">
        <v>10</v>
      </c>
      <c r="B4" s="2" t="s">
        <v>66</v>
      </c>
      <c r="C4" s="3">
        <v>45829</v>
      </c>
      <c r="D4" s="4" t="s">
        <v>68</v>
      </c>
      <c r="E4" s="5">
        <v>183</v>
      </c>
      <c r="F4" s="18">
        <v>1</v>
      </c>
      <c r="G4" s="5">
        <v>191.01</v>
      </c>
      <c r="H4" s="18">
        <v>4</v>
      </c>
      <c r="I4" s="5">
        <v>188</v>
      </c>
      <c r="J4" s="18">
        <v>0</v>
      </c>
      <c r="K4" s="34">
        <v>195</v>
      </c>
      <c r="L4" s="18">
        <v>4</v>
      </c>
      <c r="M4" s="5"/>
      <c r="N4" s="18"/>
      <c r="O4" s="5"/>
      <c r="P4" s="18"/>
      <c r="Q4" s="6">
        <v>4</v>
      </c>
      <c r="R4" s="6">
        <v>757.01</v>
      </c>
      <c r="S4" s="7">
        <v>189.2525</v>
      </c>
      <c r="T4" s="35">
        <v>9</v>
      </c>
      <c r="U4" s="8">
        <v>7</v>
      </c>
      <c r="V4" s="9">
        <v>196.2525</v>
      </c>
    </row>
    <row r="5" spans="1:24" x14ac:dyDescent="0.25">
      <c r="A5" s="1" t="s">
        <v>10</v>
      </c>
      <c r="B5" s="2" t="s">
        <v>66</v>
      </c>
      <c r="C5" s="3">
        <v>45857</v>
      </c>
      <c r="D5" s="4" t="s">
        <v>68</v>
      </c>
      <c r="E5" s="34">
        <v>196</v>
      </c>
      <c r="F5" s="18">
        <v>4</v>
      </c>
      <c r="G5" s="5">
        <v>192</v>
      </c>
      <c r="H5" s="18">
        <v>3</v>
      </c>
      <c r="I5" s="5">
        <v>191</v>
      </c>
      <c r="J5" s="18">
        <v>1</v>
      </c>
      <c r="K5" s="5">
        <v>184</v>
      </c>
      <c r="L5" s="18">
        <v>1</v>
      </c>
      <c r="M5" s="5"/>
      <c r="N5" s="18"/>
      <c r="O5" s="5"/>
      <c r="P5" s="18"/>
      <c r="Q5" s="6">
        <v>4</v>
      </c>
      <c r="R5" s="6">
        <v>763</v>
      </c>
      <c r="S5" s="7">
        <v>190.75</v>
      </c>
      <c r="T5" s="35">
        <v>9</v>
      </c>
      <c r="U5" s="8">
        <v>8</v>
      </c>
      <c r="V5" s="9">
        <v>198.75</v>
      </c>
    </row>
    <row r="6" spans="1:24" x14ac:dyDescent="0.25">
      <c r="A6" s="1" t="s">
        <v>10</v>
      </c>
      <c r="B6" s="2" t="s">
        <v>66</v>
      </c>
      <c r="C6" s="3">
        <v>45864</v>
      </c>
      <c r="D6" s="4" t="s">
        <v>86</v>
      </c>
      <c r="E6" s="34">
        <v>194</v>
      </c>
      <c r="F6" s="18">
        <v>1</v>
      </c>
      <c r="G6" s="34">
        <v>194</v>
      </c>
      <c r="H6" s="18">
        <v>1</v>
      </c>
      <c r="I6" s="5">
        <v>187</v>
      </c>
      <c r="J6" s="18">
        <v>1</v>
      </c>
      <c r="K6" s="5">
        <v>186</v>
      </c>
      <c r="L6" s="18">
        <v>0</v>
      </c>
      <c r="M6" s="5"/>
      <c r="N6" s="18"/>
      <c r="O6" s="5"/>
      <c r="P6" s="18"/>
      <c r="Q6" s="6">
        <v>4</v>
      </c>
      <c r="R6" s="6">
        <v>761</v>
      </c>
      <c r="S6" s="7">
        <v>190.25</v>
      </c>
      <c r="T6" s="35">
        <v>3</v>
      </c>
      <c r="U6" s="8">
        <v>8</v>
      </c>
      <c r="V6" s="9">
        <v>198.25</v>
      </c>
    </row>
    <row r="8" spans="1:24" x14ac:dyDescent="0.25">
      <c r="Q8" s="30">
        <f>SUM(Q2:Q7)</f>
        <v>20</v>
      </c>
      <c r="R8" s="30">
        <f>SUM(R2:R7)</f>
        <v>3753.01</v>
      </c>
      <c r="S8" s="31">
        <f>SUM(R8/Q8)</f>
        <v>187.65050000000002</v>
      </c>
      <c r="T8" s="30">
        <f>SUM(T2:T7)</f>
        <v>27</v>
      </c>
      <c r="U8" s="30">
        <f>SUM(U2:U7)</f>
        <v>34</v>
      </c>
      <c r="V8" s="32">
        <f>SUM(S8+U8)</f>
        <v>221.65050000000002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H6:P6 E6:F6 B6:C6" name="Range1_8"/>
    <protectedRange sqref="D6" name="Range1_1_6"/>
    <protectedRange sqref="T6" name="Range1_3_5_7"/>
  </protectedRanges>
  <hyperlinks>
    <hyperlink ref="X1" location="'FAC 2025'!A1" display="Return to Rankings" xr:uid="{40D0F6AC-178B-4C72-B21B-7EEC64246AE5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6733-1E2E-4C64-BDFC-9270140E87D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89</v>
      </c>
      <c r="C2" s="3">
        <v>45871</v>
      </c>
      <c r="D2" s="4" t="s">
        <v>58</v>
      </c>
      <c r="E2" s="5">
        <v>0</v>
      </c>
      <c r="F2" s="18">
        <v>0</v>
      </c>
      <c r="G2" s="5">
        <v>0</v>
      </c>
      <c r="H2" s="18">
        <v>0</v>
      </c>
      <c r="I2" s="5">
        <v>163</v>
      </c>
      <c r="J2" s="18">
        <v>0</v>
      </c>
      <c r="K2" s="5">
        <v>179</v>
      </c>
      <c r="L2" s="18">
        <v>2</v>
      </c>
      <c r="M2" s="5"/>
      <c r="N2" s="18"/>
      <c r="O2" s="5"/>
      <c r="P2" s="18"/>
      <c r="Q2" s="6">
        <v>4</v>
      </c>
      <c r="R2" s="6">
        <v>342</v>
      </c>
      <c r="S2" s="7">
        <v>85.5</v>
      </c>
      <c r="T2" s="35">
        <v>2</v>
      </c>
      <c r="U2" s="8">
        <v>3</v>
      </c>
      <c r="V2" s="9">
        <v>88.5</v>
      </c>
    </row>
    <row r="4" spans="1:24" x14ac:dyDescent="0.25">
      <c r="Q4" s="30">
        <f>SUM(Q2:Q3)</f>
        <v>4</v>
      </c>
      <c r="R4" s="30">
        <f>SUM(R2:R3)</f>
        <v>342</v>
      </c>
      <c r="S4" s="31">
        <f>SUM(R4/Q4)</f>
        <v>85.5</v>
      </c>
      <c r="T4" s="30">
        <f>SUM(T2:T3)</f>
        <v>2</v>
      </c>
      <c r="U4" s="30">
        <f>SUM(U2:U3)</f>
        <v>3</v>
      </c>
      <c r="V4" s="32">
        <f>SUM(S4+U4)</f>
        <v>88.5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" name="Range1_5_2_1"/>
    <protectedRange algorithmName="SHA-512" hashValue="ON39YdpmFHfN9f47KpiRvqrKx0V9+erV1CNkpWzYhW/Qyc6aT8rEyCrvauWSYGZK2ia3o7vd3akF07acHAFpOA==" saltValue="yVW9XmDwTqEnmpSGai0KYg==" spinCount="100000" sqref="H2:P2 E2:F2 C2" name="Range1_11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0_1"/>
  </protectedRanges>
  <hyperlinks>
    <hyperlink ref="X1" location="'FAC 2025'!A1" display="Return to Rankings" xr:uid="{D13E45F1-F582-40E3-A004-5F63F8D17B54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8E4F-11B2-40D0-8970-FB3633E4A38F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36</v>
      </c>
      <c r="C2" s="3">
        <v>45738</v>
      </c>
      <c r="D2" s="4" t="s">
        <v>37</v>
      </c>
      <c r="E2" s="5">
        <v>189</v>
      </c>
      <c r="F2" s="18"/>
      <c r="G2" s="5">
        <v>179</v>
      </c>
      <c r="H2" s="18"/>
      <c r="I2" s="5"/>
      <c r="J2" s="18"/>
      <c r="K2" s="5"/>
      <c r="L2" s="18"/>
      <c r="M2" s="5"/>
      <c r="N2" s="18"/>
      <c r="O2" s="5"/>
      <c r="P2" s="18"/>
      <c r="Q2" s="6">
        <v>2</v>
      </c>
      <c r="R2" s="6">
        <v>368</v>
      </c>
      <c r="S2" s="7">
        <v>184</v>
      </c>
      <c r="T2" s="35">
        <v>0</v>
      </c>
      <c r="U2" s="8">
        <v>5</v>
      </c>
      <c r="V2" s="9">
        <v>189</v>
      </c>
    </row>
    <row r="3" spans="1:24" x14ac:dyDescent="0.25">
      <c r="A3" s="1" t="s">
        <v>10</v>
      </c>
      <c r="B3" s="2" t="s">
        <v>36</v>
      </c>
      <c r="C3" s="3">
        <v>45766</v>
      </c>
      <c r="D3" s="4" t="s">
        <v>37</v>
      </c>
      <c r="E3" s="5">
        <v>179</v>
      </c>
      <c r="F3" s="18"/>
      <c r="G3" s="5">
        <v>169</v>
      </c>
      <c r="H3" s="18"/>
      <c r="I3" s="5"/>
      <c r="J3" s="18"/>
      <c r="K3" s="5"/>
      <c r="L3" s="18"/>
      <c r="M3" s="5"/>
      <c r="N3" s="18"/>
      <c r="O3" s="5"/>
      <c r="P3" s="18"/>
      <c r="Q3" s="6">
        <v>2</v>
      </c>
      <c r="R3" s="6">
        <v>348</v>
      </c>
      <c r="S3" s="7">
        <v>174</v>
      </c>
      <c r="T3" s="35">
        <v>0</v>
      </c>
      <c r="U3" s="8">
        <v>9</v>
      </c>
      <c r="V3" s="9">
        <v>183</v>
      </c>
    </row>
    <row r="4" spans="1:24" x14ac:dyDescent="0.25">
      <c r="A4" s="1" t="s">
        <v>10</v>
      </c>
      <c r="B4" s="2" t="s">
        <v>36</v>
      </c>
      <c r="C4" s="3">
        <v>45808</v>
      </c>
      <c r="D4" s="4" t="s">
        <v>37</v>
      </c>
      <c r="E4" s="5">
        <v>171</v>
      </c>
      <c r="F4" s="18">
        <v>1</v>
      </c>
      <c r="G4" s="5">
        <v>166</v>
      </c>
      <c r="H4" s="18"/>
      <c r="I4" s="5"/>
      <c r="J4" s="18"/>
      <c r="K4" s="5"/>
      <c r="L4" s="18"/>
      <c r="M4" s="5"/>
      <c r="N4" s="18"/>
      <c r="O4" s="5"/>
      <c r="P4" s="18"/>
      <c r="Q4" s="6">
        <v>2</v>
      </c>
      <c r="R4" s="6">
        <v>337</v>
      </c>
      <c r="S4" s="7">
        <v>168.5</v>
      </c>
      <c r="T4" s="35">
        <v>1</v>
      </c>
      <c r="U4" s="8">
        <v>5</v>
      </c>
      <c r="V4" s="9">
        <v>173.5</v>
      </c>
    </row>
    <row r="5" spans="1:24" x14ac:dyDescent="0.25">
      <c r="A5" s="1" t="s">
        <v>10</v>
      </c>
      <c r="B5" s="2" t="s">
        <v>36</v>
      </c>
      <c r="C5" s="3">
        <v>45836</v>
      </c>
      <c r="D5" s="4" t="s">
        <v>37</v>
      </c>
      <c r="E5" s="5">
        <v>178</v>
      </c>
      <c r="F5" s="18"/>
      <c r="G5" s="5">
        <v>178</v>
      </c>
      <c r="H5" s="18">
        <v>3</v>
      </c>
      <c r="I5" s="5"/>
      <c r="J5" s="18"/>
      <c r="K5" s="5"/>
      <c r="L5" s="18"/>
      <c r="M5" s="5"/>
      <c r="N5" s="18"/>
      <c r="O5" s="5"/>
      <c r="P5" s="18"/>
      <c r="Q5" s="6">
        <v>2</v>
      </c>
      <c r="R5" s="6">
        <v>356</v>
      </c>
      <c r="S5" s="7">
        <v>178</v>
      </c>
      <c r="T5" s="35">
        <v>3</v>
      </c>
      <c r="U5" s="8">
        <v>9</v>
      </c>
      <c r="V5" s="9">
        <v>187</v>
      </c>
    </row>
    <row r="6" spans="1:24" x14ac:dyDescent="0.25">
      <c r="A6" s="1" t="s">
        <v>10</v>
      </c>
      <c r="B6" s="2" t="s">
        <v>36</v>
      </c>
      <c r="C6" s="3">
        <v>45857</v>
      </c>
      <c r="D6" s="4" t="s">
        <v>37</v>
      </c>
      <c r="E6" s="5">
        <v>176</v>
      </c>
      <c r="F6" s="18">
        <v>1</v>
      </c>
      <c r="G6" s="5">
        <v>183</v>
      </c>
      <c r="H6" s="18">
        <v>1</v>
      </c>
      <c r="I6" s="5"/>
      <c r="J6" s="18"/>
      <c r="K6" s="5"/>
      <c r="L6" s="18"/>
      <c r="M6" s="5"/>
      <c r="N6" s="18"/>
      <c r="O6" s="5"/>
      <c r="P6" s="18"/>
      <c r="Q6" s="6">
        <v>2</v>
      </c>
      <c r="R6" s="6">
        <v>359</v>
      </c>
      <c r="S6" s="7">
        <v>179.5</v>
      </c>
      <c r="T6" s="35">
        <v>2</v>
      </c>
      <c r="U6" s="8">
        <v>5</v>
      </c>
      <c r="V6" s="9">
        <v>184.5</v>
      </c>
    </row>
    <row r="8" spans="1:24" x14ac:dyDescent="0.25">
      <c r="Q8" s="30">
        <f>SUM(Q2:Q7)</f>
        <v>10</v>
      </c>
      <c r="R8" s="30">
        <f>SUM(R2:R7)</f>
        <v>1768</v>
      </c>
      <c r="S8" s="31">
        <f>SUM(R8/Q8)</f>
        <v>176.8</v>
      </c>
      <c r="T8" s="30">
        <f>SUM(T2:T7)</f>
        <v>6</v>
      </c>
      <c r="U8" s="30">
        <f>SUM(U2:U7)</f>
        <v>33</v>
      </c>
      <c r="V8" s="32">
        <f>SUM(S8+U8)</f>
        <v>209.8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H6:P6 E6:F6 B6:C6" name="Range1_8"/>
    <protectedRange sqref="D6" name="Range1_1_6"/>
    <protectedRange sqref="T6" name="Range1_3_5_7"/>
  </protectedRanges>
  <hyperlinks>
    <hyperlink ref="X1" location="'FAC 2025'!A1" display="Return to Rankings" xr:uid="{390AEB9C-7808-42FB-93EA-F5125A96DED2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93168-2F04-4F24-A5C9-C4BE278CB92D}">
  <dimension ref="A1:X15"/>
  <sheetViews>
    <sheetView workbookViewId="0">
      <selection activeCell="Q16" sqref="Q1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9.140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42</v>
      </c>
      <c r="C2" s="3">
        <v>45759</v>
      </c>
      <c r="D2" s="4" t="s">
        <v>29</v>
      </c>
      <c r="E2" s="5">
        <v>159</v>
      </c>
      <c r="F2" s="18">
        <v>1</v>
      </c>
      <c r="G2" s="5">
        <v>165</v>
      </c>
      <c r="H2" s="18">
        <v>0</v>
      </c>
      <c r="I2" s="5">
        <v>157</v>
      </c>
      <c r="J2" s="18">
        <v>0</v>
      </c>
      <c r="K2" s="5">
        <v>159</v>
      </c>
      <c r="L2" s="18">
        <v>0</v>
      </c>
      <c r="M2" s="5"/>
      <c r="N2" s="18"/>
      <c r="O2" s="5"/>
      <c r="P2" s="18"/>
      <c r="Q2" s="6">
        <v>4</v>
      </c>
      <c r="R2" s="6">
        <v>640</v>
      </c>
      <c r="S2" s="7">
        <v>160</v>
      </c>
      <c r="T2" s="35">
        <v>1</v>
      </c>
      <c r="U2" s="8">
        <v>2</v>
      </c>
      <c r="V2" s="9">
        <v>162</v>
      </c>
    </row>
    <row r="3" spans="1:24" ht="15" customHeight="1" x14ac:dyDescent="0.25">
      <c r="A3" s="1" t="s">
        <v>10</v>
      </c>
      <c r="B3" s="2" t="s">
        <v>42</v>
      </c>
      <c r="C3" s="3">
        <v>45773</v>
      </c>
      <c r="D3" s="4" t="s">
        <v>29</v>
      </c>
      <c r="E3" s="5">
        <v>179</v>
      </c>
      <c r="F3" s="18">
        <v>1</v>
      </c>
      <c r="G3" s="5">
        <v>162</v>
      </c>
      <c r="H3" s="18">
        <v>0</v>
      </c>
      <c r="I3" s="5">
        <v>168</v>
      </c>
      <c r="J3" s="18">
        <v>0</v>
      </c>
      <c r="K3" s="5">
        <v>167</v>
      </c>
      <c r="L3" s="18">
        <v>0</v>
      </c>
      <c r="M3" s="5"/>
      <c r="N3" s="18"/>
      <c r="O3" s="5"/>
      <c r="P3" s="18"/>
      <c r="Q3" s="6">
        <v>4</v>
      </c>
      <c r="R3" s="6">
        <v>676</v>
      </c>
      <c r="S3" s="7">
        <v>169</v>
      </c>
      <c r="T3" s="35">
        <v>1</v>
      </c>
      <c r="U3" s="8">
        <v>2</v>
      </c>
      <c r="V3" s="9">
        <v>171</v>
      </c>
    </row>
    <row r="4" spans="1:24" ht="15" customHeight="1" x14ac:dyDescent="0.25">
      <c r="A4" s="1" t="s">
        <v>10</v>
      </c>
      <c r="B4" s="2" t="s">
        <v>42</v>
      </c>
      <c r="C4" s="3">
        <v>45783</v>
      </c>
      <c r="D4" s="4" t="s">
        <v>29</v>
      </c>
      <c r="E4" s="5">
        <v>169</v>
      </c>
      <c r="F4" s="18">
        <v>1</v>
      </c>
      <c r="G4" s="5">
        <v>176</v>
      </c>
      <c r="H4" s="18">
        <v>1</v>
      </c>
      <c r="I4" s="5">
        <v>173</v>
      </c>
      <c r="J4" s="18">
        <v>1</v>
      </c>
      <c r="K4" s="5">
        <v>173</v>
      </c>
      <c r="L4" s="18">
        <v>1</v>
      </c>
      <c r="M4" s="5"/>
      <c r="N4" s="18"/>
      <c r="O4" s="5"/>
      <c r="P4" s="18"/>
      <c r="Q4" s="6">
        <v>4</v>
      </c>
      <c r="R4" s="6">
        <v>691</v>
      </c>
      <c r="S4" s="7">
        <v>172.75</v>
      </c>
      <c r="T4" s="35">
        <v>4</v>
      </c>
      <c r="U4" s="8">
        <v>4</v>
      </c>
      <c r="V4" s="9">
        <v>176.75</v>
      </c>
    </row>
    <row r="5" spans="1:24" ht="15" customHeight="1" x14ac:dyDescent="0.25">
      <c r="A5" s="1" t="s">
        <v>10</v>
      </c>
      <c r="B5" s="2" t="s">
        <v>42</v>
      </c>
      <c r="C5" s="3">
        <v>45787</v>
      </c>
      <c r="D5" s="4" t="s">
        <v>29</v>
      </c>
      <c r="E5" s="5">
        <v>176</v>
      </c>
      <c r="F5" s="18">
        <v>1</v>
      </c>
      <c r="G5" s="5">
        <v>169</v>
      </c>
      <c r="H5" s="18">
        <v>0</v>
      </c>
      <c r="I5" s="5">
        <v>169</v>
      </c>
      <c r="J5" s="18">
        <v>0</v>
      </c>
      <c r="K5" s="5">
        <v>172</v>
      </c>
      <c r="L5" s="18">
        <v>0</v>
      </c>
      <c r="M5" s="5"/>
      <c r="N5" s="18"/>
      <c r="O5" s="5"/>
      <c r="P5" s="18"/>
      <c r="Q5" s="6">
        <v>4</v>
      </c>
      <c r="R5" s="6">
        <v>686</v>
      </c>
      <c r="S5" s="7">
        <v>171.5</v>
      </c>
      <c r="T5" s="35">
        <v>1</v>
      </c>
      <c r="U5" s="8">
        <v>5</v>
      </c>
      <c r="V5" s="9">
        <v>176.5</v>
      </c>
    </row>
    <row r="6" spans="1:24" ht="15" customHeight="1" x14ac:dyDescent="0.25">
      <c r="A6" s="1" t="s">
        <v>10</v>
      </c>
      <c r="B6" s="2" t="s">
        <v>42</v>
      </c>
      <c r="C6" s="3">
        <v>45811</v>
      </c>
      <c r="D6" s="4" t="s">
        <v>29</v>
      </c>
      <c r="E6" s="5">
        <v>171</v>
      </c>
      <c r="F6" s="18">
        <v>2</v>
      </c>
      <c r="G6" s="5">
        <v>171</v>
      </c>
      <c r="H6" s="18">
        <v>1</v>
      </c>
      <c r="I6" s="5">
        <v>172</v>
      </c>
      <c r="J6" s="18">
        <v>0</v>
      </c>
      <c r="K6" s="5">
        <v>177</v>
      </c>
      <c r="L6" s="18">
        <v>0</v>
      </c>
      <c r="M6" s="5"/>
      <c r="N6" s="18"/>
      <c r="O6" s="5"/>
      <c r="P6" s="18"/>
      <c r="Q6" s="6">
        <v>4</v>
      </c>
      <c r="R6" s="6">
        <v>691</v>
      </c>
      <c r="S6" s="7">
        <v>172.75</v>
      </c>
      <c r="T6" s="35">
        <v>3</v>
      </c>
      <c r="U6" s="8">
        <v>3</v>
      </c>
      <c r="V6" s="9">
        <v>175.75</v>
      </c>
    </row>
    <row r="7" spans="1:24" ht="15" customHeight="1" x14ac:dyDescent="0.25">
      <c r="A7" s="1" t="s">
        <v>10</v>
      </c>
      <c r="B7" s="2" t="s">
        <v>42</v>
      </c>
      <c r="C7" s="3">
        <v>45822</v>
      </c>
      <c r="D7" s="4" t="s">
        <v>29</v>
      </c>
      <c r="E7" s="5">
        <v>175</v>
      </c>
      <c r="F7" s="18">
        <v>0</v>
      </c>
      <c r="G7" s="5">
        <v>179</v>
      </c>
      <c r="H7" s="18">
        <v>0</v>
      </c>
      <c r="I7" s="5">
        <v>185</v>
      </c>
      <c r="J7" s="18">
        <v>0</v>
      </c>
      <c r="K7" s="5">
        <v>180</v>
      </c>
      <c r="L7" s="18">
        <v>1</v>
      </c>
      <c r="M7" s="5"/>
      <c r="N7" s="18"/>
      <c r="O7" s="5"/>
      <c r="P7" s="18"/>
      <c r="Q7" s="6">
        <v>4</v>
      </c>
      <c r="R7" s="6">
        <v>719</v>
      </c>
      <c r="S7" s="7">
        <v>179.75</v>
      </c>
      <c r="T7" s="35">
        <v>1</v>
      </c>
      <c r="U7" s="8">
        <v>13</v>
      </c>
      <c r="V7" s="9">
        <v>192.75</v>
      </c>
    </row>
    <row r="8" spans="1:24" ht="15" customHeight="1" x14ac:dyDescent="0.25">
      <c r="A8" s="1" t="s">
        <v>10</v>
      </c>
      <c r="B8" s="2" t="s">
        <v>42</v>
      </c>
      <c r="C8" s="3">
        <v>45836</v>
      </c>
      <c r="D8" s="4" t="s">
        <v>29</v>
      </c>
      <c r="E8" s="5">
        <v>187</v>
      </c>
      <c r="F8" s="18">
        <v>1</v>
      </c>
      <c r="G8" s="5">
        <v>184.001</v>
      </c>
      <c r="H8" s="18">
        <v>3</v>
      </c>
      <c r="I8" s="5">
        <v>171</v>
      </c>
      <c r="J8" s="18">
        <v>0</v>
      </c>
      <c r="K8" s="5">
        <v>181</v>
      </c>
      <c r="L8" s="18">
        <v>0</v>
      </c>
      <c r="M8" s="5"/>
      <c r="N8" s="18"/>
      <c r="O8" s="5"/>
      <c r="P8" s="18"/>
      <c r="Q8" s="6">
        <v>4</v>
      </c>
      <c r="R8" s="6">
        <v>723.00099999999998</v>
      </c>
      <c r="S8" s="7">
        <v>180.75024999999999</v>
      </c>
      <c r="T8" s="35">
        <v>4</v>
      </c>
      <c r="U8" s="8">
        <v>11</v>
      </c>
      <c r="V8" s="9">
        <v>191.75024999999999</v>
      </c>
    </row>
    <row r="9" spans="1:24" ht="15" customHeight="1" x14ac:dyDescent="0.25">
      <c r="A9" s="1" t="s">
        <v>10</v>
      </c>
      <c r="B9" s="2" t="s">
        <v>42</v>
      </c>
      <c r="C9" s="3">
        <v>45839</v>
      </c>
      <c r="D9" s="4" t="s">
        <v>29</v>
      </c>
      <c r="E9" s="5">
        <v>181</v>
      </c>
      <c r="F9" s="18">
        <v>0</v>
      </c>
      <c r="G9" s="5">
        <v>184</v>
      </c>
      <c r="H9" s="18">
        <v>1</v>
      </c>
      <c r="I9" s="5">
        <v>191</v>
      </c>
      <c r="J9" s="18">
        <v>0</v>
      </c>
      <c r="K9" s="5">
        <v>178</v>
      </c>
      <c r="L9" s="18">
        <v>0</v>
      </c>
      <c r="M9" s="5"/>
      <c r="N9" s="18"/>
      <c r="O9" s="5"/>
      <c r="P9" s="18"/>
      <c r="Q9" s="6">
        <v>4</v>
      </c>
      <c r="R9" s="6">
        <v>734</v>
      </c>
      <c r="S9" s="7">
        <v>183.5</v>
      </c>
      <c r="T9" s="35">
        <v>1</v>
      </c>
      <c r="U9" s="8">
        <v>9</v>
      </c>
      <c r="V9" s="9">
        <v>192.5</v>
      </c>
    </row>
    <row r="10" spans="1:24" ht="15" customHeight="1" x14ac:dyDescent="0.25">
      <c r="A10" s="1" t="s">
        <v>10</v>
      </c>
      <c r="B10" s="2" t="s">
        <v>42</v>
      </c>
      <c r="C10" s="3">
        <v>45850</v>
      </c>
      <c r="D10" s="4" t="s">
        <v>29</v>
      </c>
      <c r="E10" s="5">
        <v>177</v>
      </c>
      <c r="F10" s="18">
        <v>2</v>
      </c>
      <c r="G10" s="5">
        <v>192</v>
      </c>
      <c r="H10" s="18">
        <v>3</v>
      </c>
      <c r="I10" s="5">
        <v>191</v>
      </c>
      <c r="J10" s="18">
        <v>0</v>
      </c>
      <c r="K10" s="5">
        <v>187</v>
      </c>
      <c r="L10" s="18">
        <v>1</v>
      </c>
      <c r="M10" s="5"/>
      <c r="N10" s="18"/>
      <c r="O10" s="5"/>
      <c r="P10" s="18"/>
      <c r="Q10" s="6">
        <v>4</v>
      </c>
      <c r="R10" s="6">
        <v>747</v>
      </c>
      <c r="S10" s="7">
        <v>186.75</v>
      </c>
      <c r="T10" s="35">
        <v>6</v>
      </c>
      <c r="U10" s="8">
        <v>9</v>
      </c>
      <c r="V10" s="9">
        <v>195.75</v>
      </c>
    </row>
    <row r="11" spans="1:24" x14ac:dyDescent="0.25">
      <c r="A11" s="1" t="s">
        <v>10</v>
      </c>
      <c r="B11" s="2" t="s">
        <v>42</v>
      </c>
      <c r="C11" s="3">
        <v>45864</v>
      </c>
      <c r="D11" s="4" t="s">
        <v>29</v>
      </c>
      <c r="E11" s="5">
        <v>182</v>
      </c>
      <c r="F11" s="18">
        <v>1</v>
      </c>
      <c r="G11" s="5">
        <v>192</v>
      </c>
      <c r="H11" s="18">
        <v>3</v>
      </c>
      <c r="I11" s="5">
        <v>188</v>
      </c>
      <c r="J11" s="18">
        <v>1</v>
      </c>
      <c r="K11" s="5">
        <v>188</v>
      </c>
      <c r="L11" s="18">
        <v>1</v>
      </c>
      <c r="M11" s="5"/>
      <c r="N11" s="18"/>
      <c r="O11" s="5"/>
      <c r="P11" s="18"/>
      <c r="Q11" s="6">
        <v>4</v>
      </c>
      <c r="R11" s="6">
        <v>750</v>
      </c>
      <c r="S11" s="7">
        <v>187.5</v>
      </c>
      <c r="T11" s="35">
        <v>6</v>
      </c>
      <c r="U11" s="8">
        <v>11</v>
      </c>
      <c r="V11" s="9">
        <v>198.5</v>
      </c>
    </row>
    <row r="12" spans="1:24" x14ac:dyDescent="0.25">
      <c r="A12" s="1" t="s">
        <v>10</v>
      </c>
      <c r="B12" s="2" t="s">
        <v>42</v>
      </c>
      <c r="C12" s="3">
        <v>45874</v>
      </c>
      <c r="D12" s="4" t="s">
        <v>29</v>
      </c>
      <c r="E12" s="5">
        <v>180</v>
      </c>
      <c r="F12" s="18">
        <v>1</v>
      </c>
      <c r="G12" s="5">
        <v>180.001</v>
      </c>
      <c r="H12" s="18">
        <v>3</v>
      </c>
      <c r="I12" s="5">
        <v>182.001</v>
      </c>
      <c r="J12" s="18">
        <v>2</v>
      </c>
      <c r="K12" s="5">
        <v>185</v>
      </c>
      <c r="L12" s="18">
        <v>0</v>
      </c>
      <c r="M12" s="5"/>
      <c r="N12" s="18"/>
      <c r="O12" s="5"/>
      <c r="P12" s="18"/>
      <c r="Q12" s="6">
        <v>4</v>
      </c>
      <c r="R12" s="6">
        <v>727.00199999999995</v>
      </c>
      <c r="S12" s="7">
        <v>181.75049999999999</v>
      </c>
      <c r="T12" s="35">
        <v>6</v>
      </c>
      <c r="U12" s="8">
        <v>6</v>
      </c>
      <c r="V12" s="9">
        <v>187.75049999999999</v>
      </c>
    </row>
    <row r="13" spans="1:24" x14ac:dyDescent="0.25">
      <c r="A13" s="1" t="s">
        <v>10</v>
      </c>
      <c r="B13" s="2" t="s">
        <v>42</v>
      </c>
      <c r="C13" s="3">
        <v>45878</v>
      </c>
      <c r="D13" s="4" t="s">
        <v>29</v>
      </c>
      <c r="E13" s="5">
        <v>180</v>
      </c>
      <c r="F13" s="18">
        <v>0</v>
      </c>
      <c r="G13" s="5">
        <v>178</v>
      </c>
      <c r="H13" s="18">
        <v>0</v>
      </c>
      <c r="I13" s="5">
        <v>186</v>
      </c>
      <c r="J13" s="18">
        <v>2</v>
      </c>
      <c r="K13" s="5">
        <v>174</v>
      </c>
      <c r="L13" s="18">
        <v>0</v>
      </c>
      <c r="M13" s="5"/>
      <c r="N13" s="18"/>
      <c r="O13" s="5"/>
      <c r="P13" s="18"/>
      <c r="Q13" s="6">
        <v>4</v>
      </c>
      <c r="R13" s="6">
        <v>718</v>
      </c>
      <c r="S13" s="7">
        <v>179.5</v>
      </c>
      <c r="T13" s="35">
        <v>2</v>
      </c>
      <c r="U13" s="8">
        <v>4</v>
      </c>
      <c r="V13" s="9">
        <v>183.5</v>
      </c>
    </row>
    <row r="15" spans="1:24" x14ac:dyDescent="0.25">
      <c r="Q15" s="30">
        <f>SUM(Q2:Q14)</f>
        <v>48</v>
      </c>
      <c r="R15" s="30">
        <f>SUM(R2:R14)</f>
        <v>8502.0030000000006</v>
      </c>
      <c r="S15" s="31">
        <f>SUM(R15/Q15)</f>
        <v>177.12506250000001</v>
      </c>
      <c r="T15" s="30">
        <f>SUM(T2:T14)</f>
        <v>36</v>
      </c>
      <c r="U15" s="30">
        <f>SUM(U2:U14)</f>
        <v>79</v>
      </c>
      <c r="V15" s="32">
        <f>SUM(S15+U15)</f>
        <v>256.12506250000001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4_1"/>
    <protectedRange algorithmName="SHA-512" hashValue="ON39YdpmFHfN9f47KpiRvqrKx0V9+erV1CNkpWzYhW/Qyc6aT8rEyCrvauWSYGZK2ia3o7vd3akF07acHAFpOA==" saltValue="yVW9XmDwTqEnmpSGai0KYg==" spinCount="100000" sqref="D2" name="Range1_1_3_1"/>
    <protectedRange algorithmName="SHA-512" hashValue="ON39YdpmFHfN9f47KpiRvqrKx0V9+erV1CNkpWzYhW/Qyc6aT8rEyCrvauWSYGZK2ia3o7vd3akF07acHAFpOA==" saltValue="yVW9XmDwTqEnmpSGai0KYg==" spinCount="100000" sqref="T2" name="Range1_3_5_3_1"/>
    <protectedRange algorithmName="SHA-512" hashValue="ON39YdpmFHfN9f47KpiRvqrKx0V9+erV1CNkpWzYhW/Qyc6aT8rEyCrvauWSYGZK2ia3o7vd3akF07acHAFpOA==" saltValue="yVW9XmDwTqEnmpSGai0KYg==" spinCount="100000" sqref="H4:P4 E4:F4 B4:C4" name="Range1_4_1_1"/>
    <protectedRange algorithmName="SHA-512" hashValue="ON39YdpmFHfN9f47KpiRvqrKx0V9+erV1CNkpWzYhW/Qyc6aT8rEyCrvauWSYGZK2ia3o7vd3akF07acHAFpOA==" saltValue="yVW9XmDwTqEnmpSGai0KYg==" spinCount="100000" sqref="D4" name="Range1_1_4_1"/>
    <protectedRange algorithmName="SHA-512" hashValue="ON39YdpmFHfN9f47KpiRvqrKx0V9+erV1CNkpWzYhW/Qyc6aT8rEyCrvauWSYGZK2ia3o7vd3akF07acHAFpOA==" saltValue="yVW9XmDwTqEnmpSGai0KYg==" spinCount="100000" sqref="T4" name="Range1_3_5_4_1"/>
    <protectedRange algorithmName="SHA-512" hashValue="ON39YdpmFHfN9f47KpiRvqrKx0V9+erV1CNkpWzYhW/Qyc6aT8rEyCrvauWSYGZK2ia3o7vd3akF07acHAFpOA==" saltValue="yVW9XmDwTqEnmpSGai0KYg==" spinCount="100000" sqref="H8:P8 E8:F8 B8:C8" name="Range1_7"/>
    <protectedRange algorithmName="SHA-512" hashValue="ON39YdpmFHfN9f47KpiRvqrKx0V9+erV1CNkpWzYhW/Qyc6aT8rEyCrvauWSYGZK2ia3o7vd3akF07acHAFpOA==" saltValue="yVW9XmDwTqEnmpSGai0KYg==" spinCount="100000" sqref="D8" name="Range1_1_16"/>
    <protectedRange algorithmName="SHA-512" hashValue="ON39YdpmFHfN9f47KpiRvqrKx0V9+erV1CNkpWzYhW/Qyc6aT8rEyCrvauWSYGZK2ia3o7vd3akF07acHAFpOA==" saltValue="yVW9XmDwTqEnmpSGai0KYg==" spinCount="100000" sqref="T8" name="Range1_3_5_14"/>
    <protectedRange algorithmName="SHA-512" hashValue="ON39YdpmFHfN9f47KpiRvqrKx0V9+erV1CNkpWzYhW/Qyc6aT8rEyCrvauWSYGZK2ia3o7vd3akF07acHAFpOA==" saltValue="yVW9XmDwTqEnmpSGai0KYg==" spinCount="100000" sqref="H9:P9 E9:F9 B9:C9" name="Range1_12_1"/>
    <protectedRange algorithmName="SHA-512" hashValue="ON39YdpmFHfN9f47KpiRvqrKx0V9+erV1CNkpWzYhW/Qyc6aT8rEyCrvauWSYGZK2ia3o7vd3akF07acHAFpOA==" saltValue="yVW9XmDwTqEnmpSGai0KYg==" spinCount="100000" sqref="D9" name="Range1_1_10_1"/>
    <protectedRange algorithmName="SHA-512" hashValue="ON39YdpmFHfN9f47KpiRvqrKx0V9+erV1CNkpWzYhW/Qyc6aT8rEyCrvauWSYGZK2ia3o7vd3akF07acHAFpOA==" saltValue="yVW9XmDwTqEnmpSGai0KYg==" spinCount="100000" sqref="T9" name="Range1_3_5_9_2"/>
    <protectedRange algorithmName="SHA-512" hashValue="ON39YdpmFHfN9f47KpiRvqrKx0V9+erV1CNkpWzYhW/Qyc6aT8rEyCrvauWSYGZK2ia3o7vd3akF07acHAFpOA==" saltValue="yVW9XmDwTqEnmpSGai0KYg==" spinCount="100000" sqref="H10:P10 E10:F10 B10:C10" name="Range1_14"/>
    <protectedRange algorithmName="SHA-512" hashValue="ON39YdpmFHfN9f47KpiRvqrKx0V9+erV1CNkpWzYhW/Qyc6aT8rEyCrvauWSYGZK2ia3o7vd3akF07acHAFpOA==" saltValue="yVW9XmDwTqEnmpSGai0KYg==" spinCount="100000" sqref="D10" name="Range1_1_13"/>
    <protectedRange algorithmName="SHA-512" hashValue="ON39YdpmFHfN9f47KpiRvqrKx0V9+erV1CNkpWzYhW/Qyc6aT8rEyCrvauWSYGZK2ia3o7vd3akF07acHAFpOA==" saltValue="yVW9XmDwTqEnmpSGai0KYg==" spinCount="100000" sqref="T10" name="Range1_3_5_13"/>
    <protectedRange sqref="H11:P11 E11:F11 B11:C11" name="Range1_8"/>
    <protectedRange sqref="D11" name="Range1_1_6"/>
    <protectedRange sqref="T11" name="Range1_3_5_7"/>
    <protectedRange algorithmName="SHA-512" hashValue="ON39YdpmFHfN9f47KpiRvqrKx0V9+erV1CNkpWzYhW/Qyc6aT8rEyCrvauWSYGZK2ia3o7vd3akF07acHAFpOA==" saltValue="yVW9XmDwTqEnmpSGai0KYg==" spinCount="100000" sqref="H13:P13 E13:F13 B13:C13" name="Range1_20"/>
    <protectedRange algorithmName="SHA-512" hashValue="ON39YdpmFHfN9f47KpiRvqrKx0V9+erV1CNkpWzYhW/Qyc6aT8rEyCrvauWSYGZK2ia3o7vd3akF07acHAFpOA==" saltValue="yVW9XmDwTqEnmpSGai0KYg==" spinCount="100000" sqref="D13" name="Range1_1_18_1"/>
    <protectedRange algorithmName="SHA-512" hashValue="ON39YdpmFHfN9f47KpiRvqrKx0V9+erV1CNkpWzYhW/Qyc6aT8rEyCrvauWSYGZK2ia3o7vd3akF07acHAFpOA==" saltValue="yVW9XmDwTqEnmpSGai0KYg==" spinCount="100000" sqref="T13" name="Range1_3_5_19"/>
  </protectedRanges>
  <hyperlinks>
    <hyperlink ref="X1" location="'FAC 2025'!A1" display="Return to Rankings" xr:uid="{9741E95D-013F-4414-9C17-59460C540E18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7711-50BB-42C2-AF21-AA0B83FA982B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53" t="s">
        <v>48</v>
      </c>
      <c r="C2" s="54">
        <v>45773</v>
      </c>
      <c r="D2" s="55" t="s">
        <v>49</v>
      </c>
      <c r="E2" s="56">
        <v>61</v>
      </c>
      <c r="F2" s="57">
        <v>0</v>
      </c>
      <c r="G2" s="56">
        <v>140</v>
      </c>
      <c r="H2" s="57">
        <v>0</v>
      </c>
      <c r="I2" s="56">
        <v>150</v>
      </c>
      <c r="J2" s="57">
        <v>0</v>
      </c>
      <c r="K2" s="56">
        <v>141</v>
      </c>
      <c r="L2" s="57">
        <v>0</v>
      </c>
      <c r="M2" s="56"/>
      <c r="N2" s="57"/>
      <c r="O2" s="56"/>
      <c r="P2" s="57"/>
      <c r="Q2" s="58">
        <v>4</v>
      </c>
      <c r="R2" s="58">
        <v>492</v>
      </c>
      <c r="S2" s="59">
        <v>123</v>
      </c>
      <c r="T2" s="60">
        <v>0</v>
      </c>
      <c r="U2" s="61">
        <v>5</v>
      </c>
      <c r="V2" s="62">
        <v>128</v>
      </c>
    </row>
    <row r="3" spans="1:24" ht="15" customHeight="1" x14ac:dyDescent="0.25">
      <c r="A3" s="1" t="s">
        <v>10</v>
      </c>
      <c r="B3" s="2" t="s">
        <v>48</v>
      </c>
      <c r="C3" s="3">
        <v>45801</v>
      </c>
      <c r="D3" s="4" t="s">
        <v>49</v>
      </c>
      <c r="E3" s="5">
        <v>170</v>
      </c>
      <c r="F3" s="18">
        <v>0</v>
      </c>
      <c r="G3" s="5">
        <v>151</v>
      </c>
      <c r="H3" s="18">
        <v>0</v>
      </c>
      <c r="I3" s="5">
        <v>149</v>
      </c>
      <c r="J3" s="18">
        <v>0</v>
      </c>
      <c r="K3" s="5">
        <v>153</v>
      </c>
      <c r="L3" s="18">
        <v>0</v>
      </c>
      <c r="M3" s="5"/>
      <c r="N3" s="18"/>
      <c r="O3" s="5"/>
      <c r="P3" s="18"/>
      <c r="Q3" s="6">
        <v>4</v>
      </c>
      <c r="R3" s="6">
        <v>623</v>
      </c>
      <c r="S3" s="7">
        <v>155.75</v>
      </c>
      <c r="T3" s="35">
        <v>0</v>
      </c>
      <c r="U3" s="8">
        <v>3</v>
      </c>
      <c r="V3" s="9">
        <v>158.75</v>
      </c>
    </row>
    <row r="5" spans="1:24" x14ac:dyDescent="0.25">
      <c r="Q5" s="30">
        <f>SUM(Q2:Q4)</f>
        <v>8</v>
      </c>
      <c r="R5" s="30">
        <f>SUM(R2:R4)</f>
        <v>1115</v>
      </c>
      <c r="S5" s="31">
        <f>SUM(R5/Q5)</f>
        <v>139.375</v>
      </c>
      <c r="T5" s="30">
        <f>SUM(T2:T4)</f>
        <v>0</v>
      </c>
      <c r="U5" s="30">
        <f>SUM(U2:U4)</f>
        <v>8</v>
      </c>
      <c r="V5" s="32">
        <f>SUM(S5+U5)</f>
        <v>147.375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8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T2" name="Range1_3_5_7"/>
    <protectedRange algorithmName="SHA-512" hashValue="ON39YdpmFHfN9f47KpiRvqrKx0V9+erV1CNkpWzYhW/Qyc6aT8rEyCrvauWSYGZK2ia3o7vd3akF07acHAFpOA==" saltValue="yVW9XmDwTqEnmpSGai0KYg==" spinCount="100000" sqref="H3:P3 E3:F3 C3" name="Range1_14_1"/>
    <protectedRange algorithmName="SHA-512" hashValue="ON39YdpmFHfN9f47KpiRvqrKx0V9+erV1CNkpWzYhW/Qyc6aT8rEyCrvauWSYGZK2ia3o7vd3akF07acHAFpOA==" saltValue="yVW9XmDwTqEnmpSGai0KYg==" spinCount="100000" sqref="D3" name="Range1_1_12"/>
    <protectedRange algorithmName="SHA-512" hashValue="ON39YdpmFHfN9f47KpiRvqrKx0V9+erV1CNkpWzYhW/Qyc6aT8rEyCrvauWSYGZK2ia3o7vd3akF07acHAFpOA==" saltValue="yVW9XmDwTqEnmpSGai0KYg==" spinCount="100000" sqref="T3" name="Range1_3_5_12"/>
  </protectedRanges>
  <hyperlinks>
    <hyperlink ref="X1" location="'FAC 2025'!A1" display="Return to Rankings" xr:uid="{F42CBA26-63F4-43E2-8408-FD11288536EE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C8E3-017C-43BE-9AD6-300BD60A4D44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82</v>
      </c>
      <c r="C2" s="3">
        <v>45858</v>
      </c>
      <c r="D2" s="4" t="s">
        <v>85</v>
      </c>
      <c r="E2" s="5">
        <v>171</v>
      </c>
      <c r="F2" s="18">
        <v>1</v>
      </c>
      <c r="G2" s="5">
        <v>179</v>
      </c>
      <c r="H2" s="18">
        <v>0</v>
      </c>
      <c r="I2" s="5">
        <v>176</v>
      </c>
      <c r="J2" s="18">
        <v>1</v>
      </c>
      <c r="K2" s="5">
        <v>182</v>
      </c>
      <c r="L2" s="18">
        <v>0</v>
      </c>
      <c r="M2" s="5">
        <v>176</v>
      </c>
      <c r="N2" s="18">
        <v>0</v>
      </c>
      <c r="O2" s="5"/>
      <c r="P2" s="18"/>
      <c r="Q2" s="6">
        <v>5</v>
      </c>
      <c r="R2" s="6">
        <v>884</v>
      </c>
      <c r="S2" s="7">
        <v>176.8</v>
      </c>
      <c r="T2" s="35">
        <v>2</v>
      </c>
      <c r="U2" s="8">
        <v>5</v>
      </c>
      <c r="V2" s="9">
        <v>181.8</v>
      </c>
    </row>
    <row r="3" spans="1:24" x14ac:dyDescent="0.25">
      <c r="A3" s="1" t="s">
        <v>10</v>
      </c>
      <c r="B3" s="2" t="s">
        <v>82</v>
      </c>
      <c r="C3" s="3">
        <v>45871</v>
      </c>
      <c r="D3" s="4" t="s">
        <v>43</v>
      </c>
      <c r="E3" s="5">
        <v>167</v>
      </c>
      <c r="F3" s="18">
        <v>0</v>
      </c>
      <c r="G3" s="5">
        <v>177</v>
      </c>
      <c r="H3" s="18">
        <v>0</v>
      </c>
      <c r="I3" s="5">
        <v>174</v>
      </c>
      <c r="J3" s="18">
        <v>0</v>
      </c>
      <c r="K3" s="5">
        <v>181</v>
      </c>
      <c r="L3" s="18">
        <v>1</v>
      </c>
      <c r="M3" s="5"/>
      <c r="N3" s="18"/>
      <c r="O3" s="5"/>
      <c r="P3" s="18"/>
      <c r="Q3" s="6">
        <v>4</v>
      </c>
      <c r="R3" s="6">
        <v>699</v>
      </c>
      <c r="S3" s="7">
        <v>174.75</v>
      </c>
      <c r="T3" s="35">
        <v>1</v>
      </c>
      <c r="U3" s="8">
        <v>4</v>
      </c>
      <c r="V3" s="9">
        <v>178.75</v>
      </c>
    </row>
    <row r="5" spans="1:24" x14ac:dyDescent="0.25">
      <c r="Q5" s="30">
        <f>SUM(Q2:Q4)</f>
        <v>9</v>
      </c>
      <c r="R5" s="30">
        <f>SUM(R2:R4)</f>
        <v>1583</v>
      </c>
      <c r="S5" s="31">
        <f>SUM(R5/Q5)</f>
        <v>175.88888888888889</v>
      </c>
      <c r="T5" s="30">
        <f>SUM(T2:T4)</f>
        <v>3</v>
      </c>
      <c r="U5" s="30">
        <f>SUM(U2:U4)</f>
        <v>9</v>
      </c>
      <c r="V5" s="32">
        <f>SUM(S5+U5)</f>
        <v>184.88888888888889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" name="Range1_9_3"/>
    <protectedRange algorithmName="SHA-512" hashValue="ON39YdpmFHfN9f47KpiRvqrKx0V9+erV1CNkpWzYhW/Qyc6aT8rEyCrvauWSYGZK2ia3o7vd3akF07acHAFpOA==" saltValue="yVW9XmDwTqEnmpSGai0KYg==" spinCount="100000" sqref="H3:P3 E3:F3 C3" name="Range1_17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T3" name="Range1_3_5_19_2"/>
  </protectedRanges>
  <hyperlinks>
    <hyperlink ref="X1" location="'FAC 2025'!A1" display="Return to Rankings" xr:uid="{C9E7F8D8-2E40-4316-AB3B-C2352F41F975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6555-9770-460F-8026-80671CC871FC}">
  <dimension ref="A1:X2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x14ac:dyDescent="0.25">
      <c r="A2" s="1" t="s">
        <v>10</v>
      </c>
      <c r="B2" s="2" t="s">
        <v>25</v>
      </c>
      <c r="C2" s="3">
        <v>45660</v>
      </c>
      <c r="D2" s="4" t="s">
        <v>23</v>
      </c>
      <c r="E2" s="5">
        <v>189</v>
      </c>
      <c r="F2" s="18">
        <v>4</v>
      </c>
      <c r="G2" s="29">
        <v>190</v>
      </c>
      <c r="H2" s="18">
        <v>4</v>
      </c>
      <c r="I2" s="5"/>
      <c r="J2" s="18"/>
      <c r="K2" s="5"/>
      <c r="L2" s="18"/>
      <c r="M2" s="5"/>
      <c r="N2" s="18"/>
      <c r="O2" s="5"/>
      <c r="P2" s="18"/>
      <c r="Q2" s="6">
        <v>2</v>
      </c>
      <c r="R2" s="6">
        <v>379</v>
      </c>
      <c r="S2" s="7">
        <v>189.5</v>
      </c>
      <c r="T2" s="19">
        <v>8</v>
      </c>
      <c r="U2" s="8">
        <v>5</v>
      </c>
      <c r="V2" s="9">
        <v>194.5</v>
      </c>
    </row>
    <row r="3" spans="1:24" x14ac:dyDescent="0.25">
      <c r="A3" s="1" t="s">
        <v>10</v>
      </c>
      <c r="B3" s="2" t="s">
        <v>25</v>
      </c>
      <c r="C3" s="3">
        <v>45668</v>
      </c>
      <c r="D3" s="4" t="s">
        <v>23</v>
      </c>
      <c r="E3" s="5">
        <v>188</v>
      </c>
      <c r="F3" s="18">
        <v>0</v>
      </c>
      <c r="G3" s="29">
        <v>188</v>
      </c>
      <c r="H3" s="18">
        <v>2</v>
      </c>
      <c r="I3" s="5">
        <v>189</v>
      </c>
      <c r="J3" s="18">
        <v>0</v>
      </c>
      <c r="K3" s="5">
        <v>189</v>
      </c>
      <c r="L3" s="18">
        <v>1</v>
      </c>
      <c r="M3" s="5"/>
      <c r="N3" s="18"/>
      <c r="O3" s="5"/>
      <c r="P3" s="18"/>
      <c r="Q3" s="6">
        <v>4</v>
      </c>
      <c r="R3" s="6">
        <v>754</v>
      </c>
      <c r="S3" s="7">
        <v>188.5</v>
      </c>
      <c r="T3" s="19">
        <v>3</v>
      </c>
      <c r="U3" s="8">
        <v>5</v>
      </c>
      <c r="V3" s="9">
        <v>193.5</v>
      </c>
    </row>
    <row r="4" spans="1:24" x14ac:dyDescent="0.25">
      <c r="A4" s="1" t="s">
        <v>10</v>
      </c>
      <c r="B4" s="2" t="s">
        <v>25</v>
      </c>
      <c r="C4" s="3">
        <v>45674</v>
      </c>
      <c r="D4" s="4" t="s">
        <v>23</v>
      </c>
      <c r="E4" s="34">
        <v>193</v>
      </c>
      <c r="F4" s="18">
        <v>4</v>
      </c>
      <c r="G4" s="5">
        <v>192</v>
      </c>
      <c r="H4" s="18">
        <v>4</v>
      </c>
      <c r="I4" s="5"/>
      <c r="J4" s="18"/>
      <c r="K4" s="5"/>
      <c r="L4" s="18"/>
      <c r="M4" s="5"/>
      <c r="N4" s="18"/>
      <c r="O4" s="5"/>
      <c r="P4" s="18"/>
      <c r="Q4" s="6">
        <v>2</v>
      </c>
      <c r="R4" s="6">
        <v>385</v>
      </c>
      <c r="S4" s="7">
        <v>192.5</v>
      </c>
      <c r="T4" s="35">
        <v>8</v>
      </c>
      <c r="U4" s="8">
        <v>5</v>
      </c>
      <c r="V4" s="9">
        <v>197.5</v>
      </c>
    </row>
    <row r="5" spans="1:24" x14ac:dyDescent="0.25">
      <c r="A5" s="1" t="s">
        <v>10</v>
      </c>
      <c r="B5" s="2" t="s">
        <v>25</v>
      </c>
      <c r="C5" s="3">
        <v>45681</v>
      </c>
      <c r="D5" s="4" t="s">
        <v>23</v>
      </c>
      <c r="E5" s="5">
        <v>192</v>
      </c>
      <c r="F5" s="18">
        <v>3</v>
      </c>
      <c r="G5" s="5">
        <v>192</v>
      </c>
      <c r="H5" s="18">
        <v>5</v>
      </c>
      <c r="I5" s="5"/>
      <c r="J5" s="18"/>
      <c r="K5" s="5"/>
      <c r="L5" s="18"/>
      <c r="M5" s="5"/>
      <c r="N5" s="18"/>
      <c r="O5" s="5"/>
      <c r="P5" s="18"/>
      <c r="Q5" s="6">
        <v>2</v>
      </c>
      <c r="R5" s="6">
        <v>384</v>
      </c>
      <c r="S5" s="7">
        <v>192</v>
      </c>
      <c r="T5" s="35">
        <v>8</v>
      </c>
      <c r="U5" s="8">
        <v>5</v>
      </c>
      <c r="V5" s="9">
        <v>197</v>
      </c>
    </row>
    <row r="6" spans="1:24" x14ac:dyDescent="0.25">
      <c r="A6" s="1" t="s">
        <v>10</v>
      </c>
      <c r="B6" s="2" t="s">
        <v>25</v>
      </c>
      <c r="C6" s="3">
        <v>45688</v>
      </c>
      <c r="D6" s="4" t="s">
        <v>23</v>
      </c>
      <c r="E6" s="5">
        <v>192</v>
      </c>
      <c r="F6" s="18">
        <v>1</v>
      </c>
      <c r="G6" s="5">
        <v>192</v>
      </c>
      <c r="H6" s="18">
        <v>1</v>
      </c>
      <c r="I6" s="5"/>
      <c r="J6" s="18"/>
      <c r="K6" s="5"/>
      <c r="L6" s="18"/>
      <c r="M6" s="5"/>
      <c r="N6" s="18"/>
      <c r="O6" s="5"/>
      <c r="P6" s="18"/>
      <c r="Q6" s="6">
        <v>2</v>
      </c>
      <c r="R6" s="6">
        <v>384</v>
      </c>
      <c r="S6" s="7">
        <v>192</v>
      </c>
      <c r="T6" s="35">
        <v>2</v>
      </c>
      <c r="U6" s="8">
        <v>9</v>
      </c>
      <c r="V6" s="9">
        <v>201</v>
      </c>
    </row>
    <row r="7" spans="1:24" x14ac:dyDescent="0.25">
      <c r="A7" s="1" t="s">
        <v>10</v>
      </c>
      <c r="B7" s="2" t="s">
        <v>25</v>
      </c>
      <c r="C7" s="3">
        <v>45689</v>
      </c>
      <c r="D7" s="4" t="s">
        <v>23</v>
      </c>
      <c r="E7" s="5">
        <v>188</v>
      </c>
      <c r="F7" s="18"/>
      <c r="G7" s="5">
        <v>189.001</v>
      </c>
      <c r="H7" s="18">
        <v>2</v>
      </c>
      <c r="I7" s="5">
        <v>191</v>
      </c>
      <c r="J7" s="18">
        <v>1</v>
      </c>
      <c r="K7" s="5">
        <v>189</v>
      </c>
      <c r="L7" s="18">
        <v>3</v>
      </c>
      <c r="M7" s="5"/>
      <c r="N7" s="18"/>
      <c r="O7" s="5"/>
      <c r="P7" s="18"/>
      <c r="Q7" s="6">
        <v>4</v>
      </c>
      <c r="R7" s="6">
        <v>757.00099999999998</v>
      </c>
      <c r="S7" s="7">
        <v>189.25024999999999</v>
      </c>
      <c r="T7" s="35">
        <v>6</v>
      </c>
      <c r="U7" s="8">
        <v>13</v>
      </c>
      <c r="V7" s="9">
        <v>202.25024999999999</v>
      </c>
    </row>
    <row r="8" spans="1:24" x14ac:dyDescent="0.25">
      <c r="A8" s="1" t="s">
        <v>10</v>
      </c>
      <c r="B8" s="2" t="s">
        <v>25</v>
      </c>
      <c r="C8" s="3">
        <v>45695</v>
      </c>
      <c r="D8" s="4" t="s">
        <v>23</v>
      </c>
      <c r="E8" s="34">
        <v>193</v>
      </c>
      <c r="F8" s="18">
        <v>3</v>
      </c>
      <c r="G8" s="5">
        <v>191</v>
      </c>
      <c r="H8" s="18">
        <v>2</v>
      </c>
      <c r="I8" s="5">
        <v>189</v>
      </c>
      <c r="J8" s="18">
        <v>1</v>
      </c>
      <c r="K8" s="5">
        <v>189</v>
      </c>
      <c r="L8" s="18">
        <v>3</v>
      </c>
      <c r="M8" s="5"/>
      <c r="N8" s="18"/>
      <c r="O8" s="5"/>
      <c r="P8" s="18"/>
      <c r="Q8" s="6">
        <v>4</v>
      </c>
      <c r="R8" s="6">
        <v>762</v>
      </c>
      <c r="S8" s="7">
        <v>190.5</v>
      </c>
      <c r="T8" s="35">
        <v>9</v>
      </c>
      <c r="U8" s="8">
        <v>5</v>
      </c>
      <c r="V8" s="9">
        <v>195.5</v>
      </c>
    </row>
    <row r="9" spans="1:24" x14ac:dyDescent="0.25">
      <c r="A9" s="1" t="s">
        <v>10</v>
      </c>
      <c r="B9" s="2" t="s">
        <v>25</v>
      </c>
      <c r="C9" s="3">
        <v>45702</v>
      </c>
      <c r="D9" s="4" t="s">
        <v>23</v>
      </c>
      <c r="E9" s="5">
        <v>190</v>
      </c>
      <c r="F9" s="18">
        <v>2</v>
      </c>
      <c r="G9" s="5">
        <v>191</v>
      </c>
      <c r="H9" s="18">
        <v>1</v>
      </c>
      <c r="I9" s="34">
        <v>195</v>
      </c>
      <c r="J9" s="18">
        <v>5</v>
      </c>
      <c r="K9" s="5">
        <v>192</v>
      </c>
      <c r="L9" s="18">
        <v>2</v>
      </c>
      <c r="M9" s="5"/>
      <c r="N9" s="18"/>
      <c r="O9" s="5"/>
      <c r="P9" s="18"/>
      <c r="Q9" s="6">
        <v>4</v>
      </c>
      <c r="R9" s="6">
        <v>768</v>
      </c>
      <c r="S9" s="7">
        <v>192</v>
      </c>
      <c r="T9" s="35">
        <v>10</v>
      </c>
      <c r="U9" s="8">
        <v>13</v>
      </c>
      <c r="V9" s="9">
        <v>205</v>
      </c>
    </row>
    <row r="10" spans="1:24" x14ac:dyDescent="0.25">
      <c r="A10" s="1" t="s">
        <v>10</v>
      </c>
      <c r="B10" s="2" t="s">
        <v>25</v>
      </c>
      <c r="C10" s="3">
        <v>45744</v>
      </c>
      <c r="D10" s="4" t="s">
        <v>23</v>
      </c>
      <c r="E10" s="5">
        <v>191</v>
      </c>
      <c r="F10" s="18">
        <v>1</v>
      </c>
      <c r="G10" s="5">
        <v>191</v>
      </c>
      <c r="H10" s="18">
        <v>2</v>
      </c>
      <c r="I10" s="5">
        <v>187</v>
      </c>
      <c r="J10" s="18">
        <v>0</v>
      </c>
      <c r="K10" s="5">
        <v>183</v>
      </c>
      <c r="L10" s="18">
        <v>0</v>
      </c>
      <c r="M10" s="5"/>
      <c r="N10" s="18"/>
      <c r="O10" s="5"/>
      <c r="P10" s="18"/>
      <c r="Q10" s="6">
        <v>4</v>
      </c>
      <c r="R10" s="6">
        <v>752</v>
      </c>
      <c r="S10" s="7">
        <v>188</v>
      </c>
      <c r="T10" s="35">
        <v>3</v>
      </c>
      <c r="U10" s="8">
        <v>11</v>
      </c>
      <c r="V10" s="9">
        <v>199</v>
      </c>
    </row>
    <row r="11" spans="1:24" x14ac:dyDescent="0.25">
      <c r="A11" s="1" t="s">
        <v>10</v>
      </c>
      <c r="B11" s="2" t="s">
        <v>25</v>
      </c>
      <c r="C11" s="3">
        <v>45751</v>
      </c>
      <c r="D11" s="4" t="s">
        <v>23</v>
      </c>
      <c r="E11" s="5">
        <v>192</v>
      </c>
      <c r="F11" s="18">
        <v>1</v>
      </c>
      <c r="G11" s="5">
        <v>190</v>
      </c>
      <c r="H11" s="18">
        <v>2</v>
      </c>
      <c r="I11" s="5">
        <v>192</v>
      </c>
      <c r="J11" s="18">
        <v>1</v>
      </c>
      <c r="K11" s="5">
        <v>192</v>
      </c>
      <c r="L11" s="18">
        <v>2</v>
      </c>
      <c r="M11" s="5"/>
      <c r="N11" s="18"/>
      <c r="O11" s="5"/>
      <c r="P11" s="18"/>
      <c r="Q11" s="6">
        <v>4</v>
      </c>
      <c r="R11" s="6">
        <v>766</v>
      </c>
      <c r="S11" s="7">
        <v>191.5</v>
      </c>
      <c r="T11" s="35">
        <v>6</v>
      </c>
      <c r="U11" s="8">
        <v>5</v>
      </c>
      <c r="V11" s="9">
        <v>196.5</v>
      </c>
    </row>
    <row r="12" spans="1:24" x14ac:dyDescent="0.25">
      <c r="A12" s="1" t="s">
        <v>10</v>
      </c>
      <c r="B12" s="2" t="s">
        <v>25</v>
      </c>
      <c r="C12" s="3">
        <v>45758</v>
      </c>
      <c r="D12" s="4" t="s">
        <v>23</v>
      </c>
      <c r="E12" s="5">
        <v>191</v>
      </c>
      <c r="F12" s="18">
        <v>1</v>
      </c>
      <c r="G12" s="5">
        <v>188</v>
      </c>
      <c r="H12" s="18">
        <v>2</v>
      </c>
      <c r="I12" s="5">
        <v>189</v>
      </c>
      <c r="J12" s="18">
        <v>1</v>
      </c>
      <c r="K12" s="5">
        <v>192</v>
      </c>
      <c r="L12" s="18">
        <v>3</v>
      </c>
      <c r="M12" s="5"/>
      <c r="N12" s="18"/>
      <c r="O12" s="5"/>
      <c r="P12" s="18"/>
      <c r="Q12" s="6">
        <v>4</v>
      </c>
      <c r="R12" s="6">
        <v>760</v>
      </c>
      <c r="S12" s="7">
        <v>190</v>
      </c>
      <c r="T12" s="35">
        <v>7</v>
      </c>
      <c r="U12" s="8">
        <v>11</v>
      </c>
      <c r="V12" s="9">
        <v>201</v>
      </c>
    </row>
    <row r="13" spans="1:24" x14ac:dyDescent="0.25">
      <c r="A13" s="1" t="s">
        <v>10</v>
      </c>
      <c r="B13" s="2" t="s">
        <v>25</v>
      </c>
      <c r="C13" s="3">
        <v>45765</v>
      </c>
      <c r="D13" s="4" t="s">
        <v>23</v>
      </c>
      <c r="E13" s="5">
        <v>184</v>
      </c>
      <c r="F13" s="18">
        <v>1</v>
      </c>
      <c r="G13" s="5">
        <v>192</v>
      </c>
      <c r="H13" s="18">
        <v>1</v>
      </c>
      <c r="I13" s="5">
        <v>191</v>
      </c>
      <c r="J13" s="18">
        <v>3</v>
      </c>
      <c r="K13" s="5">
        <v>192</v>
      </c>
      <c r="L13" s="18">
        <v>2</v>
      </c>
      <c r="M13" s="5"/>
      <c r="N13" s="18"/>
      <c r="O13" s="5"/>
      <c r="P13" s="18"/>
      <c r="Q13" s="6">
        <v>4</v>
      </c>
      <c r="R13" s="6">
        <v>759</v>
      </c>
      <c r="S13" s="7">
        <v>189.75</v>
      </c>
      <c r="T13" s="35">
        <v>7</v>
      </c>
      <c r="U13" s="8">
        <v>5</v>
      </c>
      <c r="V13" s="9">
        <v>194.75</v>
      </c>
    </row>
    <row r="14" spans="1:24" x14ac:dyDescent="0.25">
      <c r="A14" s="1" t="s">
        <v>10</v>
      </c>
      <c r="B14" s="2" t="s">
        <v>25</v>
      </c>
      <c r="C14" s="3">
        <v>45766</v>
      </c>
      <c r="D14" s="4" t="s">
        <v>23</v>
      </c>
      <c r="E14" s="5">
        <v>192</v>
      </c>
      <c r="F14" s="18">
        <v>2</v>
      </c>
      <c r="G14" s="5">
        <v>187</v>
      </c>
      <c r="H14" s="18">
        <v>1</v>
      </c>
      <c r="I14" s="5">
        <v>191</v>
      </c>
      <c r="J14" s="18">
        <v>1</v>
      </c>
      <c r="K14" s="5">
        <v>192</v>
      </c>
      <c r="L14" s="18">
        <v>1</v>
      </c>
      <c r="M14" s="5"/>
      <c r="N14" s="18"/>
      <c r="O14" s="5"/>
      <c r="P14" s="18"/>
      <c r="Q14" s="6">
        <v>4</v>
      </c>
      <c r="R14" s="6">
        <v>762</v>
      </c>
      <c r="S14" s="7">
        <v>190.5</v>
      </c>
      <c r="T14" s="35">
        <v>5</v>
      </c>
      <c r="U14" s="8">
        <v>5</v>
      </c>
      <c r="V14" s="9">
        <v>195.5</v>
      </c>
    </row>
    <row r="15" spans="1:24" x14ac:dyDescent="0.25">
      <c r="A15" s="1" t="s">
        <v>10</v>
      </c>
      <c r="B15" s="2" t="s">
        <v>25</v>
      </c>
      <c r="C15" s="3">
        <v>45773</v>
      </c>
      <c r="D15" s="4" t="s">
        <v>23</v>
      </c>
      <c r="E15" s="34">
        <v>197</v>
      </c>
      <c r="F15" s="18">
        <v>4</v>
      </c>
      <c r="G15" s="5">
        <v>191</v>
      </c>
      <c r="H15" s="18">
        <v>2</v>
      </c>
      <c r="I15" s="5">
        <v>192</v>
      </c>
      <c r="J15" s="18">
        <v>3</v>
      </c>
      <c r="K15" s="5">
        <v>192</v>
      </c>
      <c r="L15" s="18">
        <v>2</v>
      </c>
      <c r="M15" s="5"/>
      <c r="N15" s="18"/>
      <c r="O15" s="5"/>
      <c r="P15" s="18"/>
      <c r="Q15" s="6">
        <v>4</v>
      </c>
      <c r="R15" s="6">
        <v>772</v>
      </c>
      <c r="S15" s="7">
        <v>193</v>
      </c>
      <c r="T15" s="35">
        <v>11</v>
      </c>
      <c r="U15" s="8">
        <v>5</v>
      </c>
      <c r="V15" s="9">
        <v>198</v>
      </c>
    </row>
    <row r="16" spans="1:24" x14ac:dyDescent="0.25">
      <c r="A16" s="1" t="s">
        <v>10</v>
      </c>
      <c r="B16" s="2" t="s">
        <v>25</v>
      </c>
      <c r="C16" s="3">
        <v>45779</v>
      </c>
      <c r="D16" s="4" t="s">
        <v>23</v>
      </c>
      <c r="E16" s="5">
        <v>190</v>
      </c>
      <c r="F16" s="18">
        <v>0</v>
      </c>
      <c r="G16" s="5">
        <v>191</v>
      </c>
      <c r="H16" s="18">
        <v>1</v>
      </c>
      <c r="I16" s="5">
        <v>190</v>
      </c>
      <c r="J16" s="18">
        <v>2</v>
      </c>
      <c r="K16" s="5">
        <v>192</v>
      </c>
      <c r="L16" s="18">
        <v>1</v>
      </c>
      <c r="M16" s="5"/>
      <c r="N16" s="18"/>
      <c r="O16" s="5"/>
      <c r="P16" s="18"/>
      <c r="Q16" s="6">
        <v>4</v>
      </c>
      <c r="R16" s="6">
        <v>763</v>
      </c>
      <c r="S16" s="7">
        <v>190.75</v>
      </c>
      <c r="T16" s="35">
        <v>4</v>
      </c>
      <c r="U16" s="8">
        <v>5</v>
      </c>
      <c r="V16" s="9">
        <v>195.75</v>
      </c>
    </row>
    <row r="17" spans="1:22" x14ac:dyDescent="0.25">
      <c r="A17" s="1" t="s">
        <v>10</v>
      </c>
      <c r="B17" s="2" t="s">
        <v>25</v>
      </c>
      <c r="C17" s="64">
        <v>45806</v>
      </c>
      <c r="D17" s="4" t="s">
        <v>23</v>
      </c>
      <c r="E17" s="5">
        <v>190</v>
      </c>
      <c r="F17" s="18">
        <v>1</v>
      </c>
      <c r="G17" s="5">
        <v>192</v>
      </c>
      <c r="H17" s="18">
        <v>3</v>
      </c>
      <c r="I17" s="5">
        <v>192</v>
      </c>
      <c r="J17" s="18">
        <v>2</v>
      </c>
      <c r="K17" s="5">
        <v>189</v>
      </c>
      <c r="L17" s="18">
        <v>0</v>
      </c>
      <c r="M17" s="5"/>
      <c r="N17" s="18"/>
      <c r="O17" s="5"/>
      <c r="P17" s="18"/>
      <c r="Q17" s="6">
        <v>4</v>
      </c>
      <c r="R17" s="6">
        <v>763</v>
      </c>
      <c r="S17" s="7">
        <v>190.75</v>
      </c>
      <c r="T17" s="35">
        <v>6</v>
      </c>
      <c r="U17" s="8">
        <v>5</v>
      </c>
      <c r="V17" s="9">
        <v>195.75</v>
      </c>
    </row>
    <row r="18" spans="1:22" x14ac:dyDescent="0.25">
      <c r="A18" s="1" t="s">
        <v>10</v>
      </c>
      <c r="B18" s="2" t="s">
        <v>25</v>
      </c>
      <c r="C18" s="3">
        <v>45807</v>
      </c>
      <c r="D18" s="4" t="s">
        <v>23</v>
      </c>
      <c r="E18" s="5">
        <v>192</v>
      </c>
      <c r="F18" s="18">
        <v>2</v>
      </c>
      <c r="G18" s="5">
        <v>189</v>
      </c>
      <c r="H18" s="18">
        <v>1</v>
      </c>
      <c r="I18" s="5">
        <v>195</v>
      </c>
      <c r="J18" s="18">
        <v>2</v>
      </c>
      <c r="K18" s="5">
        <v>194</v>
      </c>
      <c r="L18" s="18">
        <v>0</v>
      </c>
      <c r="M18" s="5"/>
      <c r="N18" s="18"/>
      <c r="O18" s="5"/>
      <c r="P18" s="18"/>
      <c r="Q18" s="6">
        <v>4</v>
      </c>
      <c r="R18" s="6">
        <v>770</v>
      </c>
      <c r="S18" s="7">
        <v>192.5</v>
      </c>
      <c r="T18" s="35">
        <v>5</v>
      </c>
      <c r="U18" s="8">
        <v>11</v>
      </c>
      <c r="V18" s="9">
        <v>203.5</v>
      </c>
    </row>
    <row r="19" spans="1:22" x14ac:dyDescent="0.25">
      <c r="A19" s="1" t="s">
        <v>10</v>
      </c>
      <c r="B19" s="2" t="s">
        <v>25</v>
      </c>
      <c r="C19" s="64">
        <v>45808</v>
      </c>
      <c r="D19" s="4" t="s">
        <v>23</v>
      </c>
      <c r="E19" s="5">
        <v>195</v>
      </c>
      <c r="F19" s="18">
        <v>2</v>
      </c>
      <c r="G19" s="5">
        <v>189</v>
      </c>
      <c r="H19" s="18">
        <v>1</v>
      </c>
      <c r="I19" s="5">
        <v>192</v>
      </c>
      <c r="J19" s="18">
        <v>1</v>
      </c>
      <c r="K19" s="5">
        <v>184</v>
      </c>
      <c r="L19" s="18">
        <v>0</v>
      </c>
      <c r="M19" s="5">
        <v>184</v>
      </c>
      <c r="N19" s="18">
        <v>2</v>
      </c>
      <c r="O19" s="5">
        <v>186</v>
      </c>
      <c r="P19" s="18">
        <v>1</v>
      </c>
      <c r="Q19" s="6">
        <v>6</v>
      </c>
      <c r="R19" s="6">
        <v>1130</v>
      </c>
      <c r="S19" s="7">
        <v>188.33333333333334</v>
      </c>
      <c r="T19" s="35">
        <v>7</v>
      </c>
      <c r="U19" s="8">
        <v>22</v>
      </c>
      <c r="V19" s="9">
        <v>210.33333333333334</v>
      </c>
    </row>
    <row r="20" spans="1:22" x14ac:dyDescent="0.25">
      <c r="A20" s="1" t="s">
        <v>10</v>
      </c>
      <c r="B20" s="66" t="s">
        <v>25</v>
      </c>
      <c r="C20" s="64">
        <v>45814</v>
      </c>
      <c r="D20" s="4" t="s">
        <v>23</v>
      </c>
      <c r="E20" s="5">
        <v>192.001</v>
      </c>
      <c r="F20" s="18">
        <v>3</v>
      </c>
      <c r="G20" s="5">
        <v>190.001</v>
      </c>
      <c r="H20" s="18">
        <v>1</v>
      </c>
      <c r="I20" s="34">
        <v>193</v>
      </c>
      <c r="J20" s="18">
        <v>2</v>
      </c>
      <c r="K20" s="34">
        <v>194</v>
      </c>
      <c r="L20" s="18">
        <v>0</v>
      </c>
      <c r="M20" s="5"/>
      <c r="N20" s="18"/>
      <c r="O20" s="5"/>
      <c r="P20" s="18"/>
      <c r="Q20" s="6">
        <v>4</v>
      </c>
      <c r="R20" s="6">
        <v>769.00199999999995</v>
      </c>
      <c r="S20" s="7">
        <v>192.25049999999999</v>
      </c>
      <c r="T20" s="35">
        <v>6</v>
      </c>
      <c r="U20" s="8">
        <v>13</v>
      </c>
      <c r="V20" s="9">
        <v>205.25049999999999</v>
      </c>
    </row>
    <row r="21" spans="1:22" x14ac:dyDescent="0.25">
      <c r="A21" s="1" t="s">
        <v>10</v>
      </c>
      <c r="B21" s="2" t="s">
        <v>25</v>
      </c>
      <c r="C21" s="3">
        <v>45821</v>
      </c>
      <c r="D21" s="4" t="s">
        <v>23</v>
      </c>
      <c r="E21" s="34">
        <v>194</v>
      </c>
      <c r="F21" s="18">
        <v>4</v>
      </c>
      <c r="G21" s="34">
        <v>194.001</v>
      </c>
      <c r="H21" s="18">
        <v>6</v>
      </c>
      <c r="I21" s="34">
        <v>196</v>
      </c>
      <c r="J21" s="18">
        <v>4</v>
      </c>
      <c r="K21" s="34">
        <v>196.001</v>
      </c>
      <c r="L21" s="18">
        <v>5</v>
      </c>
      <c r="M21" s="5"/>
      <c r="N21" s="18"/>
      <c r="O21" s="5"/>
      <c r="P21" s="18"/>
      <c r="Q21" s="6">
        <v>4</v>
      </c>
      <c r="R21" s="6">
        <v>780.00199999999995</v>
      </c>
      <c r="S21" s="7">
        <v>195.00049999999999</v>
      </c>
      <c r="T21" s="35">
        <v>19</v>
      </c>
      <c r="U21" s="8">
        <v>13</v>
      </c>
      <c r="V21" s="9">
        <v>208.00049999999999</v>
      </c>
    </row>
    <row r="22" spans="1:22" x14ac:dyDescent="0.25">
      <c r="A22" s="1" t="s">
        <v>10</v>
      </c>
      <c r="B22" s="2" t="s">
        <v>25</v>
      </c>
      <c r="C22" s="3">
        <v>45477</v>
      </c>
      <c r="D22" s="4" t="s">
        <v>23</v>
      </c>
      <c r="E22" s="5">
        <v>190.001</v>
      </c>
      <c r="F22" s="18">
        <v>2</v>
      </c>
      <c r="G22" s="5">
        <v>192</v>
      </c>
      <c r="H22" s="18">
        <v>4</v>
      </c>
      <c r="I22" s="5">
        <v>192.001</v>
      </c>
      <c r="J22" s="18">
        <v>1</v>
      </c>
      <c r="K22" s="34">
        <v>193.001</v>
      </c>
      <c r="L22" s="18">
        <v>4</v>
      </c>
      <c r="M22" s="5"/>
      <c r="N22" s="18"/>
      <c r="O22" s="5"/>
      <c r="P22" s="18"/>
      <c r="Q22" s="6">
        <v>4</v>
      </c>
      <c r="R22" s="6">
        <v>767.00299999999993</v>
      </c>
      <c r="S22" s="7">
        <v>191.75074999999998</v>
      </c>
      <c r="T22" s="35">
        <v>11</v>
      </c>
      <c r="U22" s="8">
        <v>13</v>
      </c>
      <c r="V22" s="9">
        <v>204.75074999999998</v>
      </c>
    </row>
    <row r="23" spans="1:22" x14ac:dyDescent="0.25">
      <c r="A23" s="1" t="s">
        <v>10</v>
      </c>
      <c r="B23" s="2" t="s">
        <v>25</v>
      </c>
      <c r="C23" s="3">
        <v>45849</v>
      </c>
      <c r="D23" s="4" t="s">
        <v>23</v>
      </c>
      <c r="E23" s="5">
        <v>191</v>
      </c>
      <c r="F23" s="18">
        <v>2</v>
      </c>
      <c r="G23" s="5">
        <v>190</v>
      </c>
      <c r="H23" s="18">
        <v>3</v>
      </c>
      <c r="I23" s="5">
        <v>190</v>
      </c>
      <c r="J23" s="18">
        <v>1</v>
      </c>
      <c r="K23" s="5">
        <v>191</v>
      </c>
      <c r="L23" s="18">
        <v>2</v>
      </c>
      <c r="M23" s="5"/>
      <c r="N23" s="18"/>
      <c r="O23" s="5"/>
      <c r="P23" s="18"/>
      <c r="Q23" s="6">
        <v>4</v>
      </c>
      <c r="R23" s="6">
        <v>762</v>
      </c>
      <c r="S23" s="7">
        <v>190.5</v>
      </c>
      <c r="T23" s="35">
        <v>8</v>
      </c>
      <c r="U23" s="8">
        <v>13</v>
      </c>
      <c r="V23" s="9">
        <v>203.5</v>
      </c>
    </row>
    <row r="25" spans="1:22" x14ac:dyDescent="0.25">
      <c r="Q25" s="30">
        <f>SUM(Q2:Q24)</f>
        <v>82</v>
      </c>
      <c r="R25" s="30">
        <f>SUM(R2:R24)</f>
        <v>15648.008000000002</v>
      </c>
      <c r="S25" s="31">
        <f>SUM(R25/Q25)</f>
        <v>190.82936585365854</v>
      </c>
      <c r="T25" s="30">
        <f>SUM(T2:T24)</f>
        <v>159</v>
      </c>
      <c r="U25" s="30">
        <f>SUM(U2:U24)</f>
        <v>197</v>
      </c>
      <c r="V25" s="32">
        <f>SUM(S25+U25)</f>
        <v>387.82936585365854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F2 H2:P2 B2:C2" name="Range1_7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5_1"/>
    <protectedRange algorithmName="SHA-512" hashValue="ON39YdpmFHfN9f47KpiRvqrKx0V9+erV1CNkpWzYhW/Qyc6aT8rEyCrvauWSYGZK2ia3o7vd3akF07acHAFpOA==" saltValue="yVW9XmDwTqEnmpSGai0KYg==" spinCount="100000" sqref="H10:P10 B10:C10 E10:F10" name="Range1_5"/>
    <protectedRange algorithmName="SHA-512" hashValue="ON39YdpmFHfN9f47KpiRvqrKx0V9+erV1CNkpWzYhW/Qyc6aT8rEyCrvauWSYGZK2ia3o7vd3akF07acHAFpOA==" saltValue="yVW9XmDwTqEnmpSGai0KYg==" spinCount="100000" sqref="D10" name="Range1_1_4"/>
    <protectedRange algorithmName="SHA-512" hashValue="ON39YdpmFHfN9f47KpiRvqrKx0V9+erV1CNkpWzYhW/Qyc6aT8rEyCrvauWSYGZK2ia3o7vd3akF07acHAFpOA==" saltValue="yVW9XmDwTqEnmpSGai0KYg==" spinCount="100000" sqref="T10" name="Range1_3_5_4"/>
    <protectedRange algorithmName="SHA-512" hashValue="ON39YdpmFHfN9f47KpiRvqrKx0V9+erV1CNkpWzYhW/Qyc6aT8rEyCrvauWSYGZK2ia3o7vd3akF07acHAFpOA==" saltValue="yVW9XmDwTqEnmpSGai0KYg==" spinCount="100000" sqref="B15:C15 E15:F15 H15:P15" name="Range1_15_1"/>
    <protectedRange algorithmName="SHA-512" hashValue="ON39YdpmFHfN9f47KpiRvqrKx0V9+erV1CNkpWzYhW/Qyc6aT8rEyCrvauWSYGZK2ia3o7vd3akF07acHAFpOA==" saltValue="yVW9XmDwTqEnmpSGai0KYg==" spinCount="100000" sqref="D15" name="Range1_1_17_1"/>
    <protectedRange algorithmName="SHA-512" hashValue="ON39YdpmFHfN9f47KpiRvqrKx0V9+erV1CNkpWzYhW/Qyc6aT8rEyCrvauWSYGZK2ia3o7vd3akF07acHAFpOA==" saltValue="yVW9XmDwTqEnmpSGai0KYg==" spinCount="100000" sqref="T15" name="Range1_3_5_17_1"/>
    <protectedRange algorithmName="SHA-512" hashValue="ON39YdpmFHfN9f47KpiRvqrKx0V9+erV1CNkpWzYhW/Qyc6aT8rEyCrvauWSYGZK2ia3o7vd3akF07acHAFpOA==" saltValue="yVW9XmDwTqEnmpSGai0KYg==" spinCount="100000" sqref="B17:C17 E17:F17 H17:P17 B19:C19 E19:F19 H19:P19" name="Range1_18"/>
    <protectedRange algorithmName="SHA-512" hashValue="ON39YdpmFHfN9f47KpiRvqrKx0V9+erV1CNkpWzYhW/Qyc6aT8rEyCrvauWSYGZK2ia3o7vd3akF07acHAFpOA==" saltValue="yVW9XmDwTqEnmpSGai0KYg==" spinCount="100000" sqref="H20:P20 E20:F20 B20:C20" name="Range1_5_4"/>
    <protectedRange algorithmName="SHA-512" hashValue="ON39YdpmFHfN9f47KpiRvqrKx0V9+erV1CNkpWzYhW/Qyc6aT8rEyCrvauWSYGZK2ia3o7vd3akF07acHAFpOA==" saltValue="yVW9XmDwTqEnmpSGai0KYg==" spinCount="100000" sqref="D20" name="Range1_1_4_4"/>
    <protectedRange algorithmName="SHA-512" hashValue="ON39YdpmFHfN9f47KpiRvqrKx0V9+erV1CNkpWzYhW/Qyc6aT8rEyCrvauWSYGZK2ia3o7vd3akF07acHAFpOA==" saltValue="yVW9XmDwTqEnmpSGai0KYg==" spinCount="100000" sqref="T20" name="Range1_3_5_4_4"/>
    <protectedRange algorithmName="SHA-512" hashValue="ON39YdpmFHfN9f47KpiRvqrKx0V9+erV1CNkpWzYhW/Qyc6aT8rEyCrvauWSYGZK2ia3o7vd3akF07acHAFpOA==" saltValue="yVW9XmDwTqEnmpSGai0KYg==" spinCount="100000" sqref="H22:P22 E22:F22 B22:C22" name="Range1_14"/>
    <protectedRange algorithmName="SHA-512" hashValue="ON39YdpmFHfN9f47KpiRvqrKx0V9+erV1CNkpWzYhW/Qyc6aT8rEyCrvauWSYGZK2ia3o7vd3akF07acHAFpOA==" saltValue="yVW9XmDwTqEnmpSGai0KYg==" spinCount="100000" sqref="D22" name="Range1_1_10"/>
    <protectedRange algorithmName="SHA-512" hashValue="ON39YdpmFHfN9f47KpiRvqrKx0V9+erV1CNkpWzYhW/Qyc6aT8rEyCrvauWSYGZK2ia3o7vd3akF07acHAFpOA==" saltValue="yVW9XmDwTqEnmpSGai0KYg==" spinCount="100000" sqref="T22" name="Range1_3_5_9"/>
    <protectedRange algorithmName="SHA-512" hashValue="ON39YdpmFHfN9f47KpiRvqrKx0V9+erV1CNkpWzYhW/Qyc6aT8rEyCrvauWSYGZK2ia3o7vd3akF07acHAFpOA==" saltValue="yVW9XmDwTqEnmpSGai0KYg==" spinCount="100000" sqref="H12:P12 E12:F12 B12" name="Range1_19"/>
    <protectedRange algorithmName="SHA-512" hashValue="ON39YdpmFHfN9f47KpiRvqrKx0V9+erV1CNkpWzYhW/Qyc6aT8rEyCrvauWSYGZK2ia3o7vd3akF07acHAFpOA==" saltValue="yVW9XmDwTqEnmpSGai0KYg==" spinCount="100000" sqref="T12" name="Range1_3_5_17"/>
    <protectedRange algorithmName="SHA-512" hashValue="ON39YdpmFHfN9f47KpiRvqrKx0V9+erV1CNkpWzYhW/Qyc6aT8rEyCrvauWSYGZK2ia3o7vd3akF07acHAFpOA==" saltValue="yVW9XmDwTqEnmpSGai0KYg==" spinCount="100000" sqref="H18:P18 E18:F18" name="Range1_20"/>
    <protectedRange algorithmName="SHA-512" hashValue="ON39YdpmFHfN9f47KpiRvqrKx0V9+erV1CNkpWzYhW/Qyc6aT8rEyCrvauWSYGZK2ia3o7vd3akF07acHAFpOA==" saltValue="yVW9XmDwTqEnmpSGai0KYg==" spinCount="100000" sqref="T18" name="Range1_3_5_3"/>
  </protectedRanges>
  <conditionalFormatting sqref="L12:O12">
    <cfRule type="cellIs" dxfId="5" priority="8" operator="greaterThanOrEqual">
      <formula>193</formula>
    </cfRule>
  </conditionalFormatting>
  <conditionalFormatting sqref="L18:O18">
    <cfRule type="cellIs" dxfId="4" priority="1" operator="greaterThanOrEqual">
      <formula>193</formula>
    </cfRule>
  </conditionalFormatting>
  <conditionalFormatting sqref="M12">
    <cfRule type="top10" dxfId="3" priority="10" rank="1"/>
  </conditionalFormatting>
  <conditionalFormatting sqref="M18">
    <cfRule type="top10" dxfId="2" priority="3" rank="1"/>
  </conditionalFormatting>
  <conditionalFormatting sqref="O12">
    <cfRule type="top10" dxfId="1" priority="9" rank="1"/>
  </conditionalFormatting>
  <conditionalFormatting sqref="O18">
    <cfRule type="top10" dxfId="0" priority="2" rank="1"/>
  </conditionalFormatting>
  <hyperlinks>
    <hyperlink ref="X1" location="'FAC 2025'!A1" display="Return to Rankings" xr:uid="{4598B379-4766-41BC-8506-85CFE84C2BAB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CE79-E165-447D-A643-824CE50A769F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47</v>
      </c>
      <c r="C2" s="3">
        <v>45773</v>
      </c>
      <c r="D2" s="4" t="s">
        <v>29</v>
      </c>
      <c r="E2" s="5">
        <v>185</v>
      </c>
      <c r="F2" s="18">
        <v>2</v>
      </c>
      <c r="G2" s="5">
        <v>175</v>
      </c>
      <c r="H2" s="18">
        <v>0</v>
      </c>
      <c r="I2" s="5">
        <v>187</v>
      </c>
      <c r="J2" s="18">
        <v>1</v>
      </c>
      <c r="K2" s="5">
        <v>172</v>
      </c>
      <c r="L2" s="18">
        <v>2</v>
      </c>
      <c r="M2" s="5"/>
      <c r="N2" s="18"/>
      <c r="O2" s="5"/>
      <c r="P2" s="18"/>
      <c r="Q2" s="6">
        <v>4</v>
      </c>
      <c r="R2" s="6">
        <v>719</v>
      </c>
      <c r="S2" s="7">
        <v>179.75</v>
      </c>
      <c r="T2" s="35">
        <v>5</v>
      </c>
      <c r="U2" s="8">
        <v>8</v>
      </c>
      <c r="V2" s="9">
        <v>187.75</v>
      </c>
    </row>
    <row r="3" spans="1:24" x14ac:dyDescent="0.25">
      <c r="A3" s="1" t="s">
        <v>10</v>
      </c>
      <c r="B3" s="2" t="s">
        <v>47</v>
      </c>
      <c r="C3" s="3">
        <v>45776</v>
      </c>
      <c r="D3" s="4" t="s">
        <v>33</v>
      </c>
      <c r="E3" s="49">
        <v>172</v>
      </c>
      <c r="F3" s="18">
        <v>1</v>
      </c>
      <c r="G3" s="50">
        <v>178</v>
      </c>
      <c r="H3" s="18">
        <v>0</v>
      </c>
      <c r="I3" s="5">
        <v>181</v>
      </c>
      <c r="J3" s="18">
        <v>2</v>
      </c>
      <c r="K3" s="5">
        <v>175</v>
      </c>
      <c r="L3" s="18">
        <v>1</v>
      </c>
      <c r="M3" s="5"/>
      <c r="N3" s="18"/>
      <c r="O3" s="5"/>
      <c r="P3" s="18"/>
      <c r="Q3" s="6">
        <v>4</v>
      </c>
      <c r="R3" s="6">
        <v>706</v>
      </c>
      <c r="S3" s="7">
        <v>176.5</v>
      </c>
      <c r="T3" s="19">
        <v>4</v>
      </c>
      <c r="U3" s="8">
        <v>13</v>
      </c>
      <c r="V3" s="9">
        <v>189.5</v>
      </c>
    </row>
    <row r="5" spans="1:24" x14ac:dyDescent="0.25">
      <c r="Q5" s="30">
        <f>SUM(Q2:Q4)</f>
        <v>8</v>
      </c>
      <c r="R5" s="30">
        <f>SUM(R2:R4)</f>
        <v>1425</v>
      </c>
      <c r="S5" s="31">
        <f>SUM(R5/Q5)</f>
        <v>178.125</v>
      </c>
      <c r="T5" s="30">
        <f>SUM(T2:T4)</f>
        <v>9</v>
      </c>
      <c r="U5" s="30">
        <f>SUM(U2:U4)</f>
        <v>21</v>
      </c>
      <c r="V5" s="32">
        <f>SUM(S5+U5)</f>
        <v>199.125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8F886302-C54D-4113-AB53-8F127EDC80BA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FB7C-242A-495A-9D8A-A10CF1ACBBFC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83</v>
      </c>
      <c r="C2" s="3">
        <v>45854</v>
      </c>
      <c r="D2" s="4" t="s">
        <v>61</v>
      </c>
      <c r="E2" s="5">
        <v>187</v>
      </c>
      <c r="F2" s="18">
        <v>2</v>
      </c>
      <c r="G2" s="5">
        <v>182</v>
      </c>
      <c r="H2" s="18"/>
      <c r="I2" s="5">
        <v>187</v>
      </c>
      <c r="J2" s="18">
        <v>4</v>
      </c>
      <c r="K2" s="5">
        <v>175</v>
      </c>
      <c r="L2" s="18"/>
      <c r="M2" s="5"/>
      <c r="N2" s="18"/>
      <c r="O2" s="5"/>
      <c r="P2" s="18"/>
      <c r="Q2" s="6">
        <v>4</v>
      </c>
      <c r="R2" s="6">
        <v>731</v>
      </c>
      <c r="S2" s="7">
        <v>182.75</v>
      </c>
      <c r="T2" s="35">
        <v>6</v>
      </c>
      <c r="U2" s="8">
        <v>5</v>
      </c>
      <c r="V2" s="9">
        <v>187.75</v>
      </c>
    </row>
    <row r="3" spans="1:24" x14ac:dyDescent="0.25">
      <c r="A3" s="1" t="s">
        <v>10</v>
      </c>
      <c r="B3" s="2" t="s">
        <v>83</v>
      </c>
      <c r="C3" s="3">
        <v>45868</v>
      </c>
      <c r="D3" s="4" t="s">
        <v>61</v>
      </c>
      <c r="E3" s="5">
        <v>186</v>
      </c>
      <c r="F3" s="18"/>
      <c r="G3" s="5">
        <v>184</v>
      </c>
      <c r="H3" s="18"/>
      <c r="I3" s="5">
        <v>182</v>
      </c>
      <c r="J3" s="18"/>
      <c r="K3" s="5">
        <v>188</v>
      </c>
      <c r="L3" s="18">
        <v>1</v>
      </c>
      <c r="M3" s="5"/>
      <c r="N3" s="18"/>
      <c r="O3" s="5"/>
      <c r="P3" s="18"/>
      <c r="Q3" s="6">
        <v>4</v>
      </c>
      <c r="R3" s="6">
        <v>740</v>
      </c>
      <c r="S3" s="7">
        <v>185</v>
      </c>
      <c r="T3" s="35">
        <v>1</v>
      </c>
      <c r="U3" s="8">
        <v>11</v>
      </c>
      <c r="V3" s="9">
        <v>196</v>
      </c>
    </row>
    <row r="4" spans="1:24" x14ac:dyDescent="0.25">
      <c r="A4" s="1" t="s">
        <v>10</v>
      </c>
      <c r="B4" s="2" t="s">
        <v>83</v>
      </c>
      <c r="C4" s="3">
        <v>45875</v>
      </c>
      <c r="D4" s="4" t="s">
        <v>61</v>
      </c>
      <c r="E4" s="5">
        <v>190</v>
      </c>
      <c r="F4" s="18">
        <v>1</v>
      </c>
      <c r="G4" s="5">
        <v>186</v>
      </c>
      <c r="H4" s="18">
        <v>2</v>
      </c>
      <c r="I4" s="5">
        <v>181</v>
      </c>
      <c r="J4" s="18"/>
      <c r="K4" s="5">
        <v>183</v>
      </c>
      <c r="L4" s="18">
        <v>1</v>
      </c>
      <c r="M4" s="5"/>
      <c r="N4" s="18"/>
      <c r="O4" s="5"/>
      <c r="P4" s="18"/>
      <c r="Q4" s="6">
        <v>4</v>
      </c>
      <c r="R4" s="6">
        <v>740</v>
      </c>
      <c r="S4" s="7">
        <v>185</v>
      </c>
      <c r="T4" s="35">
        <v>4</v>
      </c>
      <c r="U4" s="8">
        <v>6</v>
      </c>
      <c r="V4" s="9">
        <v>191</v>
      </c>
    </row>
    <row r="5" spans="1:24" x14ac:dyDescent="0.25">
      <c r="A5" s="1" t="s">
        <v>10</v>
      </c>
      <c r="B5" s="2" t="s">
        <v>83</v>
      </c>
      <c r="C5" s="3">
        <v>45879</v>
      </c>
      <c r="D5" s="4" t="s">
        <v>61</v>
      </c>
      <c r="E5" s="5">
        <v>182</v>
      </c>
      <c r="F5" s="18">
        <v>1</v>
      </c>
      <c r="G5" s="5">
        <v>188</v>
      </c>
      <c r="H5" s="18">
        <v>2</v>
      </c>
      <c r="I5" s="5">
        <v>182</v>
      </c>
      <c r="J5" s="18">
        <v>0</v>
      </c>
      <c r="K5" s="5">
        <v>187</v>
      </c>
      <c r="L5" s="18"/>
      <c r="M5" s="5">
        <v>183</v>
      </c>
      <c r="N5" s="18"/>
      <c r="O5" s="5">
        <v>182</v>
      </c>
      <c r="P5" s="18">
        <v>1</v>
      </c>
      <c r="Q5" s="6">
        <v>6</v>
      </c>
      <c r="R5" s="6">
        <v>1104</v>
      </c>
      <c r="S5" s="7">
        <v>184</v>
      </c>
      <c r="T5" s="35">
        <v>4</v>
      </c>
      <c r="U5" s="8">
        <v>10</v>
      </c>
      <c r="V5" s="9">
        <v>194</v>
      </c>
    </row>
    <row r="7" spans="1:24" x14ac:dyDescent="0.25">
      <c r="Q7" s="30">
        <f>SUM(Q2:Q6)</f>
        <v>18</v>
      </c>
      <c r="R7" s="30">
        <f>SUM(R2:R6)</f>
        <v>3315</v>
      </c>
      <c r="S7" s="31">
        <f>SUM(R7/Q7)</f>
        <v>184.16666666666666</v>
      </c>
      <c r="T7" s="30">
        <f>SUM(T2:T6)</f>
        <v>15</v>
      </c>
      <c r="U7" s="30">
        <f>SUM(U2:U6)</f>
        <v>32</v>
      </c>
      <c r="V7" s="32">
        <f>SUM(S7+U7)</f>
        <v>216.16666666666666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3:P3 E3:F3 B3:C3" name="Range1_17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T3" name="Range1_3_5_19_2"/>
    <protectedRange algorithmName="SHA-512" hashValue="ON39YdpmFHfN9f47KpiRvqrKx0V9+erV1CNkpWzYhW/Qyc6aT8rEyCrvauWSYGZK2ia3o7vd3akF07acHAFpOA==" saltValue="yVW9XmDwTqEnmpSGai0KYg==" spinCount="100000" sqref="H4:P4 E4:F4 B4:C4" name="Range1_20"/>
    <protectedRange algorithmName="SHA-512" hashValue="ON39YdpmFHfN9f47KpiRvqrKx0V9+erV1CNkpWzYhW/Qyc6aT8rEyCrvauWSYGZK2ia3o7vd3akF07acHAFpOA==" saltValue="yVW9XmDwTqEnmpSGai0KYg==" spinCount="100000" sqref="D4" name="Range1_1_18_1"/>
    <protectedRange algorithmName="SHA-512" hashValue="ON39YdpmFHfN9f47KpiRvqrKx0V9+erV1CNkpWzYhW/Qyc6aT8rEyCrvauWSYGZK2ia3o7vd3akF07acHAFpOA==" saltValue="yVW9XmDwTqEnmpSGai0KYg==" spinCount="100000" sqref="T4" name="Range1_3_5_19"/>
  </protectedRanges>
  <hyperlinks>
    <hyperlink ref="X1" location="'FAC 2025'!A1" display="Return to Rankings" xr:uid="{888FBEC1-5774-4E3A-BC75-4E76E60F8FF7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77D0-14E4-4230-BA48-C16888923AAF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21.28515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39</v>
      </c>
      <c r="C2" s="3">
        <v>45748</v>
      </c>
      <c r="D2" s="4" t="s">
        <v>29</v>
      </c>
      <c r="E2" s="5">
        <v>175</v>
      </c>
      <c r="F2" s="18">
        <v>1</v>
      </c>
      <c r="G2" s="5">
        <v>178</v>
      </c>
      <c r="H2" s="18">
        <v>0</v>
      </c>
      <c r="I2" s="5">
        <v>181</v>
      </c>
      <c r="J2" s="18">
        <v>2</v>
      </c>
      <c r="K2" s="5">
        <v>180</v>
      </c>
      <c r="L2" s="18">
        <v>1</v>
      </c>
      <c r="M2" s="5"/>
      <c r="N2" s="18"/>
      <c r="O2" s="5"/>
      <c r="P2" s="18"/>
      <c r="Q2" s="6">
        <v>4</v>
      </c>
      <c r="R2" s="6">
        <v>714</v>
      </c>
      <c r="S2" s="7">
        <v>178.5</v>
      </c>
      <c r="T2" s="35">
        <v>4</v>
      </c>
      <c r="U2" s="8">
        <v>6</v>
      </c>
      <c r="V2" s="9">
        <v>184.5</v>
      </c>
    </row>
    <row r="3" spans="1:24" ht="15" customHeight="1" x14ac:dyDescent="0.25">
      <c r="A3" s="1" t="s">
        <v>10</v>
      </c>
      <c r="B3" s="2" t="s">
        <v>39</v>
      </c>
      <c r="C3" s="3">
        <v>45783</v>
      </c>
      <c r="D3" s="4" t="s">
        <v>29</v>
      </c>
      <c r="E3" s="5">
        <v>180</v>
      </c>
      <c r="F3" s="18">
        <v>0</v>
      </c>
      <c r="G3" s="5">
        <v>177</v>
      </c>
      <c r="H3" s="18">
        <v>1</v>
      </c>
      <c r="I3" s="5">
        <v>186</v>
      </c>
      <c r="J3" s="18">
        <v>3</v>
      </c>
      <c r="K3" s="5">
        <v>183</v>
      </c>
      <c r="L3" s="18">
        <v>2</v>
      </c>
      <c r="M3" s="5"/>
      <c r="N3" s="18"/>
      <c r="O3" s="5"/>
      <c r="P3" s="18"/>
      <c r="Q3" s="6">
        <v>4</v>
      </c>
      <c r="R3" s="6">
        <v>726</v>
      </c>
      <c r="S3" s="7">
        <v>181.5</v>
      </c>
      <c r="T3" s="35">
        <v>6</v>
      </c>
      <c r="U3" s="8">
        <v>13</v>
      </c>
      <c r="V3" s="9">
        <v>194.5</v>
      </c>
    </row>
    <row r="4" spans="1:24" ht="15" customHeight="1" x14ac:dyDescent="0.25">
      <c r="A4" s="1" t="s">
        <v>10</v>
      </c>
      <c r="B4" s="2" t="s">
        <v>39</v>
      </c>
      <c r="C4" s="3">
        <v>45811</v>
      </c>
      <c r="D4" s="4" t="s">
        <v>29</v>
      </c>
      <c r="E4" s="5">
        <v>179</v>
      </c>
      <c r="F4" s="18">
        <v>1</v>
      </c>
      <c r="G4" s="5">
        <v>175</v>
      </c>
      <c r="H4" s="18">
        <v>0</v>
      </c>
      <c r="I4" s="5">
        <v>169</v>
      </c>
      <c r="J4" s="18">
        <v>0</v>
      </c>
      <c r="K4" s="5">
        <v>182</v>
      </c>
      <c r="L4" s="18">
        <v>0</v>
      </c>
      <c r="M4" s="5"/>
      <c r="N4" s="18"/>
      <c r="O4" s="5"/>
      <c r="P4" s="18"/>
      <c r="Q4" s="6">
        <v>4</v>
      </c>
      <c r="R4" s="6">
        <v>705</v>
      </c>
      <c r="S4" s="7">
        <v>176.25</v>
      </c>
      <c r="T4" s="35">
        <v>1</v>
      </c>
      <c r="U4" s="8">
        <v>6</v>
      </c>
      <c r="V4" s="9">
        <v>182.25</v>
      </c>
    </row>
    <row r="5" spans="1:24" ht="15" customHeight="1" x14ac:dyDescent="0.25">
      <c r="A5" s="1" t="s">
        <v>10</v>
      </c>
      <c r="B5" s="2" t="s">
        <v>39</v>
      </c>
      <c r="C5" s="3">
        <v>45839</v>
      </c>
      <c r="D5" s="4" t="s">
        <v>29</v>
      </c>
      <c r="E5" s="5">
        <v>184.001</v>
      </c>
      <c r="F5" s="18">
        <v>4</v>
      </c>
      <c r="G5" s="5">
        <v>180</v>
      </c>
      <c r="H5" s="18">
        <v>0</v>
      </c>
      <c r="I5" s="5">
        <v>181</v>
      </c>
      <c r="J5" s="18">
        <v>1</v>
      </c>
      <c r="K5" s="5">
        <v>181</v>
      </c>
      <c r="L5" s="18">
        <v>1</v>
      </c>
      <c r="M5" s="5"/>
      <c r="N5" s="18"/>
      <c r="O5" s="5"/>
      <c r="P5" s="18"/>
      <c r="Q5" s="6">
        <v>4</v>
      </c>
      <c r="R5" s="6">
        <v>726.00099999999998</v>
      </c>
      <c r="S5" s="7">
        <v>181.50024999999999</v>
      </c>
      <c r="T5" s="35">
        <v>6</v>
      </c>
      <c r="U5" s="8">
        <v>7</v>
      </c>
      <c r="V5" s="9">
        <v>188.50024999999999</v>
      </c>
    </row>
    <row r="6" spans="1:24" ht="15" customHeight="1" x14ac:dyDescent="0.25">
      <c r="A6" s="1" t="s">
        <v>10</v>
      </c>
      <c r="B6" s="2" t="s">
        <v>39</v>
      </c>
      <c r="C6" s="3">
        <v>45874</v>
      </c>
      <c r="D6" s="4" t="s">
        <v>29</v>
      </c>
      <c r="E6" s="5">
        <v>187</v>
      </c>
      <c r="F6" s="18">
        <v>0</v>
      </c>
      <c r="G6" s="5">
        <v>173</v>
      </c>
      <c r="H6" s="18">
        <v>0</v>
      </c>
      <c r="I6" s="5">
        <v>182</v>
      </c>
      <c r="J6" s="18">
        <v>0</v>
      </c>
      <c r="K6" s="5">
        <v>178</v>
      </c>
      <c r="L6" s="18">
        <v>2</v>
      </c>
      <c r="M6" s="5"/>
      <c r="N6" s="18"/>
      <c r="O6" s="5"/>
      <c r="P6" s="18"/>
      <c r="Q6" s="6">
        <v>4</v>
      </c>
      <c r="R6" s="6">
        <v>720</v>
      </c>
      <c r="S6" s="7">
        <v>180</v>
      </c>
      <c r="T6" s="35">
        <v>2</v>
      </c>
      <c r="U6" s="8">
        <v>3</v>
      </c>
      <c r="V6" s="9">
        <v>183</v>
      </c>
    </row>
    <row r="8" spans="1:24" x14ac:dyDescent="0.25">
      <c r="Q8" s="30">
        <f>SUM(Q2:Q7)</f>
        <v>20</v>
      </c>
      <c r="R8" s="30">
        <f>SUM(R2:R7)</f>
        <v>3591.0010000000002</v>
      </c>
      <c r="S8" s="31">
        <f>SUM(R8/Q8)</f>
        <v>179.55005</v>
      </c>
      <c r="T8" s="30">
        <f>SUM(T2:T7)</f>
        <v>19</v>
      </c>
      <c r="U8" s="30">
        <f>SUM(U2:U7)</f>
        <v>35</v>
      </c>
      <c r="V8" s="32">
        <f>SUM(S8+U8)</f>
        <v>214.55005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10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T2" name="Range1_3_5_6"/>
    <protectedRange algorithmName="SHA-512" hashValue="ON39YdpmFHfN9f47KpiRvqrKx0V9+erV1CNkpWzYhW/Qyc6aT8rEyCrvauWSYGZK2ia3o7vd3akF07acHAFpOA==" saltValue="yVW9XmDwTqEnmpSGai0KYg==" spinCount="100000" sqref="H3:P3 E3:F3 B3:C3" name="Range1_4_1"/>
    <protectedRange algorithmName="SHA-512" hashValue="ON39YdpmFHfN9f47KpiRvqrKx0V9+erV1CNkpWzYhW/Qyc6aT8rEyCrvauWSYGZK2ia3o7vd3akF07acHAFpOA==" saltValue="yVW9XmDwTqEnmpSGai0KYg==" spinCount="100000" sqref="D3" name="Range1_1_4_1"/>
    <protectedRange algorithmName="SHA-512" hashValue="ON39YdpmFHfN9f47KpiRvqrKx0V9+erV1CNkpWzYhW/Qyc6aT8rEyCrvauWSYGZK2ia3o7vd3akF07acHAFpOA==" saltValue="yVW9XmDwTqEnmpSGai0KYg==" spinCount="100000" sqref="T3" name="Range1_3_5_4_1"/>
    <protectedRange algorithmName="SHA-512" hashValue="ON39YdpmFHfN9f47KpiRvqrKx0V9+erV1CNkpWzYhW/Qyc6aT8rEyCrvauWSYGZK2ia3o7vd3akF07acHAFpOA==" saltValue="yVW9XmDwTqEnmpSGai0KYg==" spinCount="100000" sqref="B4:C4 E4:F4 H4:P4" name="Range1_6_3"/>
    <protectedRange algorithmName="SHA-512" hashValue="ON39YdpmFHfN9f47KpiRvqrKx0V9+erV1CNkpWzYhW/Qyc6aT8rEyCrvauWSYGZK2ia3o7vd3akF07acHAFpOA==" saltValue="yVW9XmDwTqEnmpSGai0KYg==" spinCount="100000" sqref="D4" name="Range1_1_4_1_1"/>
    <protectedRange algorithmName="SHA-512" hashValue="ON39YdpmFHfN9f47KpiRvqrKx0V9+erV1CNkpWzYhW/Qyc6aT8rEyCrvauWSYGZK2ia3o7vd3akF07acHAFpOA==" saltValue="yVW9XmDwTqEnmpSGai0KYg==" spinCount="100000" sqref="T4" name="Range1_3_5_4_2"/>
    <protectedRange algorithmName="SHA-512" hashValue="ON39YdpmFHfN9f47KpiRvqrKx0V9+erV1CNkpWzYhW/Qyc6aT8rEyCrvauWSYGZK2ia3o7vd3akF07acHAFpOA==" saltValue="yVW9XmDwTqEnmpSGai0KYg==" spinCount="100000" sqref="H5:P5 E5:F5 B5:C5" name="Range1_12_1"/>
    <protectedRange algorithmName="SHA-512" hashValue="ON39YdpmFHfN9f47KpiRvqrKx0V9+erV1CNkpWzYhW/Qyc6aT8rEyCrvauWSYGZK2ia3o7vd3akF07acHAFpOA==" saltValue="yVW9XmDwTqEnmpSGai0KYg==" spinCount="100000" sqref="D5" name="Range1_1_10_1"/>
    <protectedRange algorithmName="SHA-512" hashValue="ON39YdpmFHfN9f47KpiRvqrKx0V9+erV1CNkpWzYhW/Qyc6aT8rEyCrvauWSYGZK2ia3o7vd3akF07acHAFpOA==" saltValue="yVW9XmDwTqEnmpSGai0KYg==" spinCount="100000" sqref="T5" name="Range1_3_5_9_2"/>
  </protectedRanges>
  <hyperlinks>
    <hyperlink ref="X1" location="'FAC 2025'!A1" display="Return to Rankings" xr:uid="{B4AE1BD2-D57A-4CE5-81D1-515602561B8A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A952-00BB-46BC-A4BD-566C6358BA61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22.140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32</v>
      </c>
      <c r="C2" s="3">
        <v>45696</v>
      </c>
      <c r="D2" s="4" t="s">
        <v>29</v>
      </c>
      <c r="E2" s="5">
        <v>183</v>
      </c>
      <c r="F2" s="18">
        <v>1</v>
      </c>
      <c r="G2" s="29">
        <v>174</v>
      </c>
      <c r="H2" s="18">
        <v>1</v>
      </c>
      <c r="I2" s="5">
        <v>178</v>
      </c>
      <c r="J2" s="18">
        <v>1</v>
      </c>
      <c r="K2" s="5">
        <v>177</v>
      </c>
      <c r="L2" s="18">
        <v>2</v>
      </c>
      <c r="M2" s="5"/>
      <c r="N2" s="18"/>
      <c r="O2" s="5"/>
      <c r="P2" s="18"/>
      <c r="Q2" s="6">
        <v>4</v>
      </c>
      <c r="R2" s="6">
        <v>712</v>
      </c>
      <c r="S2" s="7">
        <v>178</v>
      </c>
      <c r="T2" s="19">
        <v>5</v>
      </c>
      <c r="U2" s="8">
        <v>3</v>
      </c>
      <c r="V2" s="9">
        <v>181</v>
      </c>
    </row>
    <row r="3" spans="1:24" ht="15" customHeight="1" x14ac:dyDescent="0.25">
      <c r="A3" s="1" t="s">
        <v>10</v>
      </c>
      <c r="B3" s="2" t="s">
        <v>32</v>
      </c>
      <c r="C3" s="3">
        <v>45738</v>
      </c>
      <c r="D3" s="4" t="s">
        <v>29</v>
      </c>
      <c r="E3" s="5">
        <v>172</v>
      </c>
      <c r="F3" s="18">
        <v>0</v>
      </c>
      <c r="G3" s="5">
        <v>175</v>
      </c>
      <c r="H3" s="18">
        <v>2</v>
      </c>
      <c r="I3" s="5">
        <v>171</v>
      </c>
      <c r="J3" s="18">
        <v>1</v>
      </c>
      <c r="K3" s="5">
        <v>168</v>
      </c>
      <c r="L3" s="18">
        <v>1</v>
      </c>
      <c r="M3" s="5"/>
      <c r="N3" s="18"/>
      <c r="O3" s="5"/>
      <c r="P3" s="18"/>
      <c r="Q3" s="6">
        <v>4</v>
      </c>
      <c r="R3" s="6">
        <v>686</v>
      </c>
      <c r="S3" s="7">
        <v>171.5</v>
      </c>
      <c r="T3" s="35">
        <v>4</v>
      </c>
      <c r="U3" s="8">
        <v>2</v>
      </c>
      <c r="V3" s="9">
        <v>173.5</v>
      </c>
    </row>
    <row r="4" spans="1:24" ht="15" customHeight="1" x14ac:dyDescent="0.25">
      <c r="A4" s="1" t="s">
        <v>10</v>
      </c>
      <c r="B4" s="2" t="s">
        <v>32</v>
      </c>
      <c r="C4" s="3">
        <v>45745</v>
      </c>
      <c r="D4" s="4" t="s">
        <v>29</v>
      </c>
      <c r="E4" s="5">
        <v>181</v>
      </c>
      <c r="F4" s="18">
        <v>1</v>
      </c>
      <c r="G4" s="5">
        <v>178</v>
      </c>
      <c r="H4" s="18">
        <v>1</v>
      </c>
      <c r="I4" s="5">
        <v>167</v>
      </c>
      <c r="J4" s="18">
        <v>0</v>
      </c>
      <c r="K4" s="5">
        <v>175</v>
      </c>
      <c r="L4" s="18">
        <v>0</v>
      </c>
      <c r="M4" s="5">
        <v>179.001</v>
      </c>
      <c r="N4" s="18">
        <v>0</v>
      </c>
      <c r="O4" s="5">
        <v>183</v>
      </c>
      <c r="P4" s="18">
        <v>2</v>
      </c>
      <c r="Q4" s="6">
        <v>6</v>
      </c>
      <c r="R4" s="6">
        <v>1063.001</v>
      </c>
      <c r="S4" s="7">
        <v>177.16683333333333</v>
      </c>
      <c r="T4" s="35">
        <v>4</v>
      </c>
      <c r="U4" s="8">
        <v>6</v>
      </c>
      <c r="V4" s="9">
        <v>183.16683333333333</v>
      </c>
    </row>
    <row r="5" spans="1:24" ht="15" customHeight="1" x14ac:dyDescent="0.25">
      <c r="A5" s="1" t="s">
        <v>10</v>
      </c>
      <c r="B5" s="2" t="s">
        <v>32</v>
      </c>
      <c r="C5" s="3">
        <v>45759</v>
      </c>
      <c r="D5" s="4" t="s">
        <v>29</v>
      </c>
      <c r="E5" s="5">
        <v>172</v>
      </c>
      <c r="F5" s="18">
        <v>0</v>
      </c>
      <c r="G5" s="5">
        <v>176</v>
      </c>
      <c r="H5" s="18">
        <v>0</v>
      </c>
      <c r="I5" s="5">
        <v>163</v>
      </c>
      <c r="J5" s="18">
        <v>0</v>
      </c>
      <c r="K5" s="5">
        <v>141</v>
      </c>
      <c r="L5" s="18">
        <v>0</v>
      </c>
      <c r="M5" s="5"/>
      <c r="N5" s="18"/>
      <c r="O5" s="5"/>
      <c r="P5" s="18"/>
      <c r="Q5" s="6">
        <v>4</v>
      </c>
      <c r="R5" s="6">
        <v>652</v>
      </c>
      <c r="S5" s="7">
        <v>163</v>
      </c>
      <c r="T5" s="35">
        <v>0</v>
      </c>
      <c r="U5" s="8">
        <v>3</v>
      </c>
      <c r="V5" s="9">
        <v>166</v>
      </c>
    </row>
    <row r="6" spans="1:24" ht="15" customHeight="1" x14ac:dyDescent="0.25">
      <c r="A6" s="1" t="s">
        <v>10</v>
      </c>
      <c r="B6" s="2" t="s">
        <v>32</v>
      </c>
      <c r="C6" s="3">
        <v>45773</v>
      </c>
      <c r="D6" s="4" t="s">
        <v>29</v>
      </c>
      <c r="E6" s="5">
        <v>173</v>
      </c>
      <c r="F6" s="18">
        <v>0</v>
      </c>
      <c r="G6" s="5">
        <v>170</v>
      </c>
      <c r="H6" s="18">
        <v>0</v>
      </c>
      <c r="I6" s="5">
        <v>170</v>
      </c>
      <c r="J6" s="18">
        <v>1</v>
      </c>
      <c r="K6" s="5">
        <v>167</v>
      </c>
      <c r="L6" s="18">
        <v>0</v>
      </c>
      <c r="M6" s="5"/>
      <c r="N6" s="18"/>
      <c r="O6" s="5"/>
      <c r="P6" s="18"/>
      <c r="Q6" s="6">
        <v>4</v>
      </c>
      <c r="R6" s="6">
        <v>680</v>
      </c>
      <c r="S6" s="7">
        <v>170</v>
      </c>
      <c r="T6" s="35">
        <v>1</v>
      </c>
      <c r="U6" s="8">
        <v>2</v>
      </c>
      <c r="V6" s="9">
        <v>172</v>
      </c>
    </row>
    <row r="7" spans="1:24" ht="15" customHeight="1" x14ac:dyDescent="0.25">
      <c r="A7" s="1" t="s">
        <v>10</v>
      </c>
      <c r="B7" s="2" t="s">
        <v>32</v>
      </c>
      <c r="C7" s="3">
        <v>45878</v>
      </c>
      <c r="D7" s="4" t="s">
        <v>29</v>
      </c>
      <c r="E7" s="5">
        <v>180.001</v>
      </c>
      <c r="F7" s="18">
        <v>0</v>
      </c>
      <c r="G7" s="5">
        <v>179</v>
      </c>
      <c r="H7" s="18">
        <v>4</v>
      </c>
      <c r="I7" s="5">
        <v>176</v>
      </c>
      <c r="J7" s="18">
        <v>1</v>
      </c>
      <c r="K7" s="5">
        <v>172</v>
      </c>
      <c r="L7" s="18">
        <v>0</v>
      </c>
      <c r="M7" s="5"/>
      <c r="N7" s="18"/>
      <c r="O7" s="5"/>
      <c r="P7" s="18"/>
      <c r="Q7" s="6">
        <v>4</v>
      </c>
      <c r="R7" s="6">
        <v>707.00099999999998</v>
      </c>
      <c r="S7" s="7">
        <v>176.75024999999999</v>
      </c>
      <c r="T7" s="35">
        <v>5</v>
      </c>
      <c r="U7" s="8">
        <v>4</v>
      </c>
      <c r="V7" s="9">
        <v>180.75024999999999</v>
      </c>
    </row>
    <row r="9" spans="1:24" x14ac:dyDescent="0.25">
      <c r="Q9" s="30">
        <f>SUM(Q2:Q8)</f>
        <v>26</v>
      </c>
      <c r="R9" s="30">
        <f>SUM(R2:R8)</f>
        <v>4500.0020000000004</v>
      </c>
      <c r="S9" s="31">
        <f>SUM(R9/Q9)</f>
        <v>173.07700000000003</v>
      </c>
      <c r="T9" s="30">
        <f>SUM(T2:T8)</f>
        <v>19</v>
      </c>
      <c r="U9" s="30">
        <f>SUM(U2:U8)</f>
        <v>20</v>
      </c>
      <c r="V9" s="32">
        <f>SUM(S9+U9)</f>
        <v>193.07700000000003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9430E244-A164-4FC3-8D22-220ADF3EBCED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FD1B-BBE1-4554-9402-58BE0A55A22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1" t="s">
        <v>10</v>
      </c>
      <c r="B2" s="2" t="s">
        <v>67</v>
      </c>
      <c r="C2" s="3">
        <v>45808</v>
      </c>
      <c r="D2" s="4" t="s">
        <v>23</v>
      </c>
      <c r="E2" s="5">
        <v>187</v>
      </c>
      <c r="F2" s="18">
        <v>0</v>
      </c>
      <c r="G2" s="5">
        <v>182</v>
      </c>
      <c r="H2" s="18">
        <v>0</v>
      </c>
      <c r="I2" s="5">
        <v>181</v>
      </c>
      <c r="J2" s="18">
        <v>3</v>
      </c>
      <c r="K2" s="5">
        <v>188</v>
      </c>
      <c r="L2" s="18">
        <v>2</v>
      </c>
      <c r="M2" s="5">
        <v>191</v>
      </c>
      <c r="N2" s="18">
        <v>5</v>
      </c>
      <c r="O2" s="5">
        <v>192</v>
      </c>
      <c r="P2" s="18">
        <v>2</v>
      </c>
      <c r="Q2" s="6">
        <v>6</v>
      </c>
      <c r="R2" s="6">
        <v>1121</v>
      </c>
      <c r="S2" s="7">
        <v>186.83333333333334</v>
      </c>
      <c r="T2" s="35">
        <v>12</v>
      </c>
      <c r="U2" s="8">
        <v>16</v>
      </c>
      <c r="V2" s="9">
        <v>202.83333333333334</v>
      </c>
    </row>
    <row r="4" spans="1:24" x14ac:dyDescent="0.25">
      <c r="Q4" s="30">
        <f>SUM(Q2:Q3)</f>
        <v>6</v>
      </c>
      <c r="R4" s="30">
        <f>SUM(R2:R3)</f>
        <v>1121</v>
      </c>
      <c r="S4" s="31">
        <f>SUM(R4/Q4)</f>
        <v>186.83333333333334</v>
      </c>
      <c r="T4" s="30">
        <f>SUM(T2:T3)</f>
        <v>12</v>
      </c>
      <c r="U4" s="30">
        <f>SUM(U2:U3)</f>
        <v>16</v>
      </c>
      <c r="V4" s="32">
        <f>SUM(S4+U4)</f>
        <v>202.83333333333334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C2" name="Range1_11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H2:P2 E2:F2 B2" name="Range1_22"/>
    <protectedRange algorithmName="SHA-512" hashValue="ON39YdpmFHfN9f47KpiRvqrKx0V9+erV1CNkpWzYhW/Qyc6aT8rEyCrvauWSYGZK2ia3o7vd3akF07acHAFpOA==" saltValue="yVW9XmDwTqEnmpSGai0KYg==" spinCount="100000" sqref="T2" name="Range1_3_5_10"/>
  </protectedRanges>
  <hyperlinks>
    <hyperlink ref="X1" location="'FAC 2025'!A1" display="Return to Rankings" xr:uid="{1F2C2CD4-622D-462F-A8F6-8F56AE530DAF}"/>
  </hyperlinks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E6A2-87A3-48BA-AB2B-A76360482B3F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84</v>
      </c>
      <c r="C2" s="3">
        <v>45857</v>
      </c>
      <c r="D2" s="4" t="s">
        <v>58</v>
      </c>
      <c r="E2" s="5">
        <v>184</v>
      </c>
      <c r="F2" s="18">
        <v>1</v>
      </c>
      <c r="G2" s="5">
        <v>178</v>
      </c>
      <c r="H2" s="18">
        <v>1</v>
      </c>
      <c r="I2" s="5">
        <v>178</v>
      </c>
      <c r="J2" s="18">
        <v>0</v>
      </c>
      <c r="K2" s="5">
        <v>182</v>
      </c>
      <c r="L2" s="18">
        <v>0</v>
      </c>
      <c r="M2" s="5"/>
      <c r="N2" s="18"/>
      <c r="O2" s="5"/>
      <c r="P2" s="18"/>
      <c r="Q2" s="6">
        <v>4</v>
      </c>
      <c r="R2" s="6">
        <v>722</v>
      </c>
      <c r="S2" s="7">
        <v>180.5</v>
      </c>
      <c r="T2" s="35">
        <v>2</v>
      </c>
      <c r="U2" s="8">
        <v>9</v>
      </c>
      <c r="V2" s="9">
        <v>189.5</v>
      </c>
    </row>
    <row r="3" spans="1:24" x14ac:dyDescent="0.25">
      <c r="A3" s="1" t="s">
        <v>10</v>
      </c>
      <c r="B3" s="2" t="s">
        <v>84</v>
      </c>
      <c r="C3" s="3">
        <v>45871</v>
      </c>
      <c r="D3" s="4" t="s">
        <v>58</v>
      </c>
      <c r="E3" s="5">
        <v>180</v>
      </c>
      <c r="F3" s="18">
        <v>0</v>
      </c>
      <c r="G3" s="5">
        <v>178</v>
      </c>
      <c r="H3" s="18">
        <v>1</v>
      </c>
      <c r="I3" s="5">
        <v>183.001</v>
      </c>
      <c r="J3" s="18">
        <v>1</v>
      </c>
      <c r="K3" s="5">
        <v>186</v>
      </c>
      <c r="L3" s="18">
        <v>0</v>
      </c>
      <c r="M3" s="5"/>
      <c r="N3" s="18"/>
      <c r="O3" s="5"/>
      <c r="P3" s="18"/>
      <c r="Q3" s="6">
        <v>4</v>
      </c>
      <c r="R3" s="6">
        <v>727.00099999999998</v>
      </c>
      <c r="S3" s="7">
        <v>181.75024999999999</v>
      </c>
      <c r="T3" s="35">
        <v>2</v>
      </c>
      <c r="U3" s="8">
        <v>6</v>
      </c>
      <c r="V3" s="9">
        <v>187.75024999999999</v>
      </c>
    </row>
    <row r="5" spans="1:24" x14ac:dyDescent="0.25">
      <c r="Q5" s="30">
        <f>SUM(Q2:Q4)</f>
        <v>8</v>
      </c>
      <c r="R5" s="30">
        <f>SUM(R2:R4)</f>
        <v>1449.001</v>
      </c>
      <c r="S5" s="31">
        <f>SUM(R5/Q5)</f>
        <v>181.125125</v>
      </c>
      <c r="T5" s="30">
        <f>SUM(T2:T4)</f>
        <v>4</v>
      </c>
      <c r="U5" s="30">
        <f>SUM(U2:U4)</f>
        <v>15</v>
      </c>
      <c r="V5" s="32">
        <f>SUM(S5+U5)</f>
        <v>196.125125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3:P3 E3:F3 B3:C3" name="Range1_17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T3" name="Range1_3_5_19_2"/>
  </protectedRanges>
  <hyperlinks>
    <hyperlink ref="X1" location="'FAC 2025'!A1" display="Return to Rankings" xr:uid="{2B99F4C5-23C4-4125-8E03-909FF22CE1CF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3A24-A080-4975-8AA6-B6B2BC73F1DA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46</v>
      </c>
      <c r="C2" s="3">
        <v>45766</v>
      </c>
      <c r="D2" s="4" t="s">
        <v>37</v>
      </c>
      <c r="E2" s="5">
        <v>164</v>
      </c>
      <c r="F2" s="18"/>
      <c r="G2" s="5">
        <v>150</v>
      </c>
      <c r="H2" s="18"/>
      <c r="I2" s="5"/>
      <c r="J2" s="18"/>
      <c r="K2" s="5"/>
      <c r="L2" s="18"/>
      <c r="M2" s="5"/>
      <c r="N2" s="18"/>
      <c r="O2" s="5"/>
      <c r="P2" s="18"/>
      <c r="Q2" s="6">
        <v>2</v>
      </c>
      <c r="R2" s="6">
        <v>314</v>
      </c>
      <c r="S2" s="7">
        <v>157</v>
      </c>
      <c r="T2" s="35">
        <v>0</v>
      </c>
      <c r="U2" s="8">
        <v>4</v>
      </c>
      <c r="V2" s="9">
        <v>161</v>
      </c>
    </row>
    <row r="3" spans="1:24" x14ac:dyDescent="0.25">
      <c r="A3" s="1" t="s">
        <v>10</v>
      </c>
      <c r="B3" s="2" t="s">
        <v>46</v>
      </c>
      <c r="C3" s="3">
        <v>45836</v>
      </c>
      <c r="D3" s="4" t="s">
        <v>37</v>
      </c>
      <c r="E3" s="5">
        <v>167</v>
      </c>
      <c r="F3" s="18"/>
      <c r="G3" s="5">
        <v>152</v>
      </c>
      <c r="H3" s="18"/>
      <c r="I3" s="5"/>
      <c r="J3" s="18"/>
      <c r="K3" s="5"/>
      <c r="L3" s="18"/>
      <c r="M3" s="5"/>
      <c r="N3" s="18"/>
      <c r="O3" s="5"/>
      <c r="P3" s="18"/>
      <c r="Q3" s="6">
        <v>2</v>
      </c>
      <c r="R3" s="6">
        <v>319</v>
      </c>
      <c r="S3" s="7">
        <v>159.5</v>
      </c>
      <c r="T3" s="35">
        <v>0</v>
      </c>
      <c r="U3" s="8">
        <v>4</v>
      </c>
      <c r="V3" s="9">
        <v>163.5</v>
      </c>
    </row>
    <row r="5" spans="1:24" x14ac:dyDescent="0.25">
      <c r="Q5" s="30">
        <f>SUM(Q2:Q4)</f>
        <v>4</v>
      </c>
      <c r="R5" s="30">
        <f>SUM(R2:R4)</f>
        <v>633</v>
      </c>
      <c r="S5" s="31">
        <f>SUM(R5/Q5)</f>
        <v>158.25</v>
      </c>
      <c r="T5" s="30">
        <f>SUM(T2:T4)</f>
        <v>0</v>
      </c>
      <c r="U5" s="30">
        <f>SUM(U2:U4)</f>
        <v>8</v>
      </c>
      <c r="V5" s="32">
        <f>SUM(S5+U5)</f>
        <v>166.25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F2 H2:P2" name="Range1_15"/>
    <protectedRange algorithmName="SHA-512" hashValue="ON39YdpmFHfN9f47KpiRvqrKx0V9+erV1CNkpWzYhW/Qyc6aT8rEyCrvauWSYGZK2ia3o7vd3akF07acHAFpOA==" saltValue="yVW9XmDwTqEnmpSGai0KYg==" spinCount="100000" sqref="D2" name="Range1_1_17"/>
    <protectedRange algorithmName="SHA-512" hashValue="ON39YdpmFHfN9f47KpiRvqrKx0V9+erV1CNkpWzYhW/Qyc6aT8rEyCrvauWSYGZK2ia3o7vd3akF07acHAFpOA==" saltValue="yVW9XmDwTqEnmpSGai0KYg==" spinCount="100000" sqref="T2" name="Range1_3_5_17"/>
    <protectedRange algorithmName="SHA-512" hashValue="ON39YdpmFHfN9f47KpiRvqrKx0V9+erV1CNkpWzYhW/Qyc6aT8rEyCrvauWSYGZK2ia3o7vd3akF07acHAFpOA==" saltValue="yVW9XmDwTqEnmpSGai0KYg==" spinCount="100000" sqref="H3:P3 E3:F3 B3:C3" name="Range1_14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T3" name="Range1_3_5_9"/>
  </protectedRanges>
  <hyperlinks>
    <hyperlink ref="X1" location="'FAC 2025'!A1" display="Return to Rankings" xr:uid="{8F23C701-A17F-42E6-8315-BE56A30A994D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6F89-2306-4897-9E1E-F37351121AE1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21.140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76</v>
      </c>
      <c r="C2" s="3">
        <v>45829</v>
      </c>
      <c r="D2" s="4" t="s">
        <v>78</v>
      </c>
      <c r="E2" s="5">
        <v>183</v>
      </c>
      <c r="F2" s="18">
        <v>3</v>
      </c>
      <c r="G2" s="5">
        <v>181</v>
      </c>
      <c r="H2" s="18">
        <v>0</v>
      </c>
      <c r="I2" s="5">
        <v>179</v>
      </c>
      <c r="J2" s="18">
        <v>0</v>
      </c>
      <c r="K2" s="5"/>
      <c r="L2" s="18"/>
      <c r="M2" s="5"/>
      <c r="N2" s="18"/>
      <c r="O2" s="5"/>
      <c r="P2" s="18"/>
      <c r="Q2" s="6">
        <v>3</v>
      </c>
      <c r="R2" s="6">
        <v>543</v>
      </c>
      <c r="S2" s="7">
        <v>181</v>
      </c>
      <c r="T2" s="35">
        <v>3</v>
      </c>
      <c r="U2" s="8">
        <v>5</v>
      </c>
      <c r="V2" s="9">
        <v>186</v>
      </c>
    </row>
    <row r="3" spans="1:24" x14ac:dyDescent="0.25">
      <c r="A3" s="1" t="s">
        <v>10</v>
      </c>
      <c r="B3" s="2" t="s">
        <v>76</v>
      </c>
      <c r="C3" s="3">
        <v>45850</v>
      </c>
      <c r="D3" s="4" t="s">
        <v>78</v>
      </c>
      <c r="E3" s="5">
        <v>174</v>
      </c>
      <c r="F3" s="18">
        <v>0</v>
      </c>
      <c r="G3" s="5">
        <v>187</v>
      </c>
      <c r="H3" s="18">
        <v>0</v>
      </c>
      <c r="I3" s="5">
        <v>180</v>
      </c>
      <c r="J3" s="18">
        <v>2</v>
      </c>
      <c r="K3" s="5"/>
      <c r="L3" s="18"/>
      <c r="M3" s="5"/>
      <c r="N3" s="18"/>
      <c r="O3" s="5"/>
      <c r="P3" s="18"/>
      <c r="Q3" s="6">
        <v>3</v>
      </c>
      <c r="R3" s="6">
        <v>541</v>
      </c>
      <c r="S3" s="7">
        <v>180.33333333333334</v>
      </c>
      <c r="T3" s="35">
        <v>2</v>
      </c>
      <c r="U3" s="8">
        <v>5</v>
      </c>
      <c r="V3" s="9">
        <v>185.33333333333334</v>
      </c>
    </row>
    <row r="5" spans="1:24" x14ac:dyDescent="0.25">
      <c r="Q5" s="30">
        <f>SUM(Q2:Q4)</f>
        <v>6</v>
      </c>
      <c r="R5" s="30">
        <f>SUM(R2:R4)</f>
        <v>1084</v>
      </c>
      <c r="S5" s="31">
        <f>SUM(R5/Q5)</f>
        <v>180.66666666666666</v>
      </c>
      <c r="T5" s="30">
        <f>SUM(T2:T4)</f>
        <v>5</v>
      </c>
      <c r="U5" s="30">
        <f>SUM(U2:U4)</f>
        <v>10</v>
      </c>
      <c r="V5" s="32">
        <f>SUM(S5+U5)</f>
        <v>190.66666666666666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997B592D-4F83-404B-8F7B-627E2960361F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9C49-445B-4DCB-BCC9-E57CDF340E53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52</v>
      </c>
      <c r="C2" s="3">
        <v>45781</v>
      </c>
      <c r="D2" s="4" t="s">
        <v>54</v>
      </c>
      <c r="E2" s="5">
        <v>178</v>
      </c>
      <c r="F2" s="18">
        <v>0</v>
      </c>
      <c r="G2" s="5">
        <v>178</v>
      </c>
      <c r="H2" s="18">
        <v>0</v>
      </c>
      <c r="I2" s="5">
        <v>182</v>
      </c>
      <c r="J2" s="18">
        <v>0</v>
      </c>
      <c r="K2" s="5">
        <v>182</v>
      </c>
      <c r="L2" s="18">
        <v>0</v>
      </c>
      <c r="M2" s="5"/>
      <c r="N2" s="18"/>
      <c r="O2" s="5"/>
      <c r="P2" s="18"/>
      <c r="Q2" s="6">
        <v>4</v>
      </c>
      <c r="R2" s="6">
        <v>720</v>
      </c>
      <c r="S2" s="7">
        <v>180</v>
      </c>
      <c r="T2" s="35">
        <v>0</v>
      </c>
      <c r="U2" s="8">
        <v>6</v>
      </c>
      <c r="V2" s="9">
        <v>186</v>
      </c>
    </row>
    <row r="3" spans="1:24" x14ac:dyDescent="0.25">
      <c r="A3" s="1" t="s">
        <v>10</v>
      </c>
      <c r="B3" s="2" t="s">
        <v>70</v>
      </c>
      <c r="C3" s="3">
        <v>45809</v>
      </c>
      <c r="D3" s="4" t="s">
        <v>54</v>
      </c>
      <c r="E3" s="5">
        <v>181</v>
      </c>
      <c r="F3" s="18">
        <v>0</v>
      </c>
      <c r="G3" s="5">
        <v>180</v>
      </c>
      <c r="H3" s="18">
        <v>0</v>
      </c>
      <c r="I3" s="5">
        <v>185</v>
      </c>
      <c r="J3" s="18">
        <v>1</v>
      </c>
      <c r="K3" s="5">
        <v>181</v>
      </c>
      <c r="L3" s="18">
        <v>1</v>
      </c>
      <c r="M3" s="5"/>
      <c r="N3" s="18"/>
      <c r="O3" s="5"/>
      <c r="P3" s="18"/>
      <c r="Q3" s="6">
        <v>4</v>
      </c>
      <c r="R3" s="6">
        <v>727</v>
      </c>
      <c r="S3" s="7">
        <v>181.75</v>
      </c>
      <c r="T3" s="35">
        <v>2</v>
      </c>
      <c r="U3" s="8">
        <v>13</v>
      </c>
      <c r="V3" s="9">
        <v>194.75</v>
      </c>
    </row>
    <row r="4" spans="1:24" x14ac:dyDescent="0.25">
      <c r="A4" s="1" t="s">
        <v>10</v>
      </c>
      <c r="B4" s="2" t="s">
        <v>70</v>
      </c>
      <c r="C4" s="3">
        <v>45837</v>
      </c>
      <c r="D4" s="4" t="s">
        <v>54</v>
      </c>
      <c r="E4" s="5">
        <v>182</v>
      </c>
      <c r="F4" s="18">
        <v>1</v>
      </c>
      <c r="G4" s="5">
        <v>174</v>
      </c>
      <c r="H4" s="18">
        <v>0</v>
      </c>
      <c r="I4" s="5">
        <v>175</v>
      </c>
      <c r="J4" s="18">
        <v>0</v>
      </c>
      <c r="K4" s="5">
        <v>185</v>
      </c>
      <c r="L4" s="18">
        <v>0</v>
      </c>
      <c r="M4" s="5"/>
      <c r="N4" s="18"/>
      <c r="O4" s="5"/>
      <c r="P4" s="18"/>
      <c r="Q4" s="6">
        <v>4</v>
      </c>
      <c r="R4" s="6">
        <v>716</v>
      </c>
      <c r="S4" s="7">
        <v>179</v>
      </c>
      <c r="T4" s="35">
        <v>1</v>
      </c>
      <c r="U4" s="8">
        <v>4</v>
      </c>
      <c r="V4" s="9">
        <v>183</v>
      </c>
    </row>
    <row r="5" spans="1:24" x14ac:dyDescent="0.25">
      <c r="A5" s="1" t="s">
        <v>10</v>
      </c>
      <c r="B5" s="2" t="s">
        <v>70</v>
      </c>
      <c r="C5" s="3">
        <v>45879</v>
      </c>
      <c r="D5" s="4" t="s">
        <v>54</v>
      </c>
      <c r="E5" s="5">
        <v>180</v>
      </c>
      <c r="F5" s="18">
        <v>0</v>
      </c>
      <c r="G5" s="5">
        <v>186</v>
      </c>
      <c r="H5" s="18">
        <v>0</v>
      </c>
      <c r="I5" s="5">
        <v>189</v>
      </c>
      <c r="J5" s="18">
        <v>2</v>
      </c>
      <c r="K5" s="5">
        <v>183</v>
      </c>
      <c r="L5" s="18">
        <v>0</v>
      </c>
      <c r="M5" s="5"/>
      <c r="N5" s="18"/>
      <c r="O5" s="5"/>
      <c r="P5" s="18"/>
      <c r="Q5" s="6">
        <v>4</v>
      </c>
      <c r="R5" s="6">
        <v>738</v>
      </c>
      <c r="S5" s="7">
        <v>184.5</v>
      </c>
      <c r="T5" s="35">
        <v>2</v>
      </c>
      <c r="U5" s="8">
        <v>6</v>
      </c>
      <c r="V5" s="9">
        <v>190.5</v>
      </c>
    </row>
    <row r="7" spans="1:24" x14ac:dyDescent="0.25">
      <c r="Q7" s="30">
        <f>SUM(Q2:Q6)</f>
        <v>16</v>
      </c>
      <c r="R7" s="30">
        <f>SUM(R2:R6)</f>
        <v>2901</v>
      </c>
      <c r="S7" s="31">
        <f>SUM(R7/Q7)</f>
        <v>181.3125</v>
      </c>
      <c r="T7" s="30">
        <f>SUM(T2:T6)</f>
        <v>5</v>
      </c>
      <c r="U7" s="30">
        <f>SUM(U2:U6)</f>
        <v>29</v>
      </c>
      <c r="V7" s="32">
        <f>SUM(S7+U7)</f>
        <v>210.3125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5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T2" name="Range1_3_5_4"/>
    <protectedRange algorithmName="SHA-512" hashValue="ON39YdpmFHfN9f47KpiRvqrKx0V9+erV1CNkpWzYhW/Qyc6aT8rEyCrvauWSYGZK2ia3o7vd3akF07acHAFpOA==" saltValue="yVW9XmDwTqEnmpSGai0KYg==" spinCount="100000" sqref="H3:P3 E3:F3 B3:C3" name="Range1_5_1"/>
    <protectedRange algorithmName="SHA-512" hashValue="ON39YdpmFHfN9f47KpiRvqrKx0V9+erV1CNkpWzYhW/Qyc6aT8rEyCrvauWSYGZK2ia3o7vd3akF07acHAFpOA==" saltValue="yVW9XmDwTqEnmpSGai0KYg==" spinCount="100000" sqref="D3" name="Range1_1_4_1"/>
    <protectedRange algorithmName="SHA-512" hashValue="ON39YdpmFHfN9f47KpiRvqrKx0V9+erV1CNkpWzYhW/Qyc6aT8rEyCrvauWSYGZK2ia3o7vd3akF07acHAFpOA==" saltValue="yVW9XmDwTqEnmpSGai0KYg==" spinCount="100000" sqref="T3" name="Range1_3_5_4_1"/>
  </protectedRanges>
  <hyperlinks>
    <hyperlink ref="X1" location="'FAC 2025'!A1" display="Return to Rankings" xr:uid="{5BFDC13E-D88F-4B01-9004-AF174562C987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213A-C853-4EB9-80C0-7B2F684DF299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44</v>
      </c>
      <c r="C2" s="3">
        <v>45738</v>
      </c>
      <c r="D2" s="4" t="s">
        <v>29</v>
      </c>
      <c r="E2" s="5">
        <v>179</v>
      </c>
      <c r="F2" s="18">
        <v>0</v>
      </c>
      <c r="G2" s="50">
        <v>165</v>
      </c>
      <c r="H2" s="18">
        <v>0</v>
      </c>
      <c r="I2" s="5">
        <v>170</v>
      </c>
      <c r="J2" s="18">
        <v>2</v>
      </c>
      <c r="K2" s="50">
        <v>156</v>
      </c>
      <c r="L2" s="18">
        <v>0</v>
      </c>
      <c r="M2" s="5"/>
      <c r="N2" s="18"/>
      <c r="O2" s="5"/>
      <c r="P2" s="18"/>
      <c r="Q2" s="6">
        <v>4</v>
      </c>
      <c r="R2" s="6">
        <v>670</v>
      </c>
      <c r="S2" s="7">
        <v>167.5</v>
      </c>
      <c r="T2" s="35">
        <v>2</v>
      </c>
      <c r="U2" s="8">
        <v>2</v>
      </c>
      <c r="V2" s="9">
        <v>169.5</v>
      </c>
    </row>
    <row r="3" spans="1:24" ht="15" customHeight="1" x14ac:dyDescent="0.25">
      <c r="A3" s="1" t="s">
        <v>10</v>
      </c>
      <c r="B3" s="2" t="s">
        <v>44</v>
      </c>
      <c r="C3" s="3">
        <v>45773</v>
      </c>
      <c r="D3" s="4" t="s">
        <v>29</v>
      </c>
      <c r="E3" s="5">
        <v>181</v>
      </c>
      <c r="F3" s="18">
        <v>0</v>
      </c>
      <c r="G3" s="5">
        <v>184</v>
      </c>
      <c r="H3" s="18">
        <v>1</v>
      </c>
      <c r="I3" s="5">
        <v>183</v>
      </c>
      <c r="J3" s="18">
        <v>1</v>
      </c>
      <c r="K3" s="5">
        <v>173</v>
      </c>
      <c r="L3" s="18">
        <v>0</v>
      </c>
      <c r="M3" s="5"/>
      <c r="N3" s="18"/>
      <c r="O3" s="5"/>
      <c r="P3" s="18"/>
      <c r="Q3" s="6">
        <v>4</v>
      </c>
      <c r="R3" s="6">
        <v>721</v>
      </c>
      <c r="S3" s="7">
        <v>180.25</v>
      </c>
      <c r="T3" s="35">
        <v>2</v>
      </c>
      <c r="U3" s="8">
        <v>9</v>
      </c>
      <c r="V3" s="9">
        <v>189.25</v>
      </c>
    </row>
    <row r="4" spans="1:24" ht="15" customHeight="1" x14ac:dyDescent="0.25">
      <c r="A4" s="1" t="s">
        <v>10</v>
      </c>
      <c r="B4" s="2" t="s">
        <v>44</v>
      </c>
      <c r="C4" s="3">
        <v>45801</v>
      </c>
      <c r="D4" s="4" t="s">
        <v>29</v>
      </c>
      <c r="E4" s="5">
        <v>177.001</v>
      </c>
      <c r="F4" s="18">
        <v>1</v>
      </c>
      <c r="G4" s="5">
        <v>172</v>
      </c>
      <c r="H4" s="18">
        <v>1</v>
      </c>
      <c r="I4" s="5">
        <v>178</v>
      </c>
      <c r="J4" s="18">
        <v>1</v>
      </c>
      <c r="K4" s="5">
        <v>169</v>
      </c>
      <c r="L4" s="18">
        <v>1</v>
      </c>
      <c r="M4" s="5"/>
      <c r="N4" s="18"/>
      <c r="O4" s="5"/>
      <c r="P4" s="18"/>
      <c r="Q4" s="6">
        <v>4</v>
      </c>
      <c r="R4" s="6">
        <v>696.00099999999998</v>
      </c>
      <c r="S4" s="7">
        <v>174.00024999999999</v>
      </c>
      <c r="T4" s="35">
        <v>4</v>
      </c>
      <c r="U4" s="8">
        <v>8</v>
      </c>
      <c r="V4" s="9">
        <v>182.00024999999999</v>
      </c>
    </row>
    <row r="5" spans="1:24" ht="15" customHeight="1" x14ac:dyDescent="0.25">
      <c r="A5" s="1" t="s">
        <v>10</v>
      </c>
      <c r="B5" s="2" t="s">
        <v>44</v>
      </c>
      <c r="C5" s="3">
        <v>45836</v>
      </c>
      <c r="D5" s="4" t="s">
        <v>29</v>
      </c>
      <c r="E5" s="5">
        <v>175</v>
      </c>
      <c r="F5" s="18">
        <v>0</v>
      </c>
      <c r="G5" s="5">
        <v>177</v>
      </c>
      <c r="H5" s="18">
        <v>1</v>
      </c>
      <c r="I5" s="5">
        <v>179</v>
      </c>
      <c r="J5" s="18">
        <v>1</v>
      </c>
      <c r="K5" s="5">
        <v>167</v>
      </c>
      <c r="L5" s="18">
        <v>0</v>
      </c>
      <c r="M5" s="5"/>
      <c r="N5" s="18"/>
      <c r="O5" s="5"/>
      <c r="P5" s="18"/>
      <c r="Q5" s="6">
        <v>4</v>
      </c>
      <c r="R5" s="6">
        <v>698</v>
      </c>
      <c r="S5" s="7">
        <v>174.5</v>
      </c>
      <c r="T5" s="35">
        <v>2</v>
      </c>
      <c r="U5" s="8">
        <v>2</v>
      </c>
      <c r="V5" s="9">
        <v>176.5</v>
      </c>
    </row>
    <row r="6" spans="1:24" ht="15" customHeight="1" x14ac:dyDescent="0.25">
      <c r="A6" s="1" t="s">
        <v>10</v>
      </c>
      <c r="B6" s="2" t="s">
        <v>44</v>
      </c>
      <c r="C6" s="3">
        <v>45864</v>
      </c>
      <c r="D6" s="4" t="s">
        <v>29</v>
      </c>
      <c r="E6" s="5">
        <v>187</v>
      </c>
      <c r="F6" s="18">
        <v>3</v>
      </c>
      <c r="G6" s="5">
        <v>187</v>
      </c>
      <c r="H6" s="18">
        <v>3</v>
      </c>
      <c r="I6" s="5">
        <v>181</v>
      </c>
      <c r="J6" s="18">
        <v>1</v>
      </c>
      <c r="K6" s="5">
        <v>186</v>
      </c>
      <c r="L6" s="18">
        <v>1</v>
      </c>
      <c r="M6" s="5"/>
      <c r="N6" s="18"/>
      <c r="O6" s="5"/>
      <c r="P6" s="18"/>
      <c r="Q6" s="6">
        <v>4</v>
      </c>
      <c r="R6" s="6">
        <v>741</v>
      </c>
      <c r="S6" s="7">
        <v>185.25</v>
      </c>
      <c r="T6" s="35">
        <v>8</v>
      </c>
      <c r="U6" s="8">
        <v>3</v>
      </c>
      <c r="V6" s="9">
        <v>188.25</v>
      </c>
    </row>
    <row r="8" spans="1:24" x14ac:dyDescent="0.25">
      <c r="Q8" s="30">
        <f>SUM(Q2:Q7)</f>
        <v>20</v>
      </c>
      <c r="R8" s="30">
        <f>SUM(R2:R7)</f>
        <v>3526.0010000000002</v>
      </c>
      <c r="S8" s="31">
        <f>SUM(R8/Q8)</f>
        <v>176.30005</v>
      </c>
      <c r="T8" s="30">
        <f>SUM(T2:T7)</f>
        <v>18</v>
      </c>
      <c r="U8" s="30">
        <f>SUM(U2:U7)</f>
        <v>24</v>
      </c>
      <c r="V8" s="32">
        <f>SUM(S8+U8)</f>
        <v>200.30005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FAC 2025'!A1" display="Return to Rankings" xr:uid="{344005BD-8026-4672-ADFB-D468FFC4EF35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5DAF-9390-4904-84C2-6FFE12F70F8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12</v>
      </c>
      <c r="F1" s="24" t="s">
        <v>13</v>
      </c>
      <c r="G1" s="24" t="s">
        <v>14</v>
      </c>
      <c r="H1" s="24" t="s">
        <v>13</v>
      </c>
      <c r="I1" s="24" t="s">
        <v>15</v>
      </c>
      <c r="J1" s="24" t="s">
        <v>13</v>
      </c>
      <c r="K1" s="24" t="s">
        <v>16</v>
      </c>
      <c r="L1" s="24" t="s">
        <v>13</v>
      </c>
      <c r="M1" s="24" t="s">
        <v>17</v>
      </c>
      <c r="N1" s="24" t="s">
        <v>13</v>
      </c>
      <c r="O1" s="24" t="s">
        <v>18</v>
      </c>
      <c r="P1" s="24" t="s">
        <v>13</v>
      </c>
      <c r="Q1" s="25" t="s">
        <v>19</v>
      </c>
      <c r="R1" s="26" t="s">
        <v>20</v>
      </c>
      <c r="S1" s="27" t="s">
        <v>5</v>
      </c>
      <c r="T1" s="27" t="s">
        <v>21</v>
      </c>
      <c r="U1" s="26" t="s">
        <v>6</v>
      </c>
      <c r="V1" s="27" t="s">
        <v>22</v>
      </c>
      <c r="X1" s="33" t="s">
        <v>24</v>
      </c>
    </row>
    <row r="2" spans="1:24" s="48" customFormat="1" ht="15" customHeight="1" x14ac:dyDescent="0.2">
      <c r="A2" s="39" t="s">
        <v>10</v>
      </c>
      <c r="B2" s="2" t="s">
        <v>59</v>
      </c>
      <c r="C2" s="3">
        <v>45798</v>
      </c>
      <c r="D2" s="4" t="s">
        <v>61</v>
      </c>
      <c r="E2" s="5">
        <v>186</v>
      </c>
      <c r="F2" s="18">
        <v>1</v>
      </c>
      <c r="G2" s="5">
        <v>183</v>
      </c>
      <c r="H2" s="18"/>
      <c r="I2" s="5">
        <v>183</v>
      </c>
      <c r="J2" s="18">
        <v>1</v>
      </c>
      <c r="K2" s="5">
        <v>179</v>
      </c>
      <c r="L2" s="18"/>
      <c r="M2" s="5"/>
      <c r="N2" s="18"/>
      <c r="O2" s="5"/>
      <c r="P2" s="18"/>
      <c r="Q2" s="6">
        <v>4</v>
      </c>
      <c r="R2" s="6">
        <v>731</v>
      </c>
      <c r="S2" s="7">
        <v>182.75</v>
      </c>
      <c r="T2" s="35">
        <v>2</v>
      </c>
      <c r="U2" s="8">
        <v>5</v>
      </c>
      <c r="V2" s="9">
        <v>187.75</v>
      </c>
    </row>
    <row r="4" spans="1:24" x14ac:dyDescent="0.25">
      <c r="Q4" s="30">
        <f>SUM(Q2:Q3)</f>
        <v>4</v>
      </c>
      <c r="R4" s="30">
        <f>SUM(R2:R3)</f>
        <v>731</v>
      </c>
      <c r="S4" s="31">
        <f>SUM(R4/Q4)</f>
        <v>182.75</v>
      </c>
      <c r="T4" s="30">
        <f>SUM(T2:T3)</f>
        <v>2</v>
      </c>
      <c r="U4" s="30">
        <f>SUM(U2:U3)</f>
        <v>5</v>
      </c>
      <c r="V4" s="32">
        <f>SUM(S4+U4)</f>
        <v>187.75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8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T2" name="Range1_3_5_7"/>
  </protectedRanges>
  <hyperlinks>
    <hyperlink ref="X1" location="'FAC 2025'!A1" display="Return to Rankings" xr:uid="{302FFA47-3556-4083-A006-DFABC9239C75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FAC 2025</vt:lpstr>
      <vt:lpstr>Alan Weil</vt:lpstr>
      <vt:lpstr>Baylor Benoit</vt:lpstr>
      <vt:lpstr>Brady Penton</vt:lpstr>
      <vt:lpstr>Brian Hanks</vt:lpstr>
      <vt:lpstr>Chad Fetheroff</vt:lpstr>
      <vt:lpstr>Charles Sinatra</vt:lpstr>
      <vt:lpstr>Chris Bissette</vt:lpstr>
      <vt:lpstr>Chris Bradley</vt:lpstr>
      <vt:lpstr>Chuck Miller</vt:lpstr>
      <vt:lpstr>Dale Cauthen</vt:lpstr>
      <vt:lpstr>David Hallman</vt:lpstr>
      <vt:lpstr>David Jones</vt:lpstr>
      <vt:lpstr>DJ LeMaster</vt:lpstr>
      <vt:lpstr>Doug Gates</vt:lpstr>
      <vt:lpstr>Dustin Fugate</vt:lpstr>
      <vt:lpstr>Ernie Converse</vt:lpstr>
      <vt:lpstr>Frank Breland</vt:lpstr>
      <vt:lpstr>Glenn Gentile</vt:lpstr>
      <vt:lpstr>Howard Wilson</vt:lpstr>
      <vt:lpstr>James Braddy</vt:lpstr>
      <vt:lpstr>Jamie Penton</vt:lpstr>
      <vt:lpstr>Jeff Lloyd</vt:lpstr>
      <vt:lpstr>Jeremy Petty</vt:lpstr>
      <vt:lpstr>Jerry Shelton</vt:lpstr>
      <vt:lpstr>Joe Rose</vt:lpstr>
      <vt:lpstr>Kieth Vicars</vt:lpstr>
      <vt:lpstr>Ken Patton</vt:lpstr>
      <vt:lpstr>Kevin McCullough</vt:lpstr>
      <vt:lpstr>Marcom Majors</vt:lpstr>
      <vt:lpstr>Mark Zachman</vt:lpstr>
      <vt:lpstr>Melvin Ferguson</vt:lpstr>
      <vt:lpstr>Mike Rorer</vt:lpstr>
      <vt:lpstr>Pam Gates</vt:lpstr>
      <vt:lpstr>Paul Markham</vt:lpstr>
      <vt:lpstr>Robert Benoit II</vt:lpstr>
      <vt:lpstr>Ronald Herring</vt:lpstr>
      <vt:lpstr>Ross Reasor</vt:lpstr>
      <vt:lpstr>Scott Dudley</vt:lpstr>
      <vt:lpstr>Scott Jackson</vt:lpstr>
      <vt:lpstr>Sterling Martin</vt:lpstr>
      <vt:lpstr>Timothy Carruth</vt:lpstr>
      <vt:lpstr>Tony Carruth</vt:lpstr>
      <vt:lpstr>Trent Cochran</vt:lpstr>
      <vt:lpstr>William Cooper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2025-08-11T21:59:01Z</dcterms:modified>
</cp:coreProperties>
</file>