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South Carolina 2025/"/>
    </mc:Choice>
  </mc:AlternateContent>
  <xr:revisionPtr revIDLastSave="986" documentId="8_{46A3FB99-F62F-4C8E-AB44-1321266FF694}" xr6:coauthVersionLast="47" xr6:coauthVersionMax="47" xr10:uidLastSave="{BEBFF1BF-8B12-4E13-8C41-5293EE0E559C}"/>
  <bookViews>
    <workbookView xWindow="28680" yWindow="-900" windowWidth="29040" windowHeight="15720" xr2:uid="{A35FAFAA-3A44-445C-BAAA-3002DD1ECE94}"/>
  </bookViews>
  <sheets>
    <sheet name="South Carolina 2025" sheetId="1" r:id="rId1"/>
    <sheet name="Ariel Jacala" sheetId="267" r:id="rId2"/>
    <sheet name="Bob Kennedy" sheetId="256" r:id="rId3"/>
    <sheet name="Bobby Splawn" sheetId="268" r:id="rId4"/>
    <sheet name="Brent Meadows" sheetId="270" r:id="rId5"/>
    <sheet name="Bruce Badding" sheetId="266" r:id="rId6"/>
    <sheet name="Dave Eisenschmied" sheetId="244" r:id="rId7"/>
    <sheet name="Ernie Converse" sheetId="264" r:id="rId8"/>
    <sheet name="Gavin Dedmon" sheetId="272" r:id="rId9"/>
    <sheet name="Hunter Buice" sheetId="253" r:id="rId10"/>
    <sheet name="Jeff Abernathy" sheetId="261" r:id="rId11"/>
    <sheet name="Jim Horner" sheetId="262" r:id="rId12"/>
    <sheet name="John Hovan" sheetId="257" r:id="rId13"/>
    <sheet name="John Rogers" sheetId="265" r:id="rId14"/>
    <sheet name="Kelvin Swilling" sheetId="269" r:id="rId15"/>
    <sheet name="Matthew Meadows" sheetId="271" r:id="rId16"/>
    <sheet name="Melvin Ferguson" sheetId="259" r:id="rId17"/>
    <sheet name="Peter Wheeler" sheetId="254" r:id="rId18"/>
    <sheet name="Philip Dedmon" sheetId="258" r:id="rId19"/>
    <sheet name="Scott Dudley" sheetId="274" r:id="rId20"/>
    <sheet name="Shawn Yukniewicz" sheetId="263" r:id="rId21"/>
    <sheet name="Teddy Vy" sheetId="273" r:id="rId22"/>
    <sheet name="Walter Smith" sheetId="255" r:id="rId23"/>
  </sheets>
  <definedNames>
    <definedName name="_xlnm._FilterDatabase" localSheetId="0" hidden="1">'South Carolina 2025'!$C$17:$I$17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E62" i="1"/>
  <c r="D62" i="1"/>
  <c r="U4" i="274"/>
  <c r="T4" i="274"/>
  <c r="R4" i="274"/>
  <c r="S4" i="274" s="1"/>
  <c r="V4" i="274" s="1"/>
  <c r="Q4" i="274"/>
  <c r="I20" i="1"/>
  <c r="H20" i="1"/>
  <c r="G20" i="1"/>
  <c r="F20" i="1"/>
  <c r="E20" i="1"/>
  <c r="D20" i="1"/>
  <c r="F63" i="1"/>
  <c r="E63" i="1"/>
  <c r="D63" i="1"/>
  <c r="U19" i="259"/>
  <c r="H63" i="1" s="1"/>
  <c r="T19" i="259"/>
  <c r="G63" i="1" s="1"/>
  <c r="R19" i="259"/>
  <c r="S19" i="259" s="1"/>
  <c r="Q19" i="259"/>
  <c r="G42" i="1"/>
  <c r="F42" i="1"/>
  <c r="E42" i="1"/>
  <c r="E38" i="1"/>
  <c r="D42" i="1"/>
  <c r="U4" i="273"/>
  <c r="H42" i="1" s="1"/>
  <c r="T4" i="273"/>
  <c r="S4" i="273"/>
  <c r="R4" i="273"/>
  <c r="Q4" i="273"/>
  <c r="U4" i="272"/>
  <c r="H38" i="1" s="1"/>
  <c r="T4" i="272"/>
  <c r="G38" i="1" s="1"/>
  <c r="R4" i="272"/>
  <c r="Q4" i="272"/>
  <c r="D38" i="1" s="1"/>
  <c r="G28" i="1"/>
  <c r="F28" i="1"/>
  <c r="E28" i="1"/>
  <c r="G27" i="1"/>
  <c r="F27" i="1"/>
  <c r="E27" i="1"/>
  <c r="D28" i="1"/>
  <c r="U4" i="271"/>
  <c r="H28" i="1" s="1"/>
  <c r="T4" i="271"/>
  <c r="R4" i="271"/>
  <c r="S4" i="271" s="1"/>
  <c r="Q4" i="271"/>
  <c r="D27" i="1"/>
  <c r="U4" i="270"/>
  <c r="H27" i="1" s="1"/>
  <c r="T4" i="270"/>
  <c r="R4" i="270"/>
  <c r="S4" i="270" s="1"/>
  <c r="V4" i="270" s="1"/>
  <c r="I27" i="1" s="1"/>
  <c r="Q4" i="270"/>
  <c r="V7" i="263"/>
  <c r="U7" i="263"/>
  <c r="T7" i="263"/>
  <c r="S7" i="263"/>
  <c r="R7" i="263"/>
  <c r="Q7" i="263"/>
  <c r="U22" i="244"/>
  <c r="H52" i="1" s="1"/>
  <c r="T22" i="244"/>
  <c r="G52" i="1" s="1"/>
  <c r="R22" i="244"/>
  <c r="E52" i="1" s="1"/>
  <c r="Q22" i="244"/>
  <c r="D52" i="1" s="1"/>
  <c r="D37" i="1"/>
  <c r="U5" i="269"/>
  <c r="H37" i="1" s="1"/>
  <c r="T5" i="269"/>
  <c r="G37" i="1" s="1"/>
  <c r="R5" i="269"/>
  <c r="S5" i="269" s="1"/>
  <c r="Q5" i="269"/>
  <c r="I26" i="1"/>
  <c r="H26" i="1"/>
  <c r="G26" i="1"/>
  <c r="F26" i="1"/>
  <c r="E26" i="1"/>
  <c r="D26" i="1"/>
  <c r="U10" i="253"/>
  <c r="T10" i="253"/>
  <c r="R10" i="253"/>
  <c r="Q10" i="253"/>
  <c r="U6" i="268"/>
  <c r="H51" i="1" s="1"/>
  <c r="T6" i="268"/>
  <c r="G51" i="1" s="1"/>
  <c r="R6" i="268"/>
  <c r="E51" i="1" s="1"/>
  <c r="Q6" i="268"/>
  <c r="S6" i="268" s="1"/>
  <c r="I41" i="1"/>
  <c r="H41" i="1"/>
  <c r="G41" i="1"/>
  <c r="F41" i="1"/>
  <c r="E41" i="1"/>
  <c r="D41" i="1"/>
  <c r="U4" i="267"/>
  <c r="T4" i="267"/>
  <c r="R4" i="267"/>
  <c r="S4" i="267" s="1"/>
  <c r="V4" i="267" s="1"/>
  <c r="Q4" i="267"/>
  <c r="I23" i="1"/>
  <c r="H23" i="1"/>
  <c r="G23" i="1"/>
  <c r="F23" i="1"/>
  <c r="E23" i="1"/>
  <c r="D23" i="1"/>
  <c r="U4" i="266"/>
  <c r="T4" i="266"/>
  <c r="R4" i="266"/>
  <c r="Q4" i="266"/>
  <c r="U7" i="265"/>
  <c r="H8" i="1" s="1"/>
  <c r="T7" i="265"/>
  <c r="G8" i="1" s="1"/>
  <c r="R7" i="265"/>
  <c r="Q7" i="265"/>
  <c r="D8" i="1" s="1"/>
  <c r="U13" i="261"/>
  <c r="H10" i="1" s="1"/>
  <c r="T13" i="261"/>
  <c r="G10" i="1" s="1"/>
  <c r="R13" i="261"/>
  <c r="E10" i="1" s="1"/>
  <c r="Q13" i="261"/>
  <c r="D10" i="1" s="1"/>
  <c r="U12" i="259"/>
  <c r="H9" i="1" s="1"/>
  <c r="T12" i="259"/>
  <c r="G9" i="1" s="1"/>
  <c r="R12" i="259"/>
  <c r="E9" i="1" s="1"/>
  <c r="Q12" i="259"/>
  <c r="D9" i="1" s="1"/>
  <c r="V19" i="259" l="1"/>
  <c r="I63" i="1" s="1"/>
  <c r="V6" i="268"/>
  <c r="I51" i="1" s="1"/>
  <c r="V4" i="273"/>
  <c r="I42" i="1" s="1"/>
  <c r="S4" i="272"/>
  <c r="V4" i="271"/>
  <c r="I28" i="1" s="1"/>
  <c r="F51" i="1"/>
  <c r="E37" i="1"/>
  <c r="V5" i="269"/>
  <c r="I37" i="1" s="1"/>
  <c r="F37" i="1"/>
  <c r="S7" i="265"/>
  <c r="V7" i="265" s="1"/>
  <c r="I8" i="1" s="1"/>
  <c r="S22" i="244"/>
  <c r="D51" i="1"/>
  <c r="S10" i="253"/>
  <c r="V10" i="253" s="1"/>
  <c r="E8" i="1"/>
  <c r="S4" i="266"/>
  <c r="V4" i="266" s="1"/>
  <c r="S13" i="261"/>
  <c r="S12" i="259"/>
  <c r="U8" i="264"/>
  <c r="H60" i="1" s="1"/>
  <c r="T8" i="264"/>
  <c r="G60" i="1" s="1"/>
  <c r="R8" i="264"/>
  <c r="Q8" i="264"/>
  <c r="D60" i="1" s="1"/>
  <c r="H53" i="1"/>
  <c r="G53" i="1"/>
  <c r="E53" i="1"/>
  <c r="D53" i="1"/>
  <c r="I40" i="1"/>
  <c r="H40" i="1"/>
  <c r="G40" i="1"/>
  <c r="F40" i="1"/>
  <c r="E40" i="1"/>
  <c r="D40" i="1"/>
  <c r="U4" i="262"/>
  <c r="T4" i="262"/>
  <c r="R4" i="262"/>
  <c r="Q4" i="262"/>
  <c r="U16" i="244"/>
  <c r="H24" i="1" s="1"/>
  <c r="T16" i="244"/>
  <c r="G24" i="1" s="1"/>
  <c r="R16" i="244"/>
  <c r="E24" i="1" s="1"/>
  <c r="Q16" i="244"/>
  <c r="D24" i="1" s="1"/>
  <c r="U7" i="261"/>
  <c r="H22" i="1" s="1"/>
  <c r="T7" i="261"/>
  <c r="G22" i="1" s="1"/>
  <c r="R7" i="261"/>
  <c r="Q7" i="261"/>
  <c r="D22" i="1" s="1"/>
  <c r="U17" i="257"/>
  <c r="H49" i="1" s="1"/>
  <c r="T17" i="257"/>
  <c r="G49" i="1" s="1"/>
  <c r="R17" i="257"/>
  <c r="E49" i="1" s="1"/>
  <c r="Q17" i="257"/>
  <c r="D49" i="1" s="1"/>
  <c r="U5" i="259"/>
  <c r="H39" i="1" s="1"/>
  <c r="T5" i="259"/>
  <c r="G39" i="1" s="1"/>
  <c r="R5" i="259"/>
  <c r="E39" i="1" s="1"/>
  <c r="Q5" i="259"/>
  <c r="D39" i="1" s="1"/>
  <c r="U9" i="258"/>
  <c r="H35" i="1" s="1"/>
  <c r="T9" i="258"/>
  <c r="G35" i="1" s="1"/>
  <c r="R9" i="258"/>
  <c r="S9" i="258" s="1"/>
  <c r="F35" i="1" s="1"/>
  <c r="Q9" i="258"/>
  <c r="D35" i="1" s="1"/>
  <c r="U7" i="257"/>
  <c r="H25" i="1" s="1"/>
  <c r="T7" i="257"/>
  <c r="G25" i="1" s="1"/>
  <c r="R7" i="257"/>
  <c r="E25" i="1" s="1"/>
  <c r="Q7" i="257"/>
  <c r="D25" i="1" s="1"/>
  <c r="U8" i="256"/>
  <c r="H19" i="1" s="1"/>
  <c r="T8" i="256"/>
  <c r="G19" i="1" s="1"/>
  <c r="R8" i="256"/>
  <c r="Q8" i="256"/>
  <c r="D19" i="1" s="1"/>
  <c r="U8" i="255"/>
  <c r="T8" i="255"/>
  <c r="R8" i="255"/>
  <c r="Q8" i="255"/>
  <c r="U9" i="254"/>
  <c r="H18" i="1" s="1"/>
  <c r="T9" i="254"/>
  <c r="G18" i="1" s="1"/>
  <c r="R9" i="254"/>
  <c r="E18" i="1" s="1"/>
  <c r="Q9" i="254"/>
  <c r="D18" i="1" s="1"/>
  <c r="I11" i="1"/>
  <c r="H11" i="1"/>
  <c r="G11" i="1"/>
  <c r="F11" i="1"/>
  <c r="E11" i="1"/>
  <c r="D11" i="1"/>
  <c r="U4" i="253"/>
  <c r="T4" i="253"/>
  <c r="R4" i="253"/>
  <c r="Q4" i="253"/>
  <c r="U9" i="244"/>
  <c r="H6" i="1" s="1"/>
  <c r="T9" i="244"/>
  <c r="G6" i="1" s="1"/>
  <c r="R9" i="244"/>
  <c r="E6" i="1" s="1"/>
  <c r="Q9" i="244"/>
  <c r="D6" i="1" s="1"/>
  <c r="F8" i="1" l="1"/>
  <c r="V4" i="272"/>
  <c r="I38" i="1" s="1"/>
  <c r="F38" i="1"/>
  <c r="S8" i="264"/>
  <c r="V8" i="264" s="1"/>
  <c r="I60" i="1" s="1"/>
  <c r="S8" i="256"/>
  <c r="V8" i="256" s="1"/>
  <c r="I19" i="1" s="1"/>
  <c r="V22" i="244"/>
  <c r="I52" i="1" s="1"/>
  <c r="F52" i="1"/>
  <c r="S7" i="261"/>
  <c r="V7" i="261" s="1"/>
  <c r="I22" i="1" s="1"/>
  <c r="V12" i="259"/>
  <c r="I9" i="1" s="1"/>
  <c r="F9" i="1"/>
  <c r="E60" i="1"/>
  <c r="E22" i="1"/>
  <c r="V13" i="261"/>
  <c r="I10" i="1" s="1"/>
  <c r="F10" i="1"/>
  <c r="E19" i="1"/>
  <c r="S4" i="262"/>
  <c r="V4" i="262" s="1"/>
  <c r="S16" i="244"/>
  <c r="E35" i="1"/>
  <c r="V9" i="258"/>
  <c r="I35" i="1" s="1"/>
  <c r="S17" i="257"/>
  <c r="S5" i="259"/>
  <c r="S7" i="257"/>
  <c r="S8" i="255"/>
  <c r="S9" i="254"/>
  <c r="S4" i="253"/>
  <c r="V4" i="253" s="1"/>
  <c r="S9" i="244"/>
  <c r="F6" i="1" s="1"/>
  <c r="F22" i="1" l="1"/>
  <c r="F60" i="1"/>
  <c r="F19" i="1"/>
  <c r="I53" i="1"/>
  <c r="F53" i="1"/>
  <c r="V16" i="244"/>
  <c r="I24" i="1" s="1"/>
  <c r="F24" i="1"/>
  <c r="V5" i="259"/>
  <c r="I39" i="1" s="1"/>
  <c r="F39" i="1"/>
  <c r="V8" i="255"/>
  <c r="V7" i="257"/>
  <c r="I25" i="1" s="1"/>
  <c r="F25" i="1"/>
  <c r="V17" i="257"/>
  <c r="I49" i="1" s="1"/>
  <c r="F49" i="1"/>
  <c r="V9" i="254"/>
  <c r="I18" i="1" s="1"/>
  <c r="F18" i="1"/>
  <c r="V9" i="244"/>
  <c r="I6" i="1" s="1"/>
</calcChain>
</file>

<file path=xl/sharedStrings.xml><?xml version="1.0" encoding="utf-8"?>
<sst xmlns="http://schemas.openxmlformats.org/spreadsheetml/2006/main" count="1011" uniqueCount="66">
  <si>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</si>
  <si>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</si>
  <si>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</si>
  <si>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</si>
  <si>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</si>
  <si>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</si>
  <si>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</si>
  <si>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</si>
  <si>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</si>
  <si>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</si>
  <si>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</si>
  <si>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</si>
  <si>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</si>
  <si>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</si>
  <si>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</si>
  <si>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</si>
  <si>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</si>
  <si>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</si>
  <si>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</si>
  <si>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</si>
  <si>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</si>
  <si>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</si>
  <si>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</si>
  <si>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</si>
  <si>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</si>
  <si>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</si>
  <si>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</si>
  <si>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</si>
  <si>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</si>
  <si>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</si>
  <si>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</si>
  <si>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</si>
  <si>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South Carolina</t>
  </si>
  <si>
    <t>Outlaw Hvy</t>
  </si>
  <si>
    <t>Dave Eisenschmied</t>
  </si>
  <si>
    <t xml:space="preserve">Outlaw Hvy </t>
  </si>
  <si>
    <t>Belton, SC</t>
  </si>
  <si>
    <t>Hunter Buice</t>
  </si>
  <si>
    <t>Peter Wheeler</t>
  </si>
  <si>
    <t>Walter Smith</t>
  </si>
  <si>
    <t>Bob Kennedy</t>
  </si>
  <si>
    <t>John Hovan</t>
  </si>
  <si>
    <t>Outlaw Fac</t>
  </si>
  <si>
    <t>Melvin Ferguson</t>
  </si>
  <si>
    <t>Unlimited</t>
  </si>
  <si>
    <t>Shawn Dull</t>
  </si>
  <si>
    <t xml:space="preserve">Unlimited </t>
  </si>
  <si>
    <t>Philip Dedmon</t>
  </si>
  <si>
    <t>Jeff Abernathy</t>
  </si>
  <si>
    <t>Jim Horner</t>
  </si>
  <si>
    <t>Shawn Yukniewicz</t>
  </si>
  <si>
    <t>Factory</t>
  </si>
  <si>
    <t>Ernie Converse</t>
  </si>
  <si>
    <t>John Rogers</t>
  </si>
  <si>
    <t>Bruce Badding</t>
  </si>
  <si>
    <t>Ariel Jacala</t>
  </si>
  <si>
    <t>Bobby Splawn</t>
  </si>
  <si>
    <t xml:space="preserve">Factory </t>
  </si>
  <si>
    <t>Pete Wheeler</t>
  </si>
  <si>
    <t>Kelvin Swilling</t>
  </si>
  <si>
    <t>John Rigers</t>
  </si>
  <si>
    <t>Brent Meadows</t>
  </si>
  <si>
    <t>Matthew Meadows</t>
  </si>
  <si>
    <t>Gavin Dedmon</t>
  </si>
  <si>
    <t>Teddy Vy</t>
  </si>
  <si>
    <t>Scott 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</si>
</sst>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2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7" fillId="3" borderId="0" xfId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54">
    <dxf>
      <font>
        <b/>
        <i val="0"/>
        <strike val="0"/>
        <color rgb="FFFF0000"/>
      </font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63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44" t="s">
        <v>14</v>
      </c>
      <c r="B2" s="45"/>
      <c r="C2" s="45"/>
      <c r="D2" s="45"/>
      <c r="E2" s="45"/>
      <c r="F2" s="45"/>
      <c r="G2" s="45"/>
      <c r="H2" s="45"/>
      <c r="I2" s="45"/>
    </row>
    <row r="3" spans="1:9" ht="18.75" x14ac:dyDescent="0.3">
      <c r="A3" s="43" t="s">
        <v>32</v>
      </c>
      <c r="B3" s="46"/>
      <c r="C3" s="46"/>
      <c r="D3" s="46"/>
      <c r="E3" s="46"/>
      <c r="F3" s="46"/>
      <c r="G3" s="46"/>
      <c r="H3" s="46"/>
      <c r="I3" s="46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30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33</v>
      </c>
      <c r="C6" s="17" t="s">
        <v>34</v>
      </c>
      <c r="D6" s="20">
        <f>SUM('Dave Eisenschmied'!Q9)</f>
        <v>26</v>
      </c>
      <c r="E6" s="20">
        <f>SUM('Dave Eisenschmied'!R9)</f>
        <v>4857.0010000000002</v>
      </c>
      <c r="F6" s="19">
        <f>SUM('Dave Eisenschmied'!S9)</f>
        <v>186.80773076923077</v>
      </c>
      <c r="G6" s="20">
        <f>SUM('Dave Eisenschmied'!T9)</f>
        <v>22</v>
      </c>
      <c r="H6" s="20">
        <f>SUM('Dave Eisenschmied'!U9)</f>
        <v>36</v>
      </c>
      <c r="I6" s="19">
        <f>SUM('Dave Eisenschmied'!V9)</f>
        <v>222.80773076923077</v>
      </c>
    </row>
    <row r="7" spans="1:9" x14ac:dyDescent="0.25">
      <c r="A7" s="39"/>
      <c r="B7" s="39"/>
      <c r="C7" s="39"/>
      <c r="D7" s="39"/>
      <c r="E7" s="39"/>
      <c r="F7" s="40"/>
      <c r="G7" s="40"/>
      <c r="H7" s="41"/>
      <c r="I7" s="40"/>
    </row>
    <row r="8" spans="1:9" x14ac:dyDescent="0.25">
      <c r="A8" s="18">
        <v>2</v>
      </c>
      <c r="B8" s="18" t="s">
        <v>33</v>
      </c>
      <c r="C8" s="17" t="s">
        <v>53</v>
      </c>
      <c r="D8" s="20">
        <f>SUM('John Rogers'!Q7)</f>
        <v>18</v>
      </c>
      <c r="E8" s="20">
        <f>SUM('John Rogers'!R7)</f>
        <v>3494.002</v>
      </c>
      <c r="F8" s="19">
        <f>SUM('John Rogers'!S7)</f>
        <v>194.11122222222221</v>
      </c>
      <c r="G8" s="20">
        <f>SUM('John Rogers'!T7)</f>
        <v>31</v>
      </c>
      <c r="H8" s="20">
        <f>SUM('John Rogers'!U7)</f>
        <v>64</v>
      </c>
      <c r="I8" s="19">
        <f>SUM('John Rogers'!V7)</f>
        <v>258.11122222222218</v>
      </c>
    </row>
    <row r="9" spans="1:9" ht="15.75" customHeight="1" x14ac:dyDescent="0.25">
      <c r="A9" s="18">
        <v>3</v>
      </c>
      <c r="B9" s="18" t="s">
        <v>33</v>
      </c>
      <c r="C9" s="17" t="s">
        <v>43</v>
      </c>
      <c r="D9" s="20">
        <f>SUM('Melvin Ferguson'!Q12)</f>
        <v>10</v>
      </c>
      <c r="E9" s="20">
        <f>SUM('Melvin Ferguson'!R12)</f>
        <v>1925</v>
      </c>
      <c r="F9" s="19">
        <f>SUM('Melvin Ferguson'!S12)</f>
        <v>192.5</v>
      </c>
      <c r="G9" s="20">
        <f>SUM('Melvin Ferguson'!T12)</f>
        <v>11</v>
      </c>
      <c r="H9" s="20">
        <f>SUM('Melvin Ferguson'!U12)</f>
        <v>19</v>
      </c>
      <c r="I9" s="19">
        <f>SUM('Melvin Ferguson'!V12)</f>
        <v>211.5</v>
      </c>
    </row>
    <row r="10" spans="1:9" ht="15.75" customHeight="1" x14ac:dyDescent="0.25">
      <c r="A10" s="18">
        <v>4</v>
      </c>
      <c r="B10" s="18" t="s">
        <v>33</v>
      </c>
      <c r="C10" s="17" t="s">
        <v>48</v>
      </c>
      <c r="D10" s="20">
        <f>SUM('Jeff Abernathy'!Q13)</f>
        <v>4</v>
      </c>
      <c r="E10" s="20">
        <f>SUM('Jeff Abernathy'!R13)</f>
        <v>759</v>
      </c>
      <c r="F10" s="19">
        <f>SUM('Jeff Abernathy'!S13)</f>
        <v>189.75</v>
      </c>
      <c r="G10" s="20">
        <f>SUM('Jeff Abernathy'!T13)</f>
        <v>1</v>
      </c>
      <c r="H10" s="20">
        <f>SUM('Jeff Abernathy'!U13)</f>
        <v>3</v>
      </c>
      <c r="I10" s="19">
        <f>SUM('Jeff Abernathy'!V13)</f>
        <v>192.75</v>
      </c>
    </row>
    <row r="11" spans="1:9" ht="15.75" customHeight="1" x14ac:dyDescent="0.25">
      <c r="A11" s="18">
        <v>5</v>
      </c>
      <c r="B11" s="18" t="s">
        <v>33</v>
      </c>
      <c r="C11" s="17" t="s">
        <v>37</v>
      </c>
      <c r="D11" s="20">
        <f>SUM('Hunter Buice'!Q4)</f>
        <v>4</v>
      </c>
      <c r="E11" s="20">
        <f>SUM('Hunter Buice'!R4)</f>
        <v>709</v>
      </c>
      <c r="F11" s="19">
        <f>SUM('Hunter Buice'!S4)</f>
        <v>177.25</v>
      </c>
      <c r="G11" s="20">
        <f>SUM('Hunter Buice'!T4)</f>
        <v>1</v>
      </c>
      <c r="H11" s="20">
        <f>SUM('Hunter Buice'!U4)</f>
        <v>4</v>
      </c>
      <c r="I11" s="19">
        <f>SUM('Hunter Buice'!V4)</f>
        <v>181.25</v>
      </c>
    </row>
    <row r="13" spans="1:9" x14ac:dyDescent="0.25">
      <c r="A13" s="10"/>
      <c r="B13" s="10"/>
      <c r="C13" s="10"/>
      <c r="D13" s="10"/>
      <c r="E13" s="10"/>
      <c r="F13" s="11"/>
      <c r="G13" s="11"/>
      <c r="H13" s="21"/>
      <c r="I13" s="11"/>
    </row>
    <row r="14" spans="1:9" ht="28.5" x14ac:dyDescent="0.2">
      <c r="A14" s="44" t="s">
        <v>15</v>
      </c>
      <c r="B14" s="45"/>
      <c r="C14" s="45"/>
      <c r="D14" s="45"/>
      <c r="E14" s="45"/>
      <c r="F14" s="45"/>
      <c r="G14" s="45"/>
      <c r="H14" s="45"/>
      <c r="I14" s="45"/>
    </row>
    <row r="15" spans="1:9" ht="18.75" x14ac:dyDescent="0.3">
      <c r="A15" s="43" t="s">
        <v>32</v>
      </c>
      <c r="B15" s="46"/>
      <c r="C15" s="46"/>
      <c r="D15" s="46"/>
      <c r="E15" s="46"/>
      <c r="F15" s="46"/>
      <c r="G15" s="46"/>
      <c r="H15" s="46"/>
      <c r="I15" s="46"/>
    </row>
    <row r="16" spans="1:9" ht="18" x14ac:dyDescent="0.25">
      <c r="A16" s="10"/>
      <c r="B16" s="10"/>
      <c r="C16" s="10"/>
      <c r="D16" s="13"/>
      <c r="E16" s="10"/>
      <c r="F16" s="11"/>
      <c r="G16" s="11"/>
      <c r="H16" s="21"/>
      <c r="I16" s="11"/>
    </row>
    <row r="17" spans="1:9" x14ac:dyDescent="0.25">
      <c r="A17" s="18" t="s">
        <v>0</v>
      </c>
      <c r="B17" s="18" t="s">
        <v>1</v>
      </c>
      <c r="C17" s="18" t="s">
        <v>2</v>
      </c>
      <c r="D17" s="18" t="s">
        <v>10</v>
      </c>
      <c r="E17" s="18" t="s">
        <v>7</v>
      </c>
      <c r="F17" s="19" t="s">
        <v>8</v>
      </c>
      <c r="G17" s="19" t="s">
        <v>30</v>
      </c>
      <c r="H17" s="20" t="s">
        <v>6</v>
      </c>
      <c r="I17" s="19" t="s">
        <v>9</v>
      </c>
    </row>
    <row r="18" spans="1:9" x14ac:dyDescent="0.25">
      <c r="A18" s="18">
        <v>1</v>
      </c>
      <c r="B18" s="18" t="s">
        <v>12</v>
      </c>
      <c r="C18" s="17" t="s">
        <v>38</v>
      </c>
      <c r="D18" s="20">
        <f>SUM('Peter Wheeler'!Q9)</f>
        <v>26</v>
      </c>
      <c r="E18" s="20">
        <f>SUM('Peter Wheeler'!R9)</f>
        <v>4979.0010000000002</v>
      </c>
      <c r="F18" s="19">
        <f>SUM('Peter Wheeler'!S9)</f>
        <v>191.50003846153848</v>
      </c>
      <c r="G18" s="20">
        <f>SUM('Peter Wheeler'!T9)</f>
        <v>37</v>
      </c>
      <c r="H18" s="20">
        <f>SUM('Peter Wheeler'!U9)</f>
        <v>79</v>
      </c>
      <c r="I18" s="19">
        <f>SUM('Peter Wheeler'!V9)</f>
        <v>270.50003846153845</v>
      </c>
    </row>
    <row r="19" spans="1:9" x14ac:dyDescent="0.25">
      <c r="A19" s="18">
        <v>2</v>
      </c>
      <c r="B19" s="18" t="s">
        <v>12</v>
      </c>
      <c r="C19" s="17" t="s">
        <v>40</v>
      </c>
      <c r="D19" s="20">
        <f>SUM('Bob Kennedy'!Q8)</f>
        <v>22</v>
      </c>
      <c r="E19" s="20">
        <f>SUM('Bob Kennedy'!R8)</f>
        <v>4058</v>
      </c>
      <c r="F19" s="19">
        <f>SUM('Bob Kennedy'!S8)</f>
        <v>184.45454545454547</v>
      </c>
      <c r="G19" s="20">
        <f>SUM('Bob Kennedy'!T8)</f>
        <v>19</v>
      </c>
      <c r="H19" s="20">
        <f>SUM('Bob Kennedy'!U8)</f>
        <v>33</v>
      </c>
      <c r="I19" s="19">
        <f>SUM('Bob Kennedy'!V8)</f>
        <v>217.45454545454547</v>
      </c>
    </row>
    <row r="20" spans="1:9" x14ac:dyDescent="0.25">
      <c r="A20" s="18">
        <v>3</v>
      </c>
      <c r="B20" s="18" t="s">
        <v>12</v>
      </c>
      <c r="C20" s="17" t="s">
        <v>39</v>
      </c>
      <c r="D20" s="20">
        <f>SUM('Walter Smith'!Q8)</f>
        <v>22</v>
      </c>
      <c r="E20" s="20">
        <f>SUM('Walter Smith'!R8)</f>
        <v>3908</v>
      </c>
      <c r="F20" s="19">
        <f>SUM('Walter Smith'!S8)</f>
        <v>177.63636363636363</v>
      </c>
      <c r="G20" s="20">
        <f>SUM('Walter Smith'!T8)</f>
        <v>15</v>
      </c>
      <c r="H20" s="20">
        <f>SUM('Walter Smith'!U8)</f>
        <v>15</v>
      </c>
      <c r="I20" s="19">
        <f>SUM('Walter Smith'!V8)</f>
        <v>192.63636363636363</v>
      </c>
    </row>
    <row r="21" spans="1:9" x14ac:dyDescent="0.25">
      <c r="A21" s="39"/>
      <c r="B21" s="39"/>
      <c r="C21" s="42"/>
      <c r="D21" s="41"/>
      <c r="E21" s="41"/>
      <c r="F21" s="40"/>
      <c r="G21" s="41"/>
      <c r="H21" s="41"/>
      <c r="I21" s="40"/>
    </row>
    <row r="22" spans="1:9" x14ac:dyDescent="0.25">
      <c r="A22" s="18">
        <v>4</v>
      </c>
      <c r="B22" s="18" t="s">
        <v>12</v>
      </c>
      <c r="C22" s="17" t="s">
        <v>48</v>
      </c>
      <c r="D22" s="20">
        <f>SUM('Jeff Abernathy'!Q7)</f>
        <v>18</v>
      </c>
      <c r="E22" s="20">
        <f>SUM('Jeff Abernathy'!R7)</f>
        <v>3329.0010000000002</v>
      </c>
      <c r="F22" s="19">
        <f>SUM('Jeff Abernathy'!S7)</f>
        <v>184.94450000000001</v>
      </c>
      <c r="G22" s="20">
        <f>SUM('Jeff Abernathy'!T7)</f>
        <v>19</v>
      </c>
      <c r="H22" s="20">
        <f>SUM('Jeff Abernathy'!U7)</f>
        <v>24</v>
      </c>
      <c r="I22" s="19">
        <f>SUM('Jeff Abernathy'!V7)</f>
        <v>208.94450000000001</v>
      </c>
    </row>
    <row r="23" spans="1:9" x14ac:dyDescent="0.25">
      <c r="A23" s="18">
        <v>5</v>
      </c>
      <c r="B23" s="18" t="s">
        <v>12</v>
      </c>
      <c r="C23" s="17" t="s">
        <v>54</v>
      </c>
      <c r="D23" s="20">
        <f>SUM('Bruce Badding'!Q4)</f>
        <v>4</v>
      </c>
      <c r="E23" s="20">
        <f>SUM('Bruce Badding'!R4)</f>
        <v>760</v>
      </c>
      <c r="F23" s="19">
        <f>SUM('Bruce Badding'!S4)</f>
        <v>190</v>
      </c>
      <c r="G23" s="20">
        <f>SUM('Bruce Badding'!T4)</f>
        <v>6</v>
      </c>
      <c r="H23" s="20">
        <f>SUM('Bruce Badding'!U4)</f>
        <v>4</v>
      </c>
      <c r="I23" s="19">
        <f>SUM('Bruce Badding'!V4)</f>
        <v>194</v>
      </c>
    </row>
    <row r="24" spans="1:9" x14ac:dyDescent="0.25">
      <c r="A24" s="18">
        <v>6</v>
      </c>
      <c r="B24" s="18" t="s">
        <v>12</v>
      </c>
      <c r="C24" s="17" t="s">
        <v>34</v>
      </c>
      <c r="D24" s="20">
        <f>SUM('Dave Eisenschmied'!Q16)</f>
        <v>8</v>
      </c>
      <c r="E24" s="20">
        <f>SUM('Dave Eisenschmied'!R16)</f>
        <v>1475</v>
      </c>
      <c r="F24" s="19">
        <f>SUM('Dave Eisenschmied'!S16)</f>
        <v>184.375</v>
      </c>
      <c r="G24" s="20">
        <f>SUM('Dave Eisenschmied'!T16)</f>
        <v>7</v>
      </c>
      <c r="H24" s="20">
        <f>SUM('Dave Eisenschmied'!U16)</f>
        <v>5</v>
      </c>
      <c r="I24" s="19">
        <f>SUM('Dave Eisenschmied'!V16)</f>
        <v>189.375</v>
      </c>
    </row>
    <row r="25" spans="1:9" x14ac:dyDescent="0.25">
      <c r="A25" s="18">
        <v>7</v>
      </c>
      <c r="B25" s="18" t="s">
        <v>12</v>
      </c>
      <c r="C25" s="17" t="s">
        <v>41</v>
      </c>
      <c r="D25" s="20">
        <f>SUM('John Hovan'!Q7)</f>
        <v>18</v>
      </c>
      <c r="E25" s="20">
        <f>SUM('John Hovan'!R7)</f>
        <v>3103</v>
      </c>
      <c r="F25" s="19">
        <f>SUM('John Hovan'!S7)</f>
        <v>172.38888888888889</v>
      </c>
      <c r="G25" s="20">
        <f>SUM('John Hovan'!T7)</f>
        <v>7</v>
      </c>
      <c r="H25" s="20">
        <f>SUM('John Hovan'!U7)</f>
        <v>10</v>
      </c>
      <c r="I25" s="19">
        <f>SUM('John Hovan'!V7)</f>
        <v>182.38888888888889</v>
      </c>
    </row>
    <row r="26" spans="1:9" x14ac:dyDescent="0.25">
      <c r="A26" s="18">
        <v>8</v>
      </c>
      <c r="B26" s="18" t="s">
        <v>12</v>
      </c>
      <c r="C26" s="17" t="s">
        <v>37</v>
      </c>
      <c r="D26" s="20">
        <f>SUM('Hunter Buice'!Q10)</f>
        <v>6</v>
      </c>
      <c r="E26" s="20">
        <f>SUM('Hunter Buice'!R10)</f>
        <v>1043</v>
      </c>
      <c r="F26" s="19">
        <f>SUM('Hunter Buice'!S10)</f>
        <v>173.83333333333334</v>
      </c>
      <c r="G26" s="20">
        <f>SUM('Hunter Buice'!T10)</f>
        <v>4</v>
      </c>
      <c r="H26" s="20">
        <f>SUM('Hunter Buice'!U10)</f>
        <v>4</v>
      </c>
      <c r="I26" s="19">
        <f>SUM('Hunter Buice'!V10)</f>
        <v>177.83333333333334</v>
      </c>
    </row>
    <row r="27" spans="1:9" x14ac:dyDescent="0.25">
      <c r="A27" s="18">
        <v>9</v>
      </c>
      <c r="B27" s="18" t="s">
        <v>12</v>
      </c>
      <c r="C27" s="17" t="s">
        <v>61</v>
      </c>
      <c r="D27" s="20">
        <f>SUM('Brent Meadows'!Q4)</f>
        <v>4</v>
      </c>
      <c r="E27" s="20">
        <f>SUM('Brent Meadows'!R4)</f>
        <v>503</v>
      </c>
      <c r="F27" s="19">
        <f>SUM('Brent Meadows'!S4)</f>
        <v>125.75</v>
      </c>
      <c r="G27" s="20">
        <f>SUM('Brent Meadows'!T4)</f>
        <v>0</v>
      </c>
      <c r="H27" s="20">
        <f>SUM('Brent Meadows'!U4)</f>
        <v>2</v>
      </c>
      <c r="I27" s="19">
        <f>SUM('Brent Meadows'!V4)</f>
        <v>127.75</v>
      </c>
    </row>
    <row r="28" spans="1:9" x14ac:dyDescent="0.25">
      <c r="A28" s="18">
        <v>10</v>
      </c>
      <c r="B28" s="18" t="s">
        <v>12</v>
      </c>
      <c r="C28" s="17" t="s">
        <v>62</v>
      </c>
      <c r="D28" s="20">
        <f>SUM('Matthew Meadows'!Q4)</f>
        <v>4</v>
      </c>
      <c r="E28" s="20">
        <f>SUM('Matthew Meadows'!R4)</f>
        <v>96</v>
      </c>
      <c r="F28" s="19">
        <f>SUM('Matthew Meadows'!S4)</f>
        <v>24</v>
      </c>
      <c r="G28" s="20">
        <f>SUM('Matthew Meadows'!T4)</f>
        <v>0</v>
      </c>
      <c r="H28" s="20">
        <f>SUM('Matthew Meadows'!U4)</f>
        <v>2</v>
      </c>
      <c r="I28" s="19">
        <f>SUM('Matthew Meadows'!V4)</f>
        <v>26</v>
      </c>
    </row>
    <row r="30" spans="1:9" x14ac:dyDescent="0.25">
      <c r="A30" s="10"/>
      <c r="B30" s="10"/>
      <c r="C30" s="10"/>
      <c r="D30" s="10"/>
      <c r="E30" s="10"/>
      <c r="F30" s="11"/>
      <c r="G30" s="11"/>
      <c r="H30" s="21"/>
      <c r="I30" s="11"/>
    </row>
    <row r="31" spans="1:9" ht="28.5" x14ac:dyDescent="0.2">
      <c r="A31" s="44" t="s">
        <v>16</v>
      </c>
      <c r="B31" s="45"/>
      <c r="C31" s="45"/>
      <c r="D31" s="45"/>
      <c r="E31" s="45"/>
      <c r="F31" s="45"/>
      <c r="G31" s="45"/>
      <c r="H31" s="45"/>
      <c r="I31" s="45"/>
    </row>
    <row r="32" spans="1:9" ht="18.75" x14ac:dyDescent="0.3">
      <c r="A32" s="43" t="s">
        <v>32</v>
      </c>
      <c r="B32" s="46"/>
      <c r="C32" s="46"/>
      <c r="D32" s="46"/>
      <c r="E32" s="46"/>
      <c r="F32" s="46"/>
      <c r="G32" s="46"/>
      <c r="H32" s="46"/>
      <c r="I32" s="46"/>
    </row>
    <row r="33" spans="1:9" ht="18" x14ac:dyDescent="0.25">
      <c r="A33" s="10"/>
      <c r="B33" s="10"/>
      <c r="C33" s="10"/>
      <c r="D33" s="13"/>
      <c r="E33" s="10"/>
      <c r="F33" s="11"/>
      <c r="G33" s="11"/>
      <c r="H33" s="21"/>
      <c r="I33" s="11"/>
    </row>
    <row r="34" spans="1:9" x14ac:dyDescent="0.25">
      <c r="A34" s="18" t="s">
        <v>0</v>
      </c>
      <c r="B34" s="18" t="s">
        <v>1</v>
      </c>
      <c r="C34" s="18" t="s">
        <v>2</v>
      </c>
      <c r="D34" s="18" t="s">
        <v>10</v>
      </c>
      <c r="E34" s="18" t="s">
        <v>7</v>
      </c>
      <c r="F34" s="19" t="s">
        <v>8</v>
      </c>
      <c r="G34" s="19" t="s">
        <v>30</v>
      </c>
      <c r="H34" s="20" t="s">
        <v>6</v>
      </c>
      <c r="I34" s="19" t="s">
        <v>9</v>
      </c>
    </row>
    <row r="35" spans="1:9" x14ac:dyDescent="0.25">
      <c r="A35" s="18">
        <v>1</v>
      </c>
      <c r="B35" s="18" t="s">
        <v>42</v>
      </c>
      <c r="C35" s="17" t="s">
        <v>47</v>
      </c>
      <c r="D35" s="20">
        <f>SUM('Philip Dedmon'!Q9)</f>
        <v>26</v>
      </c>
      <c r="E35" s="20">
        <f>SUM('Philip Dedmon'!R9)</f>
        <v>4885</v>
      </c>
      <c r="F35" s="19">
        <f>SUM('Philip Dedmon'!S9)</f>
        <v>187.88461538461539</v>
      </c>
      <c r="G35" s="20">
        <f>SUM('Philip Dedmon'!T9)</f>
        <v>30</v>
      </c>
      <c r="H35" s="20">
        <f>SUM('Philip Dedmon'!U9)</f>
        <v>79</v>
      </c>
      <c r="I35" s="19">
        <f>SUM('Philip Dedmon'!V9)</f>
        <v>266.88461538461536</v>
      </c>
    </row>
    <row r="36" spans="1:9" x14ac:dyDescent="0.25">
      <c r="A36" s="39"/>
      <c r="B36" s="39"/>
      <c r="C36" s="42"/>
      <c r="D36" s="41"/>
      <c r="E36" s="41"/>
      <c r="F36" s="40"/>
      <c r="G36" s="41"/>
      <c r="H36" s="41"/>
      <c r="I36" s="40"/>
    </row>
    <row r="37" spans="1:9" x14ac:dyDescent="0.25">
      <c r="A37" s="18">
        <v>2</v>
      </c>
      <c r="B37" s="18" t="s">
        <v>42</v>
      </c>
      <c r="C37" s="17" t="s">
        <v>59</v>
      </c>
      <c r="D37" s="20">
        <f>SUM('Kelvin Swilling'!Q5)</f>
        <v>10</v>
      </c>
      <c r="E37" s="20">
        <f>SUM('Kelvin Swilling'!R5)</f>
        <v>1843</v>
      </c>
      <c r="F37" s="19">
        <f>SUM('Kelvin Swilling'!S5)</f>
        <v>184.3</v>
      </c>
      <c r="G37" s="20">
        <f>SUM('Kelvin Swilling'!T5)</f>
        <v>8</v>
      </c>
      <c r="H37" s="20">
        <f>SUM('Kelvin Swilling'!U5)</f>
        <v>21</v>
      </c>
      <c r="I37" s="19">
        <f>SUM('Kelvin Swilling'!V5)</f>
        <v>205.3</v>
      </c>
    </row>
    <row r="38" spans="1:9" x14ac:dyDescent="0.25">
      <c r="A38" s="18">
        <v>3</v>
      </c>
      <c r="B38" s="18" t="s">
        <v>42</v>
      </c>
      <c r="C38" s="17" t="s">
        <v>63</v>
      </c>
      <c r="D38" s="20">
        <f>SUM('Gavin Dedmon'!Q4)</f>
        <v>4</v>
      </c>
      <c r="E38" s="20">
        <f>SUM('Gavin Dedmon'!R4)</f>
        <v>740</v>
      </c>
      <c r="F38" s="19">
        <f>SUM('Gavin Dedmon'!S4)</f>
        <v>185</v>
      </c>
      <c r="G38" s="20">
        <f>SUM('Gavin Dedmon'!T4)</f>
        <v>2</v>
      </c>
      <c r="H38" s="20">
        <f>SUM('Gavin Dedmon'!U4)</f>
        <v>6</v>
      </c>
      <c r="I38" s="19">
        <f>SUM('Gavin Dedmon'!V4)</f>
        <v>191</v>
      </c>
    </row>
    <row r="39" spans="1:9" x14ac:dyDescent="0.25">
      <c r="A39" s="18">
        <v>4</v>
      </c>
      <c r="B39" s="18" t="s">
        <v>42</v>
      </c>
      <c r="C39" s="17" t="s">
        <v>43</v>
      </c>
      <c r="D39" s="20">
        <f>SUM('Melvin Ferguson'!Q5)</f>
        <v>8</v>
      </c>
      <c r="E39" s="20">
        <f>SUM('Melvin Ferguson'!R5)</f>
        <v>1439</v>
      </c>
      <c r="F39" s="19">
        <f>SUM('Melvin Ferguson'!S5)</f>
        <v>179.875</v>
      </c>
      <c r="G39" s="20">
        <f>SUM('Melvin Ferguson'!T5)</f>
        <v>0</v>
      </c>
      <c r="H39" s="20">
        <f>SUM('Melvin Ferguson'!U5)</f>
        <v>8</v>
      </c>
      <c r="I39" s="19">
        <f>SUM('Melvin Ferguson'!V5)</f>
        <v>187.875</v>
      </c>
    </row>
    <row r="40" spans="1:9" x14ac:dyDescent="0.25">
      <c r="A40" s="18">
        <v>5</v>
      </c>
      <c r="B40" s="18" t="s">
        <v>42</v>
      </c>
      <c r="C40" s="17" t="s">
        <v>49</v>
      </c>
      <c r="D40" s="20">
        <f>SUM('Jim Horner'!Q4)</f>
        <v>4</v>
      </c>
      <c r="E40" s="20">
        <f>SUM('Jim Horner'!R4)</f>
        <v>727</v>
      </c>
      <c r="F40" s="19">
        <f>SUM('Jim Horner'!S4)</f>
        <v>181.75</v>
      </c>
      <c r="G40" s="20">
        <f>SUM('Jim Horner'!T4)</f>
        <v>1</v>
      </c>
      <c r="H40" s="20">
        <f>SUM('Jim Horner'!U4)</f>
        <v>3</v>
      </c>
      <c r="I40" s="19">
        <f>SUM('Jim Horner'!V4)</f>
        <v>184.75</v>
      </c>
    </row>
    <row r="41" spans="1:9" x14ac:dyDescent="0.25">
      <c r="A41" s="18">
        <v>6</v>
      </c>
      <c r="B41" s="18" t="s">
        <v>42</v>
      </c>
      <c r="C41" s="17" t="s">
        <v>55</v>
      </c>
      <c r="D41" s="20">
        <f>SUM('Ariel Jacala'!Q4)</f>
        <v>4</v>
      </c>
      <c r="E41" s="20">
        <f>SUM('Ariel Jacala'!R4)</f>
        <v>719</v>
      </c>
      <c r="F41" s="19">
        <f>SUM('Ariel Jacala'!S4)</f>
        <v>179.75</v>
      </c>
      <c r="G41" s="20">
        <f>SUM('Ariel Jacala'!T4)</f>
        <v>3</v>
      </c>
      <c r="H41" s="20">
        <f>SUM('Ariel Jacala'!U4)</f>
        <v>4</v>
      </c>
      <c r="I41" s="19">
        <f>SUM('Ariel Jacala'!V4)</f>
        <v>183.75</v>
      </c>
    </row>
    <row r="42" spans="1:9" x14ac:dyDescent="0.25">
      <c r="A42" s="18">
        <v>7</v>
      </c>
      <c r="B42" s="18" t="s">
        <v>42</v>
      </c>
      <c r="C42" s="17" t="s">
        <v>64</v>
      </c>
      <c r="D42" s="20">
        <f>SUM('Teddy Vy'!Q4)</f>
        <v>4</v>
      </c>
      <c r="E42" s="20">
        <f>SUM('Teddy Vy'!R4)</f>
        <v>643</v>
      </c>
      <c r="F42" s="19">
        <f>SUM('Teddy Vy'!S4)</f>
        <v>160.75</v>
      </c>
      <c r="G42" s="20">
        <f>SUM('Teddy Vy'!T4)</f>
        <v>0</v>
      </c>
      <c r="H42" s="20">
        <f>SUM('Teddy Vy'!U4)</f>
        <v>2</v>
      </c>
      <c r="I42" s="19">
        <f>SUM('Teddy Vy'!V4)</f>
        <v>162.75</v>
      </c>
    </row>
    <row r="44" spans="1:9" x14ac:dyDescent="0.25">
      <c r="A44" s="10"/>
      <c r="B44" s="10"/>
      <c r="C44" s="10"/>
      <c r="D44" s="10"/>
      <c r="E44" s="10"/>
      <c r="F44" s="11"/>
      <c r="G44" s="11"/>
      <c r="H44" s="21"/>
      <c r="I44" s="11"/>
    </row>
    <row r="45" spans="1:9" ht="28.5" x14ac:dyDescent="0.2">
      <c r="A45" s="44" t="s">
        <v>17</v>
      </c>
      <c r="B45" s="45"/>
      <c r="C45" s="45"/>
      <c r="D45" s="45"/>
      <c r="E45" s="45"/>
      <c r="F45" s="45"/>
      <c r="G45" s="45"/>
      <c r="H45" s="45"/>
      <c r="I45" s="45"/>
    </row>
    <row r="46" spans="1:9" ht="18.75" x14ac:dyDescent="0.3">
      <c r="A46" s="43" t="s">
        <v>32</v>
      </c>
      <c r="B46" s="46"/>
      <c r="C46" s="46"/>
      <c r="D46" s="46"/>
      <c r="E46" s="46"/>
      <c r="F46" s="46"/>
      <c r="G46" s="46"/>
      <c r="H46" s="46"/>
      <c r="I46" s="46"/>
    </row>
    <row r="47" spans="1:9" x14ac:dyDescent="0.25">
      <c r="A47" s="10"/>
      <c r="B47" s="10"/>
      <c r="C47" s="10"/>
      <c r="D47" s="10"/>
      <c r="E47" s="10"/>
      <c r="F47" s="11"/>
      <c r="G47" s="11"/>
      <c r="H47" s="21"/>
      <c r="I47" s="11"/>
    </row>
    <row r="48" spans="1:9" x14ac:dyDescent="0.25">
      <c r="A48" s="18" t="s">
        <v>0</v>
      </c>
      <c r="B48" s="18" t="s">
        <v>1</v>
      </c>
      <c r="C48" s="18" t="s">
        <v>2</v>
      </c>
      <c r="D48" s="18" t="s">
        <v>10</v>
      </c>
      <c r="E48" s="18" t="s">
        <v>7</v>
      </c>
      <c r="F48" s="19" t="s">
        <v>8</v>
      </c>
      <c r="G48" s="19" t="s">
        <v>30</v>
      </c>
      <c r="H48" s="20" t="s">
        <v>6</v>
      </c>
      <c r="I48" s="19" t="s">
        <v>9</v>
      </c>
    </row>
    <row r="49" spans="1:9" x14ac:dyDescent="0.25">
      <c r="A49" s="18">
        <v>1</v>
      </c>
      <c r="B49" s="18" t="s">
        <v>44</v>
      </c>
      <c r="C49" s="17" t="s">
        <v>41</v>
      </c>
      <c r="D49" s="20">
        <f>SUM('John Hovan'!Q17)</f>
        <v>22</v>
      </c>
      <c r="E49" s="20">
        <f>SUM('John Hovan'!R17)</f>
        <v>3917</v>
      </c>
      <c r="F49" s="19">
        <f>SUM('John Hovan'!S17)</f>
        <v>178.04545454545453</v>
      </c>
      <c r="G49" s="20">
        <f>SUM('John Hovan'!T17)</f>
        <v>15</v>
      </c>
      <c r="H49" s="20">
        <f>SUM('John Hovan'!U17)</f>
        <v>48</v>
      </c>
      <c r="I49" s="19">
        <f>SUM('John Hovan'!V17)</f>
        <v>226.04545454545453</v>
      </c>
    </row>
    <row r="50" spans="1:9" x14ac:dyDescent="0.25">
      <c r="A50" s="39"/>
      <c r="B50" s="39"/>
      <c r="C50" s="42"/>
      <c r="D50" s="41"/>
      <c r="E50" s="41"/>
      <c r="F50" s="40"/>
      <c r="G50" s="41"/>
      <c r="H50" s="41"/>
      <c r="I50" s="40"/>
    </row>
    <row r="51" spans="1:9" x14ac:dyDescent="0.25">
      <c r="A51" s="18">
        <v>2</v>
      </c>
      <c r="B51" s="18" t="s">
        <v>44</v>
      </c>
      <c r="C51" s="17" t="s">
        <v>56</v>
      </c>
      <c r="D51" s="20">
        <f>SUM('Bobby Splawn'!Q6)</f>
        <v>14</v>
      </c>
      <c r="E51" s="20">
        <f>SUM('Bobby Splawn'!R6)</f>
        <v>2496</v>
      </c>
      <c r="F51" s="19">
        <f>SUM('Bobby Splawn'!S6)</f>
        <v>178.28571428571428</v>
      </c>
      <c r="G51" s="20">
        <f>SUM('Bobby Splawn'!T6)</f>
        <v>8</v>
      </c>
      <c r="H51" s="20">
        <f>SUM('Bobby Splawn'!U6)</f>
        <v>31</v>
      </c>
      <c r="I51" s="19">
        <f>SUM('Bobby Splawn'!V6)</f>
        <v>209.28571428571428</v>
      </c>
    </row>
    <row r="52" spans="1:9" x14ac:dyDescent="0.25">
      <c r="A52" s="18">
        <v>3</v>
      </c>
      <c r="B52" s="18" t="s">
        <v>44</v>
      </c>
      <c r="C52" s="17" t="s">
        <v>34</v>
      </c>
      <c r="D52" s="20">
        <f>SUM('Dave Eisenschmied'!Q22)</f>
        <v>6</v>
      </c>
      <c r="E52" s="20">
        <f>SUM('Dave Eisenschmied'!R22)</f>
        <v>1105</v>
      </c>
      <c r="F52" s="19">
        <f>SUM('Dave Eisenschmied'!S22)</f>
        <v>184.16666666666666</v>
      </c>
      <c r="G52" s="20">
        <f>SUM('Dave Eisenschmied'!T22)</f>
        <v>3</v>
      </c>
      <c r="H52" s="20">
        <f>SUM('Dave Eisenschmied'!U22)</f>
        <v>22</v>
      </c>
      <c r="I52" s="19">
        <f>SUM('Dave Eisenschmied'!V22)</f>
        <v>206.16666666666666</v>
      </c>
    </row>
    <row r="53" spans="1:9" x14ac:dyDescent="0.25">
      <c r="A53" s="18">
        <v>4</v>
      </c>
      <c r="B53" s="18" t="s">
        <v>44</v>
      </c>
      <c r="C53" s="17" t="s">
        <v>50</v>
      </c>
      <c r="D53" s="20">
        <f>SUM('Shawn Yukniewicz'!Q7)</f>
        <v>18</v>
      </c>
      <c r="E53" s="20">
        <f>SUM('Shawn Yukniewicz'!R7)</f>
        <v>3078</v>
      </c>
      <c r="F53" s="19">
        <f>SUM('Shawn Yukniewicz'!S7)</f>
        <v>171</v>
      </c>
      <c r="G53" s="20">
        <f>SUM('Shawn Yukniewicz'!T7)</f>
        <v>4</v>
      </c>
      <c r="H53" s="20">
        <f>SUM('Shawn Yukniewicz'!U7)</f>
        <v>24</v>
      </c>
      <c r="I53" s="19">
        <f>SUM('Shawn Yukniewicz'!V7)</f>
        <v>195</v>
      </c>
    </row>
    <row r="54" spans="1:9" x14ac:dyDescent="0.25">
      <c r="C54" s="17"/>
    </row>
    <row r="55" spans="1:9" x14ac:dyDescent="0.25">
      <c r="A55" s="10"/>
      <c r="B55" s="10"/>
      <c r="C55" s="10"/>
      <c r="D55" s="10"/>
      <c r="E55" s="10"/>
      <c r="F55" s="11"/>
      <c r="G55" s="11"/>
      <c r="H55" s="21"/>
      <c r="I55" s="11"/>
    </row>
    <row r="56" spans="1:9" ht="27.75" x14ac:dyDescent="0.2">
      <c r="A56" s="44" t="s">
        <v>18</v>
      </c>
      <c r="B56" s="44"/>
      <c r="C56" s="44"/>
      <c r="D56" s="44"/>
      <c r="E56" s="44"/>
      <c r="F56" s="44"/>
      <c r="G56" s="44"/>
      <c r="H56" s="44"/>
      <c r="I56" s="44"/>
    </row>
    <row r="57" spans="1:9" ht="18" x14ac:dyDescent="0.25">
      <c r="A57" s="43" t="s">
        <v>32</v>
      </c>
      <c r="B57" s="43"/>
      <c r="C57" s="43"/>
      <c r="D57" s="43"/>
      <c r="E57" s="43"/>
      <c r="F57" s="43"/>
      <c r="G57" s="43"/>
      <c r="H57" s="43"/>
      <c r="I57" s="43"/>
    </row>
    <row r="58" spans="1:9" x14ac:dyDescent="0.25">
      <c r="A58" s="10"/>
      <c r="B58" s="10"/>
      <c r="C58" s="10"/>
      <c r="D58" s="10"/>
      <c r="E58" s="10"/>
      <c r="F58" s="11"/>
      <c r="G58" s="11"/>
      <c r="H58" s="21"/>
      <c r="I58" s="11"/>
    </row>
    <row r="59" spans="1:9" x14ac:dyDescent="0.25">
      <c r="A59" s="18" t="s">
        <v>0</v>
      </c>
      <c r="B59" s="18" t="s">
        <v>1</v>
      </c>
      <c r="C59" s="18" t="s">
        <v>2</v>
      </c>
      <c r="D59" s="18" t="s">
        <v>10</v>
      </c>
      <c r="E59" s="18" t="s">
        <v>7</v>
      </c>
      <c r="F59" s="19" t="s">
        <v>8</v>
      </c>
      <c r="G59" s="19" t="s">
        <v>30</v>
      </c>
      <c r="H59" s="20" t="s">
        <v>6</v>
      </c>
      <c r="I59" s="19" t="s">
        <v>9</v>
      </c>
    </row>
    <row r="60" spans="1:9" x14ac:dyDescent="0.25">
      <c r="A60" s="18">
        <v>1</v>
      </c>
      <c r="B60" s="18" t="s">
        <v>51</v>
      </c>
      <c r="C60" s="17" t="s">
        <v>52</v>
      </c>
      <c r="D60" s="20">
        <f>SUM('Ernie Converse'!Q8)</f>
        <v>22</v>
      </c>
      <c r="E60" s="20">
        <f>SUM('Ernie Converse'!R8)</f>
        <v>3920</v>
      </c>
      <c r="F60" s="19">
        <f>SUM('Ernie Converse'!S8)</f>
        <v>178.18181818181819</v>
      </c>
      <c r="G60" s="20">
        <f>SUM('Ernie Converse'!T8)</f>
        <v>15</v>
      </c>
      <c r="H60" s="20">
        <f>SUM('Ernie Converse'!U8)</f>
        <v>46</v>
      </c>
      <c r="I60" s="19">
        <f>SUM('Ernie Converse'!V8)</f>
        <v>224.18181818181819</v>
      </c>
    </row>
    <row r="61" spans="1:9" x14ac:dyDescent="0.25">
      <c r="A61" s="39"/>
      <c r="B61" s="39"/>
      <c r="C61" s="42"/>
      <c r="D61" s="41"/>
      <c r="E61" s="41"/>
      <c r="F61" s="40"/>
      <c r="G61" s="41"/>
      <c r="H61" s="41"/>
      <c r="I61" s="40"/>
    </row>
    <row r="62" spans="1:9" x14ac:dyDescent="0.25">
      <c r="A62" s="18">
        <v>2</v>
      </c>
      <c r="B62" s="18" t="s">
        <v>51</v>
      </c>
      <c r="C62" s="17" t="s">
        <v>65</v>
      </c>
      <c r="D62" s="20">
        <f>SUM('Scott Dudley'!Q4)</f>
        <v>4</v>
      </c>
      <c r="E62" s="20">
        <f>SUM('Scott Dudley'!R4)</f>
        <v>699</v>
      </c>
      <c r="F62" s="19">
        <f>SUM('Scott Dudley'!S4)</f>
        <v>174.75</v>
      </c>
      <c r="G62" s="20">
        <f>SUM('Scott Dudley'!T4)</f>
        <v>1</v>
      </c>
      <c r="H62" s="20">
        <f>SUM('Scott Dudley'!U4)</f>
        <v>4</v>
      </c>
      <c r="I62" s="19">
        <f>SUM('Scott Dudley'!V4)</f>
        <v>178.75</v>
      </c>
    </row>
    <row r="63" spans="1:9" x14ac:dyDescent="0.25">
      <c r="A63" s="18">
        <v>3</v>
      </c>
      <c r="B63" s="18" t="s">
        <v>51</v>
      </c>
      <c r="C63" s="17" t="s">
        <v>43</v>
      </c>
      <c r="D63" s="20">
        <f>SUM('Melvin Ferguson'!Q19)</f>
        <v>8</v>
      </c>
      <c r="E63" s="20">
        <f>SUM('Melvin Ferguson'!R19)</f>
        <v>1366</v>
      </c>
      <c r="F63" s="19">
        <f>SUM('Melvin Ferguson'!S19)</f>
        <v>170.75</v>
      </c>
      <c r="G63" s="20">
        <f>SUM('Melvin Ferguson'!T19)</f>
        <v>0</v>
      </c>
      <c r="H63" s="20">
        <f>SUM('Melvin Ferguson'!U19)</f>
        <v>7</v>
      </c>
      <c r="I63" s="19">
        <f>SUM('Melvin Ferguson'!V19)</f>
        <v>177.75</v>
      </c>
    </row>
  </sheetData>
  <protectedRanges>
    <protectedRange algorithmName="SHA-512" hashValue="ON39YdpmFHfN9f47KpiRvqrKx0V9+erV1CNkpWzYhW/Qyc6aT8rEyCrvauWSYGZK2ia3o7vd3akF07acHAFpOA==" saltValue="yVW9XmDwTqEnmpSGai0KYg==" spinCount="100000" sqref="C49:C53 C6 C8:C11 C35:C42 C18:C28 C60:C63" name="Range1_9_1_1"/>
    <protectedRange algorithmName="SHA-512" hashValue="ON39YdpmFHfN9f47KpiRvqrKx0V9+erV1CNkpWzYhW/Qyc6aT8rEyCrvauWSYGZK2ia3o7vd3akF07acHAFpOA==" saltValue="yVW9XmDwTqEnmpSGai0KYg==" spinCount="100000" sqref="C54" name="Range1_7_3"/>
  </protectedRanges>
  <sortState xmlns:xlrd2="http://schemas.microsoft.com/office/spreadsheetml/2017/richdata2" ref="C60:I63">
    <sortCondition descending="1" ref="I60:I63"/>
  </sortState>
  <mergeCells count="10">
    <mergeCell ref="A57:I57"/>
    <mergeCell ref="A56:I56"/>
    <mergeCell ref="A45:I45"/>
    <mergeCell ref="A46:I46"/>
    <mergeCell ref="A2:I2"/>
    <mergeCell ref="A3:I3"/>
    <mergeCell ref="A14:I14"/>
    <mergeCell ref="A15:I15"/>
    <mergeCell ref="A31:I31"/>
    <mergeCell ref="A32:I32"/>
  </mergeCells>
  <hyperlinks>
    <hyperlink ref="C11" location="'Hunter Buice'!A1" display="Hunter Buice" xr:uid="{119FAFA5-48ED-4085-A870-83990067C1CA}"/>
    <hyperlink ref="C18" location="'Peter Wheeler'!A1" display="Peter Wheeler" xr:uid="{D363BADA-B547-4E1F-90D4-24F027235A07}"/>
    <hyperlink ref="C19" location="'Bob Kennedy'!A1" display="Bob Kennedy" xr:uid="{8DCAF894-817B-4507-95F7-0CD212AE3004}"/>
    <hyperlink ref="C25" location="'John Hovan'!A1" display="John Hovan" xr:uid="{1356C10E-C239-4543-A12F-0FB8A88B766E}"/>
    <hyperlink ref="C35" location="'Philip Dedmon'!A1" display="Philip Dedmon" xr:uid="{3FA8E29D-9D71-424F-B145-BF14306A1CF5}"/>
    <hyperlink ref="C39" location="'Melvin Ferguson'!A1" display="Melvin Ferguson" xr:uid="{AE939EDF-C180-4FF0-B7B5-CFF0EEF00399}"/>
    <hyperlink ref="C49" location="'John Hovan'!A1" display="John Hovan" xr:uid="{3E33C5FF-C208-4CCC-AE01-B3F01A63D178}"/>
    <hyperlink ref="C22" location="'Jeff Abernathy'!A1" display="Jeff Abernathy" xr:uid="{0E9E23B3-109C-4F0B-A548-8E5CFEA74632}"/>
    <hyperlink ref="C24" location="'Dave Eisenschmied'!A1" display="Dave Eisenschmied" xr:uid="{E2965691-5A87-4C0C-8105-E5DAAB315F03}"/>
    <hyperlink ref="C40" location="'Jim Horner'!A1" display="Jim Horner" xr:uid="{4C9C8A27-9F10-4C8C-BB6E-2533CEFF616D}"/>
    <hyperlink ref="C53" location="'Shawn Yukniewicz'!A1" display="Shawn Yukniewicz" xr:uid="{E02CCC21-3E90-44D5-B6DE-08BD228096D2}"/>
    <hyperlink ref="C60" location="'Ernie Converse'!A1" display="Ernie Converse" xr:uid="{7504911B-9E13-4EB0-A04E-ACA7214AF7DD}"/>
    <hyperlink ref="C10" location="'Jeff Abernathy'!A1" display="Jeff Abernathy" xr:uid="{81AB6DE5-F289-4921-8C35-2AD6F1A1A491}"/>
    <hyperlink ref="C9" location="'Melvin Ferguson'!A1" display="Melvin Ferguson" xr:uid="{880E77EA-8D6E-418C-B664-D587116F0282}"/>
    <hyperlink ref="C8" location="'John Rogers'!A1" display="John Rogers" xr:uid="{BF70475E-0B7E-4241-A30D-BF2773F6D11F}"/>
    <hyperlink ref="C23" location="'Bruce Badding'!A1" display="Bruce Badding" xr:uid="{C665B7BD-BD3C-4BCB-B524-A8E4299941FA}"/>
    <hyperlink ref="C41" location="'Ariel Jacala'!A1" display="Ariel Jacala" xr:uid="{9F22D60B-3B8A-44CF-B571-178AAD23B409}"/>
    <hyperlink ref="C51" location="'Bobby Splawn'!A1" display="Bobby Splawn" xr:uid="{F69F7CFA-855F-4F8E-9F15-ADCCD010FF2E}"/>
    <hyperlink ref="C26" location="'Hunter Buice'!A1" display="Hunter Buice" xr:uid="{9497B7A9-AD21-4F4E-A7C4-9E4B2DE7C821}"/>
    <hyperlink ref="C37" location="'Kelvin Swilling'!A1" display="Kelvin Swilling" xr:uid="{A806479F-EF0E-44FB-8CB3-2B276A0021B0}"/>
    <hyperlink ref="C52" location="'Dave Eisenschmied'!A1" display="Dave Eisenschmied" xr:uid="{DF9F4716-3733-4111-88B8-F7CB7E47C97A}"/>
    <hyperlink ref="C6" location="'Dave Eisenschmied'!A1" display="Dave Eisenschmied" xr:uid="{4A8DED31-470B-4C33-9D1E-38AEB52955F0}"/>
    <hyperlink ref="C27" location="'Brent Meadows'!A1" display="Brent Meadows" xr:uid="{1633CDB0-C20A-4BEF-B927-FDB38C22C5D6}"/>
    <hyperlink ref="C28" location="'Matthew Meadows'!A1" display="Matthew Meadows" xr:uid="{24A65C23-435D-4A1C-80FC-3963B3CF94E2}"/>
    <hyperlink ref="C38" location="'Gavin Dedmon'!A1" display="Gavin Dedmon" xr:uid="{2DB4D9AB-1B00-4B00-A2E6-835FF6F22606}"/>
    <hyperlink ref="C42" location="'Teddy Vy'!A1" display="Teddy Vy" xr:uid="{63CEB6B4-E299-4701-A618-A984CC3A2FAF}"/>
    <hyperlink ref="C63" location="'Melvin Ferguson'!A1" display="Melvin Ferguson" xr:uid="{51CCC9C9-817D-4F15-8B4D-668377738943}"/>
    <hyperlink ref="C20" location="'Walter Smith'!A1" display="Walter Smith" xr:uid="{37EAACA3-347A-4A82-A442-8C4FEECEE816}"/>
    <hyperlink ref="C62" location="'Scott Dudley'!A1" display="Scott Dudley" xr:uid="{A4738C0D-AB6F-4656-B9D8-6734A8954E6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57C0-26AF-40C8-9F7F-5BADEF05699D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42</v>
      </c>
      <c r="B2" s="2" t="s">
        <v>55</v>
      </c>
      <c r="C2" s="3">
        <v>45781</v>
      </c>
      <c r="D2" s="4" t="s">
        <v>36</v>
      </c>
      <c r="E2" s="5">
        <v>180</v>
      </c>
      <c r="F2" s="22">
        <v>0</v>
      </c>
      <c r="G2" s="23">
        <v>180</v>
      </c>
      <c r="H2" s="22">
        <v>0</v>
      </c>
      <c r="I2" s="5">
        <v>177</v>
      </c>
      <c r="J2" s="22">
        <v>0</v>
      </c>
      <c r="K2" s="5">
        <v>182</v>
      </c>
      <c r="L2" s="22">
        <v>3</v>
      </c>
      <c r="M2" s="5"/>
      <c r="N2" s="22"/>
      <c r="O2" s="5"/>
      <c r="P2" s="22"/>
      <c r="Q2" s="6">
        <v>4</v>
      </c>
      <c r="R2" s="6">
        <v>719</v>
      </c>
      <c r="S2" s="7">
        <v>179.75</v>
      </c>
      <c r="T2" s="36">
        <v>3</v>
      </c>
      <c r="U2" s="8">
        <v>4</v>
      </c>
      <c r="V2" s="9">
        <v>183.75</v>
      </c>
    </row>
    <row r="4" spans="1:24" x14ac:dyDescent="0.25">
      <c r="Q4" s="32">
        <f>SUM(Q2:Q3)</f>
        <v>4</v>
      </c>
      <c r="R4" s="32">
        <f>SUM(R2:R3)</f>
        <v>719</v>
      </c>
      <c r="S4" s="33">
        <f>SUM(R4/Q4)</f>
        <v>179.75</v>
      </c>
      <c r="T4" s="32">
        <f>SUM(T2:T3)</f>
        <v>3</v>
      </c>
      <c r="U4" s="32">
        <f>SUM(U2:U3)</f>
        <v>4</v>
      </c>
      <c r="V4" s="34">
        <f>SUM(S4+U4)</f>
        <v>183.75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C2" name="Range1_24"/>
    <protectedRange algorithmName="SHA-512" hashValue="ON39YdpmFHfN9f47KpiRvqrKx0V9+erV1CNkpWzYhW/Qyc6aT8rEyCrvauWSYGZK2ia3o7vd3akF07acHAFpOA==" saltValue="yVW9XmDwTqEnmpSGai0KYg==" spinCount="100000" sqref="E2:P2 B2" name="Range1_26"/>
    <protectedRange algorithmName="SHA-512" hashValue="ON39YdpmFHfN9f47KpiRvqrKx0V9+erV1CNkpWzYhW/Qyc6aT8rEyCrvauWSYGZK2ia3o7vd3akF07acHAFpOA==" saltValue="yVW9XmDwTqEnmpSGai0KYg==" spinCount="100000" sqref="T2" name="Range1_3_5_16"/>
  </protectedRanges>
  <hyperlinks>
    <hyperlink ref="X1" location="'South Carolina 2025'!A1" display="Return to Rankings" xr:uid="{DAF210E2-754C-4834-9BA2-1DDEBD44562E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F8F0-153F-49A4-B0D9-719202C61081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40</v>
      </c>
      <c r="C2" s="3">
        <v>45717</v>
      </c>
      <c r="D2" s="4" t="s">
        <v>36</v>
      </c>
      <c r="E2" s="23">
        <v>182</v>
      </c>
      <c r="F2" s="22">
        <v>1</v>
      </c>
      <c r="G2" s="23">
        <v>179</v>
      </c>
      <c r="H2" s="22">
        <v>0</v>
      </c>
      <c r="I2" s="5">
        <v>158</v>
      </c>
      <c r="J2" s="22">
        <v>0</v>
      </c>
      <c r="K2" s="37">
        <v>163</v>
      </c>
      <c r="L2" s="22">
        <v>0</v>
      </c>
      <c r="M2" s="37"/>
      <c r="N2" s="22"/>
      <c r="O2" s="5"/>
      <c r="P2" s="22"/>
      <c r="Q2" s="6">
        <v>4</v>
      </c>
      <c r="R2" s="6">
        <v>682</v>
      </c>
      <c r="S2" s="7">
        <v>170.5</v>
      </c>
      <c r="T2" s="36">
        <v>1</v>
      </c>
      <c r="U2" s="8">
        <v>3</v>
      </c>
      <c r="V2" s="9">
        <v>173.5</v>
      </c>
    </row>
    <row r="3" spans="1:24" x14ac:dyDescent="0.25">
      <c r="A3" s="1" t="s">
        <v>11</v>
      </c>
      <c r="B3" s="2" t="s">
        <v>40</v>
      </c>
      <c r="C3" s="3">
        <v>45781</v>
      </c>
      <c r="D3" s="4" t="s">
        <v>36</v>
      </c>
      <c r="E3" s="5">
        <v>185</v>
      </c>
      <c r="F3" s="22">
        <v>3</v>
      </c>
      <c r="G3" s="23">
        <v>191</v>
      </c>
      <c r="H3" s="22">
        <v>0</v>
      </c>
      <c r="I3" s="5">
        <v>190</v>
      </c>
      <c r="J3" s="22">
        <v>1</v>
      </c>
      <c r="K3" s="5">
        <v>191</v>
      </c>
      <c r="L3" s="22">
        <v>1</v>
      </c>
      <c r="M3" s="5"/>
      <c r="N3" s="22"/>
      <c r="O3" s="5"/>
      <c r="P3" s="22"/>
      <c r="Q3" s="6">
        <v>4</v>
      </c>
      <c r="R3" s="6">
        <v>757</v>
      </c>
      <c r="S3" s="7">
        <v>189.25</v>
      </c>
      <c r="T3" s="36">
        <v>5</v>
      </c>
      <c r="U3" s="8">
        <v>3</v>
      </c>
      <c r="V3" s="9">
        <v>192.25</v>
      </c>
    </row>
    <row r="4" spans="1:24" x14ac:dyDescent="0.25">
      <c r="A4" s="1" t="s">
        <v>11</v>
      </c>
      <c r="B4" s="2" t="s">
        <v>40</v>
      </c>
      <c r="C4" s="3">
        <v>45815</v>
      </c>
      <c r="D4" s="4" t="s">
        <v>36</v>
      </c>
      <c r="E4" s="5">
        <v>188</v>
      </c>
      <c r="F4" s="22">
        <v>0</v>
      </c>
      <c r="G4" s="23">
        <v>188</v>
      </c>
      <c r="H4" s="22">
        <v>1</v>
      </c>
      <c r="I4" s="5">
        <v>194</v>
      </c>
      <c r="J4" s="22">
        <v>1</v>
      </c>
      <c r="K4" s="5">
        <v>189</v>
      </c>
      <c r="L4" s="22">
        <v>0</v>
      </c>
      <c r="M4" s="5">
        <v>190</v>
      </c>
      <c r="N4" s="22">
        <v>4</v>
      </c>
      <c r="O4" s="5">
        <v>194</v>
      </c>
      <c r="P4" s="22">
        <v>0</v>
      </c>
      <c r="Q4" s="6">
        <v>6</v>
      </c>
      <c r="R4" s="6">
        <v>1143</v>
      </c>
      <c r="S4" s="7">
        <v>190.5</v>
      </c>
      <c r="T4" s="36">
        <v>6</v>
      </c>
      <c r="U4" s="8">
        <v>20</v>
      </c>
      <c r="V4" s="9">
        <v>210.5</v>
      </c>
    </row>
    <row r="5" spans="1:24" x14ac:dyDescent="0.25">
      <c r="A5" s="1" t="s">
        <v>11</v>
      </c>
      <c r="B5" s="2" t="s">
        <v>40</v>
      </c>
      <c r="C5" s="3">
        <v>45843</v>
      </c>
      <c r="D5" s="4" t="s">
        <v>36</v>
      </c>
      <c r="E5" s="5">
        <v>181</v>
      </c>
      <c r="F5" s="22">
        <v>0</v>
      </c>
      <c r="G5" s="23">
        <v>180</v>
      </c>
      <c r="H5" s="22">
        <v>2</v>
      </c>
      <c r="I5" s="5">
        <v>186</v>
      </c>
      <c r="J5" s="22">
        <v>0</v>
      </c>
      <c r="K5" s="5">
        <v>190</v>
      </c>
      <c r="L5" s="22">
        <v>2</v>
      </c>
      <c r="M5" s="5"/>
      <c r="N5" s="22"/>
      <c r="O5" s="5"/>
      <c r="P5" s="22"/>
      <c r="Q5" s="6">
        <v>4</v>
      </c>
      <c r="R5" s="6">
        <v>737</v>
      </c>
      <c r="S5" s="7">
        <v>184.25</v>
      </c>
      <c r="T5" s="36">
        <v>4</v>
      </c>
      <c r="U5" s="8">
        <v>4</v>
      </c>
      <c r="V5" s="9">
        <v>188.25</v>
      </c>
    </row>
    <row r="6" spans="1:24" x14ac:dyDescent="0.25">
      <c r="A6" s="1" t="s">
        <v>11</v>
      </c>
      <c r="B6" s="2" t="s">
        <v>40</v>
      </c>
      <c r="C6" s="3">
        <v>45871</v>
      </c>
      <c r="D6" s="4" t="s">
        <v>36</v>
      </c>
      <c r="E6" s="23">
        <v>185</v>
      </c>
      <c r="F6" s="22">
        <v>0</v>
      </c>
      <c r="G6" s="23">
        <v>179</v>
      </c>
      <c r="H6" s="22">
        <v>0</v>
      </c>
      <c r="I6" s="5">
        <v>184</v>
      </c>
      <c r="J6" s="22">
        <v>1</v>
      </c>
      <c r="K6" s="37">
        <v>191</v>
      </c>
      <c r="L6" s="22">
        <v>2</v>
      </c>
      <c r="M6" s="37"/>
      <c r="N6" s="22"/>
      <c r="O6" s="5"/>
      <c r="P6" s="22"/>
      <c r="Q6" s="6">
        <v>4</v>
      </c>
      <c r="R6" s="6">
        <v>739</v>
      </c>
      <c r="S6" s="7">
        <v>184.75</v>
      </c>
      <c r="T6" s="36">
        <v>3</v>
      </c>
      <c r="U6" s="8">
        <v>3</v>
      </c>
      <c r="V6" s="9">
        <v>187.75</v>
      </c>
    </row>
    <row r="8" spans="1:24" x14ac:dyDescent="0.25">
      <c r="Q8" s="32">
        <f>SUM(Q2:Q7)</f>
        <v>22</v>
      </c>
      <c r="R8" s="32">
        <f>SUM(R2:R7)</f>
        <v>4058</v>
      </c>
      <c r="S8" s="33">
        <f>SUM(R8/Q8)</f>
        <v>184.45454545454547</v>
      </c>
      <c r="T8" s="32">
        <f>SUM(T2:T7)</f>
        <v>19</v>
      </c>
      <c r="U8" s="32">
        <f>SUM(U2:U7)</f>
        <v>33</v>
      </c>
      <c r="V8" s="34">
        <f>SUM(S8+U8)</f>
        <v>217.45454545454547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C3" name="Range1_24"/>
    <protectedRange algorithmName="SHA-512" hashValue="ON39YdpmFHfN9f47KpiRvqrKx0V9+erV1CNkpWzYhW/Qyc6aT8rEyCrvauWSYGZK2ia3o7vd3akF07acHAFpOA==" saltValue="yVW9XmDwTqEnmpSGai0KYg==" spinCount="100000" sqref="B3" name="Range1_25"/>
    <protectedRange algorithmName="SHA-512" hashValue="ON39YdpmFHfN9f47KpiRvqrKx0V9+erV1CNkpWzYhW/Qyc6aT8rEyCrvauWSYGZK2ia3o7vd3akF07acHAFpOA==" saltValue="yVW9XmDwTqEnmpSGai0KYg==" spinCount="100000" sqref="E3 H3:L3 N3" name="Range1_1_2_19_1_1_1"/>
    <protectedRange algorithmName="SHA-512" hashValue="ON39YdpmFHfN9f47KpiRvqrKx0V9+erV1CNkpWzYhW/Qyc6aT8rEyCrvauWSYGZK2ia3o7vd3akF07acHAFpOA==" saltValue="yVW9XmDwTqEnmpSGai0KYg==" spinCount="100000" sqref="T3" name="Range1_3_5_11"/>
    <protectedRange algorithmName="SHA-512" hashValue="ON39YdpmFHfN9f47KpiRvqrKx0V9+erV1CNkpWzYhW/Qyc6aT8rEyCrvauWSYGZK2ia3o7vd3akF07acHAFpOA==" saltValue="yVW9XmDwTqEnmpSGai0KYg==" spinCount="100000" sqref="B4" name="Range1_25_1"/>
    <protectedRange algorithmName="SHA-512" hashValue="ON39YdpmFHfN9f47KpiRvqrKx0V9+erV1CNkpWzYhW/Qyc6aT8rEyCrvauWSYGZK2ia3o7vd3akF07acHAFpOA==" saltValue="yVW9XmDwTqEnmpSGai0KYg==" spinCount="100000" sqref="C4" name="Range1_2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4 G4:O4" name="Range1_33_1"/>
    <protectedRange algorithmName="SHA-512" hashValue="ON39YdpmFHfN9f47KpiRvqrKx0V9+erV1CNkpWzYhW/Qyc6aT8rEyCrvauWSYGZK2ia3o7vd3akF07acHAFpOA==" saltValue="yVW9XmDwTqEnmpSGai0KYg==" spinCount="100000" sqref="T4" name="Range1_3_5_1"/>
    <protectedRange algorithmName="SHA-512" hashValue="ON39YdpmFHfN9f47KpiRvqrKx0V9+erV1CNkpWzYhW/Qyc6aT8rEyCrvauWSYGZK2ia3o7vd3akF07acHAFpOA==" saltValue="yVW9XmDwTqEnmpSGai0KYg==" spinCount="100000" sqref="B5:C5" name="Range1_9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E5 G5:O5" name="Range1_33_1_2"/>
    <protectedRange algorithmName="SHA-512" hashValue="ON39YdpmFHfN9f47KpiRvqrKx0V9+erV1CNkpWzYhW/Qyc6aT8rEyCrvauWSYGZK2ia3o7vd3akF07acHAFpOA==" saltValue="yVW9XmDwTqEnmpSGai0KYg==" spinCount="100000" sqref="T5" name="Range1_3_5_6"/>
    <protectedRange algorithmName="SHA-512" hashValue="ON39YdpmFHfN9f47KpiRvqrKx0V9+erV1CNkpWzYhW/Qyc6aT8rEyCrvauWSYGZK2ia3o7vd3akF07acHAFpOA==" saltValue="yVW9XmDwTqEnmpSGai0KYg==" spinCount="100000" sqref="B6" name="Range1_9_1"/>
    <protectedRange algorithmName="SHA-512" hashValue="ON39YdpmFHfN9f47KpiRvqrKx0V9+erV1CNkpWzYhW/Qyc6aT8rEyCrvauWSYGZK2ia3o7vd3akF07acHAFpOA==" saltValue="yVW9XmDwTqEnmpSGai0KYg==" spinCount="100000" sqref="C6" name="Range1_14"/>
    <protectedRange algorithmName="SHA-512" hashValue="ON39YdpmFHfN9f47KpiRvqrKx0V9+erV1CNkpWzYhW/Qyc6aT8rEyCrvauWSYGZK2ia3o7vd3akF07acHAFpOA==" saltValue="yVW9XmDwTqEnmpSGai0KYg==" spinCount="100000" sqref="D6" name="Range1_1_12"/>
    <protectedRange algorithmName="SHA-512" hashValue="ON39YdpmFHfN9f47KpiRvqrKx0V9+erV1CNkpWzYhW/Qyc6aT8rEyCrvauWSYGZK2ia3o7vd3akF07acHAFpOA==" saltValue="yVW9XmDwTqEnmpSGai0KYg==" spinCount="100000" sqref="E6 H6:L6 N6" name="Range1_1_2_19_1_2"/>
    <protectedRange algorithmName="SHA-512" hashValue="ON39YdpmFHfN9f47KpiRvqrKx0V9+erV1CNkpWzYhW/Qyc6aT8rEyCrvauWSYGZK2ia3o7vd3akF07acHAFpOA==" saltValue="yVW9XmDwTqEnmpSGai0KYg==" spinCount="100000" sqref="T6" name="Range1_3_5_13"/>
  </protectedRanges>
  <hyperlinks>
    <hyperlink ref="X1" location="'South Carolina 2025'!A1" display="Return to Rankings" xr:uid="{10A0E558-A0B9-47C3-A939-22C532A85BAA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17C4-60C7-422D-82E6-CEC969AEC77B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46</v>
      </c>
      <c r="B2" s="2" t="s">
        <v>56</v>
      </c>
      <c r="C2" s="3">
        <v>45781</v>
      </c>
      <c r="D2" s="4" t="s">
        <v>36</v>
      </c>
      <c r="E2" s="5">
        <v>176</v>
      </c>
      <c r="F2" s="22">
        <v>0</v>
      </c>
      <c r="G2" s="5">
        <v>166</v>
      </c>
      <c r="H2" s="22">
        <v>0</v>
      </c>
      <c r="I2" s="5">
        <v>178</v>
      </c>
      <c r="J2" s="22">
        <v>4</v>
      </c>
      <c r="K2" s="5">
        <v>181</v>
      </c>
      <c r="L2" s="22">
        <v>1</v>
      </c>
      <c r="M2" s="5"/>
      <c r="N2" s="22"/>
      <c r="O2" s="5"/>
      <c r="P2" s="22"/>
      <c r="Q2" s="6">
        <v>4</v>
      </c>
      <c r="R2" s="6">
        <v>701</v>
      </c>
      <c r="S2" s="7">
        <v>175.25</v>
      </c>
      <c r="T2" s="36">
        <v>5</v>
      </c>
      <c r="U2" s="8">
        <v>11</v>
      </c>
      <c r="V2" s="9">
        <v>186.25</v>
      </c>
    </row>
    <row r="3" spans="1:24" x14ac:dyDescent="0.25">
      <c r="A3" s="1" t="s">
        <v>46</v>
      </c>
      <c r="B3" s="2" t="s">
        <v>56</v>
      </c>
      <c r="C3" s="3">
        <v>45815</v>
      </c>
      <c r="D3" s="4" t="s">
        <v>36</v>
      </c>
      <c r="E3" s="5">
        <v>171</v>
      </c>
      <c r="F3" s="22">
        <v>0</v>
      </c>
      <c r="G3" s="5">
        <v>183</v>
      </c>
      <c r="H3" s="22">
        <v>0</v>
      </c>
      <c r="I3" s="5">
        <v>175</v>
      </c>
      <c r="J3" s="22">
        <v>3</v>
      </c>
      <c r="K3" s="5">
        <v>177</v>
      </c>
      <c r="L3" s="22">
        <v>0</v>
      </c>
      <c r="M3" s="5">
        <v>180</v>
      </c>
      <c r="N3" s="22">
        <v>0</v>
      </c>
      <c r="O3" s="5">
        <v>187</v>
      </c>
      <c r="P3" s="22">
        <v>0</v>
      </c>
      <c r="Q3" s="6">
        <v>6</v>
      </c>
      <c r="R3" s="6">
        <v>1073</v>
      </c>
      <c r="S3" s="7">
        <v>178.83333333333334</v>
      </c>
      <c r="T3" s="36">
        <v>3</v>
      </c>
      <c r="U3" s="8">
        <v>12</v>
      </c>
      <c r="V3" s="9">
        <v>190.83333333333334</v>
      </c>
    </row>
    <row r="4" spans="1:24" x14ac:dyDescent="0.25">
      <c r="A4" s="1" t="s">
        <v>46</v>
      </c>
      <c r="B4" s="2" t="s">
        <v>56</v>
      </c>
      <c r="C4" s="3">
        <v>45843</v>
      </c>
      <c r="D4" s="4" t="s">
        <v>36</v>
      </c>
      <c r="E4" s="5">
        <v>185</v>
      </c>
      <c r="F4" s="22">
        <v>0</v>
      </c>
      <c r="G4" s="5">
        <v>181</v>
      </c>
      <c r="H4" s="22">
        <v>0</v>
      </c>
      <c r="I4" s="5">
        <v>177</v>
      </c>
      <c r="J4" s="22">
        <v>0</v>
      </c>
      <c r="K4" s="5">
        <v>179</v>
      </c>
      <c r="L4" s="22">
        <v>0</v>
      </c>
      <c r="M4" s="5"/>
      <c r="N4" s="22"/>
      <c r="O4" s="5"/>
      <c r="P4" s="22"/>
      <c r="Q4" s="6">
        <v>4</v>
      </c>
      <c r="R4" s="6">
        <v>722</v>
      </c>
      <c r="S4" s="7">
        <v>180.5</v>
      </c>
      <c r="T4" s="36">
        <v>0</v>
      </c>
      <c r="U4" s="8">
        <v>8</v>
      </c>
      <c r="V4" s="9">
        <v>188.5</v>
      </c>
    </row>
    <row r="6" spans="1:24" x14ac:dyDescent="0.25">
      <c r="Q6" s="32">
        <f>SUM(Q2:Q5)</f>
        <v>14</v>
      </c>
      <c r="R6" s="32">
        <f>SUM(R2:R5)</f>
        <v>2496</v>
      </c>
      <c r="S6" s="33">
        <f>SUM(R6/Q6)</f>
        <v>178.28571428571428</v>
      </c>
      <c r="T6" s="32">
        <f>SUM(T2:T5)</f>
        <v>8</v>
      </c>
      <c r="U6" s="32">
        <f>SUM(U2:U5)</f>
        <v>31</v>
      </c>
      <c r="V6" s="34">
        <f>SUM(S6+U6)</f>
        <v>209.28571428571428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C2" name="Range1_24"/>
    <protectedRange algorithmName="SHA-512" hashValue="ON39YdpmFHfN9f47KpiRvqrKx0V9+erV1CNkpWzYhW/Qyc6aT8rEyCrvauWSYGZK2ia3o7vd3akF07acHAFpOA==" saltValue="yVW9XmDwTqEnmpSGai0KYg==" spinCount="100000" sqref="B2" name="Range1_27"/>
    <protectedRange algorithmName="SHA-512" hashValue="ON39YdpmFHfN9f47KpiRvqrKx0V9+erV1CNkpWzYhW/Qyc6aT8rEyCrvauWSYGZK2ia3o7vd3akF07acHAFpOA==" saltValue="yVW9XmDwTqEnmpSGai0KYg==" spinCount="100000" sqref="T2" name="Range1_3_5_17"/>
    <protectedRange algorithmName="SHA-512" hashValue="ON39YdpmFHfN9f47KpiRvqrKx0V9+erV1CNkpWzYhW/Qyc6aT8rEyCrvauWSYGZK2ia3o7vd3akF07acHAFpOA==" saltValue="yVW9XmDwTqEnmpSGai0KYg==" spinCount="100000" sqref="B3" name="Range1_27_1"/>
    <protectedRange algorithmName="SHA-512" hashValue="ON39YdpmFHfN9f47KpiRvqrKx0V9+erV1CNkpWzYhW/Qyc6aT8rEyCrvauWSYGZK2ia3o7vd3akF07acHAFpOA==" saltValue="yVW9XmDwTqEnmpSGai0KYg==" spinCount="100000" sqref="C3" name="Range1_6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T3" name="Range1_3_5_3"/>
    <protectedRange algorithmName="SHA-512" hashValue="ON39YdpmFHfN9f47KpiRvqrKx0V9+erV1CNkpWzYhW/Qyc6aT8rEyCrvauWSYGZK2ia3o7vd3akF07acHAFpOA==" saltValue="yVW9XmDwTqEnmpSGai0KYg==" spinCount="100000" sqref="B4:C4" name="Range1_11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T4" name="Range1_3_5_8"/>
  </protectedRanges>
  <hyperlinks>
    <hyperlink ref="X1" location="'South Carolina 2025'!A1" display="Return to Rankings" xr:uid="{DBAF93EF-5F21-4896-8454-38ED0ECFA758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DD45-9AA0-4B53-93C9-A4254019775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61</v>
      </c>
      <c r="C2" s="3">
        <v>45843</v>
      </c>
      <c r="D2" s="4" t="s">
        <v>36</v>
      </c>
      <c r="E2" s="5">
        <v>111</v>
      </c>
      <c r="F2" s="22">
        <v>0</v>
      </c>
      <c r="G2" s="23">
        <v>126</v>
      </c>
      <c r="H2" s="22">
        <v>0</v>
      </c>
      <c r="I2" s="5">
        <v>137</v>
      </c>
      <c r="J2" s="22">
        <v>0</v>
      </c>
      <c r="K2" s="5">
        <v>129</v>
      </c>
      <c r="L2" s="22">
        <v>0</v>
      </c>
      <c r="M2" s="5"/>
      <c r="N2" s="22"/>
      <c r="O2" s="5"/>
      <c r="P2" s="22"/>
      <c r="Q2" s="6">
        <v>4</v>
      </c>
      <c r="R2" s="6">
        <v>503</v>
      </c>
      <c r="S2" s="7">
        <v>125.75</v>
      </c>
      <c r="T2" s="36">
        <v>0</v>
      </c>
      <c r="U2" s="8">
        <v>2</v>
      </c>
      <c r="V2" s="9">
        <v>127.75</v>
      </c>
    </row>
    <row r="4" spans="1:24" x14ac:dyDescent="0.25">
      <c r="Q4" s="32">
        <f>SUM(Q2:Q3)</f>
        <v>4</v>
      </c>
      <c r="R4" s="32">
        <f>SUM(R2:R3)</f>
        <v>503</v>
      </c>
      <c r="S4" s="33">
        <f>SUM(R4/Q4)</f>
        <v>125.75</v>
      </c>
      <c r="T4" s="32">
        <f>SUM(T2:T3)</f>
        <v>0</v>
      </c>
      <c r="U4" s="32">
        <f>SUM(U2:U3)</f>
        <v>2</v>
      </c>
      <c r="V4" s="34">
        <f>SUM(S4+U4)</f>
        <v>127.75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 B2:C2 H2:L2 N2" name="Range1_9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South Carolina 2025'!A1" display="Return to Rankings" xr:uid="{978E6653-351B-4039-AD40-4BDC6052D85D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8528-8746-4C19-83AF-67006551AE95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54</v>
      </c>
      <c r="C2" s="3">
        <v>45781</v>
      </c>
      <c r="D2" s="4" t="s">
        <v>36</v>
      </c>
      <c r="E2" s="23">
        <v>185</v>
      </c>
      <c r="F2" s="22">
        <v>1</v>
      </c>
      <c r="G2" s="23">
        <v>192</v>
      </c>
      <c r="H2" s="22">
        <v>3</v>
      </c>
      <c r="I2" s="5">
        <v>191</v>
      </c>
      <c r="J2" s="22">
        <v>2</v>
      </c>
      <c r="K2" s="37">
        <v>192</v>
      </c>
      <c r="L2" s="22">
        <v>0</v>
      </c>
      <c r="M2" s="37"/>
      <c r="N2" s="22"/>
      <c r="O2" s="5"/>
      <c r="P2" s="22"/>
      <c r="Q2" s="6">
        <v>4</v>
      </c>
      <c r="R2" s="6">
        <v>760</v>
      </c>
      <c r="S2" s="7">
        <v>190</v>
      </c>
      <c r="T2" s="36">
        <v>6</v>
      </c>
      <c r="U2" s="8">
        <v>4</v>
      </c>
      <c r="V2" s="9">
        <v>194</v>
      </c>
    </row>
    <row r="4" spans="1:24" x14ac:dyDescent="0.25">
      <c r="Q4" s="32">
        <f>SUM(Q2:Q3)</f>
        <v>4</v>
      </c>
      <c r="R4" s="32">
        <f>SUM(R2:R3)</f>
        <v>760</v>
      </c>
      <c r="S4" s="33">
        <f>SUM(R4/Q4)</f>
        <v>190</v>
      </c>
      <c r="T4" s="32">
        <f>SUM(T2:T3)</f>
        <v>6</v>
      </c>
      <c r="U4" s="32">
        <f>SUM(U2:U3)</f>
        <v>4</v>
      </c>
      <c r="V4" s="34">
        <f>SUM(S4+U4)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C2" name="Range1_24_1"/>
    <protectedRange algorithmName="SHA-512" hashValue="ON39YdpmFHfN9f47KpiRvqrKx0V9+erV1CNkpWzYhW/Qyc6aT8rEyCrvauWSYGZK2ia3o7vd3akF07acHAFpOA==" saltValue="yVW9XmDwTqEnmpSGai0KYg==" spinCount="100000" sqref="B2" name="Range1_25_1"/>
    <protectedRange algorithmName="SHA-512" hashValue="ON39YdpmFHfN9f47KpiRvqrKx0V9+erV1CNkpWzYhW/Qyc6aT8rEyCrvauWSYGZK2ia3o7vd3akF07acHAFpOA==" saltValue="yVW9XmDwTqEnmpSGai0KYg==" spinCount="100000" sqref="E2 G2:O2" name="Range1_33_1_1"/>
    <protectedRange algorithmName="SHA-512" hashValue="ON39YdpmFHfN9f47KpiRvqrKx0V9+erV1CNkpWzYhW/Qyc6aT8rEyCrvauWSYGZK2ia3o7vd3akF07acHAFpOA==" saltValue="yVW9XmDwTqEnmpSGai0KYg==" spinCount="100000" sqref="T2" name="Range1_3_5_11_1"/>
  </protectedRanges>
  <hyperlinks>
    <hyperlink ref="X1" location="'South Carolina 2025'!A1" display="Return to Rankings" xr:uid="{48C025AA-EEF5-4B0D-90E5-19348867CE76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2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35</v>
      </c>
      <c r="B2" s="2" t="s">
        <v>34</v>
      </c>
      <c r="C2" s="3">
        <v>45717</v>
      </c>
      <c r="D2" s="4" t="s">
        <v>36</v>
      </c>
      <c r="E2" s="5">
        <v>189</v>
      </c>
      <c r="F2" s="22">
        <v>1</v>
      </c>
      <c r="G2" s="5">
        <v>191</v>
      </c>
      <c r="H2" s="22">
        <v>0</v>
      </c>
      <c r="I2" s="5">
        <v>191</v>
      </c>
      <c r="J2" s="22">
        <v>0</v>
      </c>
      <c r="K2" s="5">
        <v>195</v>
      </c>
      <c r="L2" s="22">
        <v>2</v>
      </c>
      <c r="M2" s="5"/>
      <c r="N2" s="22"/>
      <c r="O2" s="5"/>
      <c r="P2" s="22"/>
      <c r="Q2" s="6">
        <v>4</v>
      </c>
      <c r="R2" s="6">
        <v>766</v>
      </c>
      <c r="S2" s="7">
        <v>191.5</v>
      </c>
      <c r="T2" s="36">
        <v>3</v>
      </c>
      <c r="U2" s="8">
        <v>13</v>
      </c>
      <c r="V2" s="9">
        <v>204.5</v>
      </c>
    </row>
    <row r="3" spans="1:24" x14ac:dyDescent="0.25">
      <c r="A3" s="1" t="s">
        <v>35</v>
      </c>
      <c r="B3" s="2" t="s">
        <v>34</v>
      </c>
      <c r="C3" s="3">
        <v>45752</v>
      </c>
      <c r="D3" s="4" t="s">
        <v>36</v>
      </c>
      <c r="E3" s="5">
        <v>189</v>
      </c>
      <c r="F3" s="22">
        <v>2</v>
      </c>
      <c r="G3" s="5">
        <v>192</v>
      </c>
      <c r="H3" s="22">
        <v>2</v>
      </c>
      <c r="I3" s="5">
        <v>192</v>
      </c>
      <c r="J3" s="22"/>
      <c r="K3" s="5">
        <v>190</v>
      </c>
      <c r="L3" s="22"/>
      <c r="M3" s="5"/>
      <c r="N3" s="22"/>
      <c r="O3" s="5"/>
      <c r="P3" s="22"/>
      <c r="Q3" s="6">
        <v>4</v>
      </c>
      <c r="R3" s="6">
        <v>763</v>
      </c>
      <c r="S3" s="7">
        <v>190.75</v>
      </c>
      <c r="T3" s="36">
        <v>4</v>
      </c>
      <c r="U3" s="8">
        <v>5</v>
      </c>
      <c r="V3" s="9">
        <v>195.75</v>
      </c>
    </row>
    <row r="4" spans="1:24" x14ac:dyDescent="0.25">
      <c r="A4" s="1" t="s">
        <v>35</v>
      </c>
      <c r="B4" s="2" t="s">
        <v>34</v>
      </c>
      <c r="C4" s="3">
        <v>45781</v>
      </c>
      <c r="D4" s="4" t="s">
        <v>36</v>
      </c>
      <c r="E4" s="5">
        <v>176</v>
      </c>
      <c r="F4" s="22">
        <v>2</v>
      </c>
      <c r="G4" s="5">
        <v>182</v>
      </c>
      <c r="H4" s="22">
        <v>0</v>
      </c>
      <c r="I4" s="5">
        <v>180</v>
      </c>
      <c r="J4" s="22">
        <v>1</v>
      </c>
      <c r="K4" s="5">
        <v>186</v>
      </c>
      <c r="L4" s="22">
        <v>0</v>
      </c>
      <c r="M4" s="5"/>
      <c r="N4" s="22"/>
      <c r="O4" s="5"/>
      <c r="P4" s="22"/>
      <c r="Q4" s="6">
        <v>4</v>
      </c>
      <c r="R4" s="6">
        <v>724</v>
      </c>
      <c r="S4" s="7">
        <v>181</v>
      </c>
      <c r="T4" s="36">
        <v>3</v>
      </c>
      <c r="U4" s="8">
        <v>2</v>
      </c>
      <c r="V4" s="9">
        <v>183</v>
      </c>
    </row>
    <row r="5" spans="1:24" x14ac:dyDescent="0.25">
      <c r="A5" s="1" t="s">
        <v>35</v>
      </c>
      <c r="B5" s="2" t="s">
        <v>34</v>
      </c>
      <c r="C5" s="3">
        <v>45815</v>
      </c>
      <c r="D5" s="4" t="s">
        <v>36</v>
      </c>
      <c r="E5" s="5">
        <v>186</v>
      </c>
      <c r="F5" s="22">
        <v>0</v>
      </c>
      <c r="G5" s="5">
        <v>184</v>
      </c>
      <c r="H5" s="22">
        <v>0</v>
      </c>
      <c r="I5" s="5">
        <v>181</v>
      </c>
      <c r="J5" s="22">
        <v>0</v>
      </c>
      <c r="K5" s="5">
        <v>179</v>
      </c>
      <c r="L5" s="22">
        <v>0</v>
      </c>
      <c r="M5" s="5">
        <v>187</v>
      </c>
      <c r="N5" s="22">
        <v>0</v>
      </c>
      <c r="O5" s="5">
        <v>189</v>
      </c>
      <c r="P5" s="22">
        <v>0</v>
      </c>
      <c r="Q5" s="6">
        <v>6</v>
      </c>
      <c r="R5" s="6">
        <v>1106</v>
      </c>
      <c r="S5" s="7">
        <v>184.33333333333334</v>
      </c>
      <c r="T5" s="36">
        <v>0</v>
      </c>
      <c r="U5" s="8">
        <v>6</v>
      </c>
      <c r="V5" s="9">
        <v>190.33333333333334</v>
      </c>
    </row>
    <row r="6" spans="1:24" x14ac:dyDescent="0.25">
      <c r="A6" s="1" t="s">
        <v>35</v>
      </c>
      <c r="B6" s="2" t="s">
        <v>34</v>
      </c>
      <c r="C6" s="3">
        <v>45843</v>
      </c>
      <c r="D6" s="4" t="s">
        <v>36</v>
      </c>
      <c r="E6" s="5">
        <v>186</v>
      </c>
      <c r="F6" s="22">
        <v>1</v>
      </c>
      <c r="G6" s="5">
        <v>180</v>
      </c>
      <c r="H6" s="22">
        <v>1</v>
      </c>
      <c r="I6" s="5">
        <v>181</v>
      </c>
      <c r="J6" s="22">
        <v>0</v>
      </c>
      <c r="K6" s="5">
        <v>185</v>
      </c>
      <c r="L6" s="22">
        <v>2</v>
      </c>
      <c r="M6" s="5"/>
      <c r="N6" s="22"/>
      <c r="O6" s="5"/>
      <c r="P6" s="22"/>
      <c r="Q6" s="6">
        <v>4</v>
      </c>
      <c r="R6" s="6">
        <v>732</v>
      </c>
      <c r="S6" s="7">
        <v>183</v>
      </c>
      <c r="T6" s="36">
        <v>4</v>
      </c>
      <c r="U6" s="8">
        <v>4</v>
      </c>
      <c r="V6" s="9">
        <v>187</v>
      </c>
    </row>
    <row r="7" spans="1:24" x14ac:dyDescent="0.25">
      <c r="A7" s="1" t="s">
        <v>35</v>
      </c>
      <c r="B7" s="2" t="s">
        <v>34</v>
      </c>
      <c r="C7" s="3">
        <v>45871</v>
      </c>
      <c r="D7" s="4" t="s">
        <v>36</v>
      </c>
      <c r="E7" s="5">
        <v>191</v>
      </c>
      <c r="F7" s="22">
        <v>1</v>
      </c>
      <c r="G7" s="5">
        <v>193.001</v>
      </c>
      <c r="H7" s="22">
        <v>4</v>
      </c>
      <c r="I7" s="5">
        <v>191</v>
      </c>
      <c r="J7" s="22">
        <v>1</v>
      </c>
      <c r="K7" s="5">
        <v>191</v>
      </c>
      <c r="L7" s="22">
        <v>2</v>
      </c>
      <c r="M7" s="5"/>
      <c r="N7" s="22"/>
      <c r="O7" s="5"/>
      <c r="P7" s="22"/>
      <c r="Q7" s="6">
        <v>4</v>
      </c>
      <c r="R7" s="6">
        <v>766.00099999999998</v>
      </c>
      <c r="S7" s="7">
        <v>191.50024999999999</v>
      </c>
      <c r="T7" s="36">
        <v>8</v>
      </c>
      <c r="U7" s="8">
        <v>6</v>
      </c>
      <c r="V7" s="9">
        <v>197.50024999999999</v>
      </c>
    </row>
    <row r="9" spans="1:24" x14ac:dyDescent="0.25">
      <c r="Q9" s="32">
        <f>SUM(Q2:Q8)</f>
        <v>26</v>
      </c>
      <c r="R9" s="32">
        <f>SUM(R2:R8)</f>
        <v>4857.0010000000002</v>
      </c>
      <c r="S9" s="33">
        <f>SUM(R9/Q9)</f>
        <v>186.80773076923077</v>
      </c>
      <c r="T9" s="32">
        <f>SUM(T2:T8)</f>
        <v>22</v>
      </c>
      <c r="U9" s="32">
        <f>SUM(U2:U8)</f>
        <v>36</v>
      </c>
      <c r="V9" s="34">
        <f>SUM(S9+U9)</f>
        <v>222.80773076923077</v>
      </c>
    </row>
    <row r="12" spans="1:24" x14ac:dyDescent="0.25">
      <c r="A12" s="24" t="s">
        <v>1</v>
      </c>
      <c r="B12" s="25" t="s">
        <v>2</v>
      </c>
      <c r="C12" s="26" t="s">
        <v>3</v>
      </c>
      <c r="D12" s="27" t="s">
        <v>4</v>
      </c>
      <c r="E12" s="28" t="s">
        <v>19</v>
      </c>
      <c r="F12" s="28" t="s">
        <v>20</v>
      </c>
      <c r="G12" s="28" t="s">
        <v>21</v>
      </c>
      <c r="H12" s="28" t="s">
        <v>20</v>
      </c>
      <c r="I12" s="28" t="s">
        <v>22</v>
      </c>
      <c r="J12" s="28" t="s">
        <v>20</v>
      </c>
      <c r="K12" s="28" t="s">
        <v>23</v>
      </c>
      <c r="L12" s="28" t="s">
        <v>20</v>
      </c>
      <c r="M12" s="28" t="s">
        <v>24</v>
      </c>
      <c r="N12" s="28" t="s">
        <v>20</v>
      </c>
      <c r="O12" s="28" t="s">
        <v>25</v>
      </c>
      <c r="P12" s="28" t="s">
        <v>20</v>
      </c>
      <c r="Q12" s="29" t="s">
        <v>26</v>
      </c>
      <c r="R12" s="30" t="s">
        <v>27</v>
      </c>
      <c r="S12" s="31" t="s">
        <v>5</v>
      </c>
      <c r="T12" s="31" t="s">
        <v>28</v>
      </c>
      <c r="U12" s="30" t="s">
        <v>6</v>
      </c>
      <c r="V12" s="31" t="s">
        <v>29</v>
      </c>
    </row>
    <row r="13" spans="1:24" x14ac:dyDescent="0.25">
      <c r="A13" s="1" t="s">
        <v>11</v>
      </c>
      <c r="B13" s="2" t="s">
        <v>34</v>
      </c>
      <c r="C13" s="3">
        <v>45752</v>
      </c>
      <c r="D13" s="4" t="s">
        <v>36</v>
      </c>
      <c r="E13" s="23">
        <v>186</v>
      </c>
      <c r="F13" s="22">
        <v>1</v>
      </c>
      <c r="G13" s="23">
        <v>192</v>
      </c>
      <c r="H13" s="22"/>
      <c r="I13" s="5">
        <v>189</v>
      </c>
      <c r="J13" s="22">
        <v>2</v>
      </c>
      <c r="K13" s="37">
        <v>193</v>
      </c>
      <c r="L13" s="22">
        <v>1</v>
      </c>
      <c r="M13" s="37"/>
      <c r="N13" s="22"/>
      <c r="O13" s="5"/>
      <c r="P13" s="22"/>
      <c r="Q13" s="6">
        <v>4</v>
      </c>
      <c r="R13" s="6">
        <v>760</v>
      </c>
      <c r="S13" s="7">
        <v>190</v>
      </c>
      <c r="T13" s="36">
        <v>4</v>
      </c>
      <c r="U13" s="8">
        <v>3</v>
      </c>
      <c r="V13" s="9">
        <v>193</v>
      </c>
    </row>
    <row r="14" spans="1:24" x14ac:dyDescent="0.25">
      <c r="A14" s="1" t="s">
        <v>11</v>
      </c>
      <c r="B14" s="2" t="s">
        <v>34</v>
      </c>
      <c r="C14" s="3">
        <v>45781</v>
      </c>
      <c r="D14" s="4" t="s">
        <v>36</v>
      </c>
      <c r="E14" s="5">
        <v>178</v>
      </c>
      <c r="F14" s="22">
        <v>0</v>
      </c>
      <c r="G14" s="23">
        <v>182</v>
      </c>
      <c r="H14" s="22">
        <v>0</v>
      </c>
      <c r="I14" s="5">
        <v>178</v>
      </c>
      <c r="J14" s="22">
        <v>1</v>
      </c>
      <c r="K14" s="5">
        <v>177</v>
      </c>
      <c r="L14" s="22">
        <v>2</v>
      </c>
      <c r="M14" s="5"/>
      <c r="N14" s="22"/>
      <c r="O14" s="5"/>
      <c r="P14" s="22"/>
      <c r="Q14" s="6">
        <v>4</v>
      </c>
      <c r="R14" s="6">
        <v>715</v>
      </c>
      <c r="S14" s="7">
        <v>178.75</v>
      </c>
      <c r="T14" s="36">
        <v>3</v>
      </c>
      <c r="U14" s="8">
        <v>2</v>
      </c>
      <c r="V14" s="9">
        <v>180.75</v>
      </c>
    </row>
    <row r="16" spans="1:24" x14ac:dyDescent="0.25">
      <c r="Q16" s="32">
        <f>SUM(Q13:Q15)</f>
        <v>8</v>
      </c>
      <c r="R16" s="32">
        <f>SUM(R13:R15)</f>
        <v>1475</v>
      </c>
      <c r="S16" s="33">
        <f>SUM(R16/Q16)</f>
        <v>184.375</v>
      </c>
      <c r="T16" s="32">
        <f>SUM(T13:T15)</f>
        <v>7</v>
      </c>
      <c r="U16" s="32">
        <f>SUM(U13:U15)</f>
        <v>5</v>
      </c>
      <c r="V16" s="34">
        <f>SUM(S16+U16)</f>
        <v>189.375</v>
      </c>
    </row>
    <row r="19" spans="1:22" x14ac:dyDescent="0.25">
      <c r="A19" s="24" t="s">
        <v>1</v>
      </c>
      <c r="B19" s="25" t="s">
        <v>2</v>
      </c>
      <c r="C19" s="26" t="s">
        <v>3</v>
      </c>
      <c r="D19" s="27" t="s">
        <v>4</v>
      </c>
      <c r="E19" s="28" t="s">
        <v>19</v>
      </c>
      <c r="F19" s="28" t="s">
        <v>20</v>
      </c>
      <c r="G19" s="28" t="s">
        <v>21</v>
      </c>
      <c r="H19" s="28" t="s">
        <v>20</v>
      </c>
      <c r="I19" s="28" t="s">
        <v>22</v>
      </c>
      <c r="J19" s="28" t="s">
        <v>20</v>
      </c>
      <c r="K19" s="28" t="s">
        <v>23</v>
      </c>
      <c r="L19" s="28" t="s">
        <v>20</v>
      </c>
      <c r="M19" s="28" t="s">
        <v>24</v>
      </c>
      <c r="N19" s="28" t="s">
        <v>20</v>
      </c>
      <c r="O19" s="28" t="s">
        <v>25</v>
      </c>
      <c r="P19" s="28" t="s">
        <v>20</v>
      </c>
      <c r="Q19" s="29" t="s">
        <v>26</v>
      </c>
      <c r="R19" s="30" t="s">
        <v>27</v>
      </c>
      <c r="S19" s="31" t="s">
        <v>5</v>
      </c>
      <c r="T19" s="31" t="s">
        <v>28</v>
      </c>
      <c r="U19" s="30" t="s">
        <v>6</v>
      </c>
      <c r="V19" s="31" t="s">
        <v>29</v>
      </c>
    </row>
    <row r="20" spans="1:22" x14ac:dyDescent="0.25">
      <c r="A20" s="1" t="s">
        <v>46</v>
      </c>
      <c r="B20" s="2" t="s">
        <v>34</v>
      </c>
      <c r="C20" s="3">
        <v>45815</v>
      </c>
      <c r="D20" s="4" t="s">
        <v>36</v>
      </c>
      <c r="E20" s="5">
        <v>191</v>
      </c>
      <c r="F20" s="22">
        <v>0</v>
      </c>
      <c r="G20" s="5">
        <v>182</v>
      </c>
      <c r="H20" s="22">
        <v>1</v>
      </c>
      <c r="I20" s="5">
        <v>184</v>
      </c>
      <c r="J20" s="22">
        <v>1</v>
      </c>
      <c r="K20" s="5">
        <v>188</v>
      </c>
      <c r="L20" s="22">
        <v>0</v>
      </c>
      <c r="M20" s="5">
        <v>179</v>
      </c>
      <c r="N20" s="22">
        <v>0</v>
      </c>
      <c r="O20" s="5">
        <v>181</v>
      </c>
      <c r="P20" s="22">
        <v>1</v>
      </c>
      <c r="Q20" s="6">
        <v>6</v>
      </c>
      <c r="R20" s="6">
        <v>1105</v>
      </c>
      <c r="S20" s="7">
        <v>184.16666666666666</v>
      </c>
      <c r="T20" s="36">
        <v>3</v>
      </c>
      <c r="U20" s="8">
        <v>22</v>
      </c>
      <c r="V20" s="9">
        <v>206.16666666666666</v>
      </c>
    </row>
    <row r="22" spans="1:22" x14ac:dyDescent="0.25">
      <c r="Q22" s="32">
        <f>SUM(Q20:Q21)</f>
        <v>6</v>
      </c>
      <c r="R22" s="32">
        <f>SUM(R20:R21)</f>
        <v>1105</v>
      </c>
      <c r="S22" s="33">
        <f>SUM(R22/Q22)</f>
        <v>184.16666666666666</v>
      </c>
      <c r="T22" s="32">
        <f>SUM(T20:T21)</f>
        <v>3</v>
      </c>
      <c r="U22" s="32">
        <f>SUM(U20:U21)</f>
        <v>22</v>
      </c>
      <c r="V22" s="34">
        <f>SUM(S22+U22)</f>
        <v>206.16666666666666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12 B19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  <protectedRange algorithmName="SHA-512" hashValue="ON39YdpmFHfN9f47KpiRvqrKx0V9+erV1CNkpWzYhW/Qyc6aT8rEyCrvauWSYGZK2ia3o7vd3akF07acHAFpOA==" saltValue="yVW9XmDwTqEnmpSGai0KYg==" spinCount="100000" sqref="C13" name="Range1_2"/>
    <protectedRange algorithmName="SHA-512" hashValue="ON39YdpmFHfN9f47KpiRvqrKx0V9+erV1CNkpWzYhW/Qyc6aT8rEyCrvauWSYGZK2ia3o7vd3akF07acHAFpOA==" saltValue="yVW9XmDwTqEnmpSGai0KYg==" spinCount="100000" sqref="D13" name="Range1_1_1"/>
    <protectedRange algorithmName="SHA-512" hashValue="ON39YdpmFHfN9f47KpiRvqrKx0V9+erV1CNkpWzYhW/Qyc6aT8rEyCrvauWSYGZK2ia3o7vd3akF07acHAFpOA==" saltValue="yVW9XmDwTqEnmpSGai0KYg==" spinCount="100000" sqref="E13 H13:L13 N13" name="Range1_1_2_19_1"/>
    <protectedRange algorithmName="SHA-512" hashValue="ON39YdpmFHfN9f47KpiRvqrKx0V9+erV1CNkpWzYhW/Qyc6aT8rEyCrvauWSYGZK2ia3o7vd3akF07acHAFpOA==" saltValue="yVW9XmDwTqEnmpSGai0KYg==" spinCount="100000" sqref="T13" name="Range1_3_5_1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B4:C4" name="Range1_24"/>
    <protectedRange algorithmName="SHA-512" hashValue="ON39YdpmFHfN9f47KpiRvqrKx0V9+erV1CNkpWzYhW/Qyc6aT8rEyCrvauWSYGZK2ia3o7vd3akF07acHAFpOA==" saltValue="yVW9XmDwTqEnmpSGai0KYg==" spinCount="100000" sqref="E4:P4 T4" name="Range1_3_5_10"/>
    <protectedRange algorithmName="SHA-512" hashValue="ON39YdpmFHfN9f47KpiRvqrKx0V9+erV1CNkpWzYhW/Qyc6aT8rEyCrvauWSYGZK2ia3o7vd3akF07acHAFpOA==" saltValue="yVW9XmDwTqEnmpSGai0KYg==" spinCount="100000" sqref="D14" name="Range1_1_4_1"/>
    <protectedRange algorithmName="SHA-512" hashValue="ON39YdpmFHfN9f47KpiRvqrKx0V9+erV1CNkpWzYhW/Qyc6aT8rEyCrvauWSYGZK2ia3o7vd3akF07acHAFpOA==" saltValue="yVW9XmDwTqEnmpSGai0KYg==" spinCount="100000" sqref="B14:C14" name="Range1_24_1"/>
    <protectedRange algorithmName="SHA-512" hashValue="ON39YdpmFHfN9f47KpiRvqrKx0V9+erV1CNkpWzYhW/Qyc6aT8rEyCrvauWSYGZK2ia3o7vd3akF07acHAFpOA==" saltValue="yVW9XmDwTqEnmpSGai0KYg==" spinCount="100000" sqref="E14 H14:L14 N14" name="Range1_25"/>
    <protectedRange algorithmName="SHA-512" hashValue="ON39YdpmFHfN9f47KpiRvqrKx0V9+erV1CNkpWzYhW/Qyc6aT8rEyCrvauWSYGZK2ia3o7vd3akF07acHAFpOA==" saltValue="yVW9XmDwTqEnmpSGai0KYg==" spinCount="100000" sqref="G14 M14 O14" name="Range1_33_1_1"/>
    <protectedRange algorithmName="SHA-512" hashValue="ON39YdpmFHfN9f47KpiRvqrKx0V9+erV1CNkpWzYhW/Qyc6aT8rEyCrvauWSYGZK2ia3o7vd3akF07acHAFpOA==" saltValue="yVW9XmDwTqEnmpSGai0KYg==" spinCount="100000" sqref="T14" name="Range1_3_5_11"/>
    <protectedRange algorithmName="SHA-512" hashValue="ON39YdpmFHfN9f47KpiRvqrKx0V9+erV1CNkpWzYhW/Qyc6aT8rEyCrvauWSYGZK2ia3o7vd3akF07acHAFpOA==" saltValue="yVW9XmDwTqEnmpSGai0KYg==" spinCount="100000" sqref="B5" name="Range1_24_2"/>
    <protectedRange algorithmName="SHA-512" hashValue="ON39YdpmFHfN9f47KpiRvqrKx0V9+erV1CNkpWzYhW/Qyc6aT8rEyCrvauWSYGZK2ia3o7vd3akF07acHAFpOA==" saltValue="yVW9XmDwTqEnmpSGai0KYg==" spinCount="100000" sqref="C5" name="Range1_3"/>
    <protectedRange algorithmName="SHA-512" hashValue="ON39YdpmFHfN9f47KpiRvqrKx0V9+erV1CNkpWzYhW/Qyc6aT8rEyCrvauWSYGZK2ia3o7vd3akF07acHAFpOA==" saltValue="yVW9XmDwTqEnmpSGai0KYg==" spinCount="100000" sqref="D5" name="Range1_1_2"/>
    <protectedRange algorithmName="SHA-512" hashValue="ON39YdpmFHfN9f47KpiRvqrKx0V9+erV1CNkpWzYhW/Qyc6aT8rEyCrvauWSYGZK2ia3o7vd3akF07acHAFpOA==" saltValue="yVW9XmDwTqEnmpSGai0KYg==" spinCount="100000" sqref="E5:P5 T5" name="Range1_3_5_2"/>
    <protectedRange algorithmName="SHA-512" hashValue="ON39YdpmFHfN9f47KpiRvqrKx0V9+erV1CNkpWzYhW/Qyc6aT8rEyCrvauWSYGZK2ia3o7vd3akF07acHAFpOA==" saltValue="yVW9XmDwTqEnmpSGai0KYg==" spinCount="100000" sqref="B20" name="Range1_24_3"/>
    <protectedRange algorithmName="SHA-512" hashValue="ON39YdpmFHfN9f47KpiRvqrKx0V9+erV1CNkpWzYhW/Qyc6aT8rEyCrvauWSYGZK2ia3o7vd3akF07acHAFpOA==" saltValue="yVW9XmDwTqEnmpSGai0KYg==" spinCount="100000" sqref="C20" name="Range1_6"/>
    <protectedRange algorithmName="SHA-512" hashValue="ON39YdpmFHfN9f47KpiRvqrKx0V9+erV1CNkpWzYhW/Qyc6aT8rEyCrvauWSYGZK2ia3o7vd3akF07acHAFpOA==" saltValue="yVW9XmDwTqEnmpSGai0KYg==" spinCount="100000" sqref="D20" name="Range1_1_3"/>
    <protectedRange algorithmName="SHA-512" hashValue="ON39YdpmFHfN9f47KpiRvqrKx0V9+erV1CNkpWzYhW/Qyc6aT8rEyCrvauWSYGZK2ia3o7vd3akF07acHAFpOA==" saltValue="yVW9XmDwTqEnmpSGai0KYg==" spinCount="100000" sqref="T20" name="Range1_3_5_3"/>
    <protectedRange algorithmName="SHA-512" hashValue="ON39YdpmFHfN9f47KpiRvqrKx0V9+erV1CNkpWzYhW/Qyc6aT8rEyCrvauWSYGZK2ia3o7vd3akF07acHAFpOA==" saltValue="yVW9XmDwTqEnmpSGai0KYg==" spinCount="100000" sqref="B6:C6" name="Range1_8"/>
    <protectedRange algorithmName="SHA-512" hashValue="ON39YdpmFHfN9f47KpiRvqrKx0V9+erV1CNkpWzYhW/Qyc6aT8rEyCrvauWSYGZK2ia3o7vd3akF07acHAFpOA==" saltValue="yVW9XmDwTqEnmpSGai0KYg==" spinCount="100000" sqref="D6" name="Range1_1_6"/>
    <protectedRange algorithmName="SHA-512" hashValue="ON39YdpmFHfN9f47KpiRvqrKx0V9+erV1CNkpWzYhW/Qyc6aT8rEyCrvauWSYGZK2ia3o7vd3akF07acHAFpOA==" saltValue="yVW9XmDwTqEnmpSGai0KYg==" spinCount="100000" sqref="E6:P6 T6" name="Range1_3_5_5"/>
    <protectedRange algorithmName="SHA-512" hashValue="ON39YdpmFHfN9f47KpiRvqrKx0V9+erV1CNkpWzYhW/Qyc6aT8rEyCrvauWSYGZK2ia3o7vd3akF07acHAFpOA==" saltValue="yVW9XmDwTqEnmpSGai0KYg==" spinCount="100000" sqref="B7" name="Range1_8_1"/>
    <protectedRange algorithmName="SHA-512" hashValue="ON39YdpmFHfN9f47KpiRvqrKx0V9+erV1CNkpWzYhW/Qyc6aT8rEyCrvauWSYGZK2ia3o7vd3akF07acHAFpOA==" saltValue="yVW9XmDwTqEnmpSGai0KYg==" spinCount="100000" sqref="C7" name="Range1_13"/>
    <protectedRange algorithmName="SHA-512" hashValue="ON39YdpmFHfN9f47KpiRvqrKx0V9+erV1CNkpWzYhW/Qyc6aT8rEyCrvauWSYGZK2ia3o7vd3akF07acHAFpOA==" saltValue="yVW9XmDwTqEnmpSGai0KYg==" spinCount="100000" sqref="D7" name="Range1_1_11"/>
    <protectedRange algorithmName="SHA-512" hashValue="ON39YdpmFHfN9f47KpiRvqrKx0V9+erV1CNkpWzYhW/Qyc6aT8rEyCrvauWSYGZK2ia3o7vd3akF07acHAFpOA==" saltValue="yVW9XmDwTqEnmpSGai0KYg==" spinCount="100000" sqref="E7:P7 T7" name="Range1_3_5_12"/>
  </protectedRanges>
  <hyperlinks>
    <hyperlink ref="X1" location="'South Carolina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788F-EB4D-4180-A2EF-A08C28377869}">
  <dimension ref="A1:X8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51</v>
      </c>
      <c r="B2" s="2" t="s">
        <v>52</v>
      </c>
      <c r="C2" s="3">
        <v>45752</v>
      </c>
      <c r="D2" s="4" t="s">
        <v>36</v>
      </c>
      <c r="E2" s="5">
        <v>174</v>
      </c>
      <c r="F2" s="22">
        <v>1</v>
      </c>
      <c r="G2" s="5">
        <v>164</v>
      </c>
      <c r="H2" s="22"/>
      <c r="I2" s="5">
        <v>171</v>
      </c>
      <c r="J2" s="22"/>
      <c r="K2" s="5">
        <v>178</v>
      </c>
      <c r="L2" s="22"/>
      <c r="M2" s="5"/>
      <c r="N2" s="22"/>
      <c r="O2" s="5"/>
      <c r="P2" s="22"/>
      <c r="Q2" s="6">
        <v>4</v>
      </c>
      <c r="R2" s="6">
        <v>687</v>
      </c>
      <c r="S2" s="7">
        <v>171.75</v>
      </c>
      <c r="T2" s="36">
        <v>1</v>
      </c>
      <c r="U2" s="8">
        <v>5</v>
      </c>
      <c r="V2" s="9">
        <v>176.75</v>
      </c>
    </row>
    <row r="3" spans="1:24" x14ac:dyDescent="0.25">
      <c r="A3" s="1" t="s">
        <v>57</v>
      </c>
      <c r="B3" s="2" t="s">
        <v>52</v>
      </c>
      <c r="C3" s="3">
        <v>45781</v>
      </c>
      <c r="D3" s="4" t="s">
        <v>36</v>
      </c>
      <c r="E3" s="5">
        <v>171</v>
      </c>
      <c r="F3" s="22">
        <v>0</v>
      </c>
      <c r="G3" s="5">
        <v>181</v>
      </c>
      <c r="H3" s="22">
        <v>0</v>
      </c>
      <c r="I3" s="5">
        <v>182</v>
      </c>
      <c r="J3" s="22">
        <v>0</v>
      </c>
      <c r="K3" s="5">
        <v>185</v>
      </c>
      <c r="L3" s="22">
        <v>0</v>
      </c>
      <c r="M3" s="5"/>
      <c r="N3" s="22"/>
      <c r="O3" s="5"/>
      <c r="P3" s="22"/>
      <c r="Q3" s="6">
        <v>4</v>
      </c>
      <c r="R3" s="6">
        <v>719</v>
      </c>
      <c r="S3" s="7">
        <v>179.75</v>
      </c>
      <c r="T3" s="36">
        <v>0</v>
      </c>
      <c r="U3" s="8">
        <v>5</v>
      </c>
      <c r="V3" s="9">
        <v>184.75</v>
      </c>
    </row>
    <row r="4" spans="1:24" x14ac:dyDescent="0.25">
      <c r="A4" s="1" t="s">
        <v>57</v>
      </c>
      <c r="B4" s="2" t="s">
        <v>52</v>
      </c>
      <c r="C4" s="3">
        <v>45815</v>
      </c>
      <c r="D4" s="4" t="s">
        <v>36</v>
      </c>
      <c r="E4" s="5">
        <v>171</v>
      </c>
      <c r="F4" s="22">
        <v>0</v>
      </c>
      <c r="G4" s="5">
        <v>164</v>
      </c>
      <c r="H4" s="22">
        <v>0</v>
      </c>
      <c r="I4" s="5">
        <v>169</v>
      </c>
      <c r="J4" s="22">
        <v>1</v>
      </c>
      <c r="K4" s="5">
        <v>169</v>
      </c>
      <c r="L4" s="22">
        <v>0</v>
      </c>
      <c r="M4" s="5">
        <v>170</v>
      </c>
      <c r="N4" s="22">
        <v>1</v>
      </c>
      <c r="O4" s="5">
        <v>175</v>
      </c>
      <c r="P4" s="22">
        <v>1</v>
      </c>
      <c r="Q4" s="6">
        <v>6</v>
      </c>
      <c r="R4" s="6">
        <v>1018</v>
      </c>
      <c r="S4" s="7">
        <v>169.66666666666666</v>
      </c>
      <c r="T4" s="36">
        <v>3</v>
      </c>
      <c r="U4" s="8">
        <v>10</v>
      </c>
      <c r="V4" s="9">
        <v>179.66666666666666</v>
      </c>
    </row>
    <row r="5" spans="1:24" x14ac:dyDescent="0.25">
      <c r="A5" s="1" t="s">
        <v>57</v>
      </c>
      <c r="B5" s="2" t="s">
        <v>52</v>
      </c>
      <c r="C5" s="3">
        <v>45843</v>
      </c>
      <c r="D5" s="4" t="s">
        <v>36</v>
      </c>
      <c r="E5" s="5">
        <v>188</v>
      </c>
      <c r="F5" s="22">
        <v>1</v>
      </c>
      <c r="G5" s="5">
        <v>191</v>
      </c>
      <c r="H5" s="22">
        <v>3</v>
      </c>
      <c r="I5" s="5">
        <v>183</v>
      </c>
      <c r="J5" s="22">
        <v>2</v>
      </c>
      <c r="K5" s="5">
        <v>185</v>
      </c>
      <c r="L5" s="22">
        <v>1</v>
      </c>
      <c r="M5" s="5"/>
      <c r="N5" s="22"/>
      <c r="O5" s="5"/>
      <c r="P5" s="22"/>
      <c r="Q5" s="6">
        <v>4</v>
      </c>
      <c r="R5" s="6">
        <v>747</v>
      </c>
      <c r="S5" s="7">
        <v>186.75</v>
      </c>
      <c r="T5" s="36">
        <v>7</v>
      </c>
      <c r="U5" s="8">
        <v>13</v>
      </c>
      <c r="V5" s="9">
        <v>199.75</v>
      </c>
    </row>
    <row r="6" spans="1:24" x14ac:dyDescent="0.25">
      <c r="A6" s="1" t="s">
        <v>57</v>
      </c>
      <c r="B6" s="2" t="s">
        <v>52</v>
      </c>
      <c r="C6" s="3">
        <v>45871</v>
      </c>
      <c r="D6" s="4" t="s">
        <v>36</v>
      </c>
      <c r="E6" s="5">
        <v>191</v>
      </c>
      <c r="F6" s="22">
        <v>0</v>
      </c>
      <c r="G6" s="5">
        <v>185</v>
      </c>
      <c r="H6" s="22">
        <v>0</v>
      </c>
      <c r="I6" s="5">
        <v>188</v>
      </c>
      <c r="J6" s="22">
        <v>2</v>
      </c>
      <c r="K6" s="5">
        <v>185</v>
      </c>
      <c r="L6" s="22">
        <v>2</v>
      </c>
      <c r="M6" s="5"/>
      <c r="N6" s="22"/>
      <c r="O6" s="5"/>
      <c r="P6" s="22"/>
      <c r="Q6" s="6">
        <v>4</v>
      </c>
      <c r="R6" s="6">
        <v>749</v>
      </c>
      <c r="S6" s="7">
        <v>187.25</v>
      </c>
      <c r="T6" s="36">
        <v>4</v>
      </c>
      <c r="U6" s="8">
        <v>13</v>
      </c>
      <c r="V6" s="9">
        <v>200.25</v>
      </c>
    </row>
    <row r="8" spans="1:24" x14ac:dyDescent="0.25">
      <c r="Q8" s="32">
        <f>SUM(Q2:Q7)</f>
        <v>22</v>
      </c>
      <c r="R8" s="32">
        <f>SUM(R2:R7)</f>
        <v>3920</v>
      </c>
      <c r="S8" s="33">
        <f>SUM(R8/Q8)</f>
        <v>178.18181818181819</v>
      </c>
      <c r="T8" s="32">
        <f>SUM(T2:T7)</f>
        <v>15</v>
      </c>
      <c r="U8" s="32">
        <f>SUM(U2:U7)</f>
        <v>46</v>
      </c>
      <c r="V8" s="34">
        <f>SUM(S8+U8)</f>
        <v>224.18181818181819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5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T2" name="Range1_3_5_4"/>
    <protectedRange algorithmName="SHA-512" hashValue="ON39YdpmFHfN9f47KpiRvqrKx0V9+erV1CNkpWzYhW/Qyc6aT8rEyCrvauWSYGZK2ia3o7vd3akF07acHAFpOA==" saltValue="yVW9XmDwTqEnmpSGai0KYg==" spinCount="100000" sqref="B3" name="Range1_5_1"/>
    <protectedRange algorithmName="SHA-512" hashValue="ON39YdpmFHfN9f47KpiRvqrKx0V9+erV1CNkpWzYhW/Qyc6aT8rEyCrvauWSYGZK2ia3o7vd3akF07acHAFpOA==" saltValue="yVW9XmDwTqEnmpSGai0KYg==" spinCount="100000" sqref="D3" name="Range1_1_4_1"/>
    <protectedRange algorithmName="SHA-512" hashValue="ON39YdpmFHfN9f47KpiRvqrKx0V9+erV1CNkpWzYhW/Qyc6aT8rEyCrvauWSYGZK2ia3o7vd3akF07acHAFpOA==" saltValue="yVW9XmDwTqEnmpSGai0KYg==" spinCount="100000" sqref="C3" name="Range1_24"/>
    <protectedRange algorithmName="SHA-512" hashValue="ON39YdpmFHfN9f47KpiRvqrKx0V9+erV1CNkpWzYhW/Qyc6aT8rEyCrvauWSYGZK2ia3o7vd3akF07acHAFpOA==" saltValue="yVW9XmDwTqEnmpSGai0KYg==" spinCount="100000" sqref="H3:P3 E3:F3" name="Range1_28"/>
    <protectedRange algorithmName="SHA-512" hashValue="ON39YdpmFHfN9f47KpiRvqrKx0V9+erV1CNkpWzYhW/Qyc6aT8rEyCrvauWSYGZK2ia3o7vd3akF07acHAFpOA==" saltValue="yVW9XmDwTqEnmpSGai0KYg==" spinCount="100000" sqref="T3" name="Range1_3_5_18"/>
    <protectedRange algorithmName="SHA-512" hashValue="ON39YdpmFHfN9f47KpiRvqrKx0V9+erV1CNkpWzYhW/Qyc6aT8rEyCrvauWSYGZK2ia3o7vd3akF07acHAFpOA==" saltValue="yVW9XmDwTqEnmpSGai0KYg==" spinCount="100000" sqref="B4" name="Range1_5_2"/>
    <protectedRange algorithmName="SHA-512" hashValue="ON39YdpmFHfN9f47KpiRvqrKx0V9+erV1CNkpWzYhW/Qyc6aT8rEyCrvauWSYGZK2ia3o7vd3akF07acHAFpOA==" saltValue="yVW9XmDwTqEnmpSGai0KYg==" spinCount="100000" sqref="H4:P4 E4:F4 C4" name="Range1_7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T4" name="Range1_3_5_4_1"/>
    <protectedRange algorithmName="SHA-512" hashValue="ON39YdpmFHfN9f47KpiRvqrKx0V9+erV1CNkpWzYhW/Qyc6aT8rEyCrvauWSYGZK2ia3o7vd3akF07acHAFpOA==" saltValue="yVW9XmDwTqEnmpSGai0KYg==" spinCount="100000" sqref="H5:P5 E5:F5 B5:C5" name="Range1_12"/>
    <protectedRange algorithmName="SHA-512" hashValue="ON39YdpmFHfN9f47KpiRvqrKx0V9+erV1CNkpWzYhW/Qyc6aT8rEyCrvauWSYGZK2ia3o7vd3akF07acHAFpOA==" saltValue="yVW9XmDwTqEnmpSGai0KYg==" spinCount="100000" sqref="D5" name="Range1_1_10"/>
    <protectedRange algorithmName="SHA-512" hashValue="ON39YdpmFHfN9f47KpiRvqrKx0V9+erV1CNkpWzYhW/Qyc6aT8rEyCrvauWSYGZK2ia3o7vd3akF07acHAFpOA==" saltValue="yVW9XmDwTqEnmpSGai0KYg==" spinCount="100000" sqref="T5" name="Range1_3_5_9"/>
    <protectedRange algorithmName="SHA-512" hashValue="ON39YdpmFHfN9f47KpiRvqrKx0V9+erV1CNkpWzYhW/Qyc6aT8rEyCrvauWSYGZK2ia3o7vd3akF07acHAFpOA==" saltValue="yVW9XmDwTqEnmpSGai0KYg==" spinCount="100000" sqref="B6" name="Range1_5_3"/>
    <protectedRange algorithmName="SHA-512" hashValue="ON39YdpmFHfN9f47KpiRvqrKx0V9+erV1CNkpWzYhW/Qyc6aT8rEyCrvauWSYGZK2ia3o7vd3akF07acHAFpOA==" saltValue="yVW9XmDwTqEnmpSGai0KYg==" spinCount="100000" sqref="H6:P6 E6:F6 C6" name="Range1_17"/>
    <protectedRange algorithmName="SHA-512" hashValue="ON39YdpmFHfN9f47KpiRvqrKx0V9+erV1CNkpWzYhW/Qyc6aT8rEyCrvauWSYGZK2ia3o7vd3akF07acHAFpOA==" saltValue="yVW9XmDwTqEnmpSGai0KYg==" spinCount="100000" sqref="D6" name="Range1_1_15"/>
    <protectedRange algorithmName="SHA-512" hashValue="ON39YdpmFHfN9f47KpiRvqrKx0V9+erV1CNkpWzYhW/Qyc6aT8rEyCrvauWSYGZK2ia3o7vd3akF07acHAFpOA==" saltValue="yVW9XmDwTqEnmpSGai0KYg==" spinCount="100000" sqref="T6" name="Range1_3_5_19"/>
  </protectedRanges>
  <hyperlinks>
    <hyperlink ref="X1" location="'South Carolina 2025'!A1" display="Return to Rankings" xr:uid="{CFF713AD-D432-42CE-A054-FB91C21702AF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B167-8B3A-4088-B6C5-E98376A8403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42</v>
      </c>
      <c r="B2" s="2" t="s">
        <v>63</v>
      </c>
      <c r="C2" s="3">
        <v>45843</v>
      </c>
      <c r="D2" s="4" t="s">
        <v>36</v>
      </c>
      <c r="E2" s="5">
        <v>185</v>
      </c>
      <c r="F2" s="22">
        <v>0</v>
      </c>
      <c r="G2" s="23">
        <v>191</v>
      </c>
      <c r="H2" s="22">
        <v>1</v>
      </c>
      <c r="I2" s="5">
        <v>186</v>
      </c>
      <c r="J2" s="22">
        <v>0</v>
      </c>
      <c r="K2" s="5">
        <v>178</v>
      </c>
      <c r="L2" s="22">
        <v>1</v>
      </c>
      <c r="M2" s="5"/>
      <c r="N2" s="22"/>
      <c r="O2" s="5"/>
      <c r="P2" s="22"/>
      <c r="Q2" s="6">
        <v>4</v>
      </c>
      <c r="R2" s="6">
        <v>740</v>
      </c>
      <c r="S2" s="7">
        <v>185</v>
      </c>
      <c r="T2" s="36">
        <v>2</v>
      </c>
      <c r="U2" s="8">
        <v>6</v>
      </c>
      <c r="V2" s="9">
        <v>191</v>
      </c>
    </row>
    <row r="4" spans="1:24" x14ac:dyDescent="0.25">
      <c r="Q4" s="32">
        <f>SUM(Q2:Q3)</f>
        <v>4</v>
      </c>
      <c r="R4" s="32">
        <f>SUM(R2:R3)</f>
        <v>740</v>
      </c>
      <c r="S4" s="33">
        <f>SUM(R4/Q4)</f>
        <v>185</v>
      </c>
      <c r="T4" s="32">
        <f>SUM(T2:T3)</f>
        <v>2</v>
      </c>
      <c r="U4" s="32">
        <f>SUM(U2:U3)</f>
        <v>6</v>
      </c>
      <c r="V4" s="34">
        <f>SUM(S4+U4)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10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T2" name="Range1_3_5_7"/>
  </protectedRanges>
  <hyperlinks>
    <hyperlink ref="X1" location="'South Carolina 2025'!A1" display="Return to Rankings" xr:uid="{3BDAF8D0-F588-4FE7-9BFA-DE7FFB3B4E52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9772-D39F-46EE-97DB-868B53F90B05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35</v>
      </c>
      <c r="B2" s="2" t="s">
        <v>37</v>
      </c>
      <c r="C2" s="3">
        <v>45717</v>
      </c>
      <c r="D2" s="4" t="s">
        <v>36</v>
      </c>
      <c r="E2" s="5">
        <v>179</v>
      </c>
      <c r="F2" s="22">
        <v>0</v>
      </c>
      <c r="G2" s="5">
        <v>174</v>
      </c>
      <c r="H2" s="22">
        <v>0</v>
      </c>
      <c r="I2" s="5">
        <v>180</v>
      </c>
      <c r="J2" s="22">
        <v>1</v>
      </c>
      <c r="K2" s="5">
        <v>176</v>
      </c>
      <c r="L2" s="22">
        <v>0</v>
      </c>
      <c r="M2" s="5"/>
      <c r="N2" s="22"/>
      <c r="O2" s="5"/>
      <c r="P2" s="22"/>
      <c r="Q2" s="6">
        <v>4</v>
      </c>
      <c r="R2" s="6">
        <v>709</v>
      </c>
      <c r="S2" s="7">
        <v>177.25</v>
      </c>
      <c r="T2" s="36">
        <v>1</v>
      </c>
      <c r="U2" s="8">
        <v>4</v>
      </c>
      <c r="V2" s="9">
        <v>181.25</v>
      </c>
    </row>
    <row r="4" spans="1:24" x14ac:dyDescent="0.25">
      <c r="Q4" s="32">
        <f>SUM(Q2:Q3)</f>
        <v>4</v>
      </c>
      <c r="R4" s="32">
        <f>SUM(R2:R3)</f>
        <v>709</v>
      </c>
      <c r="S4" s="33">
        <f>SUM(R4/Q4)</f>
        <v>177.25</v>
      </c>
      <c r="T4" s="32">
        <f>SUM(T2:T3)</f>
        <v>1</v>
      </c>
      <c r="U4" s="32">
        <f>SUM(U2:U3)</f>
        <v>4</v>
      </c>
      <c r="V4" s="34">
        <f>SUM(S4+U4)</f>
        <v>181.25</v>
      </c>
    </row>
    <row r="7" spans="1:24" x14ac:dyDescent="0.25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 x14ac:dyDescent="0.25">
      <c r="A8" s="1" t="s">
        <v>11</v>
      </c>
      <c r="B8" s="2" t="s">
        <v>37</v>
      </c>
      <c r="C8" s="3">
        <v>45815</v>
      </c>
      <c r="D8" s="4" t="s">
        <v>36</v>
      </c>
      <c r="E8" s="5">
        <v>171</v>
      </c>
      <c r="F8" s="22">
        <v>0</v>
      </c>
      <c r="G8" s="23">
        <v>181</v>
      </c>
      <c r="H8" s="22">
        <v>0</v>
      </c>
      <c r="I8" s="5">
        <v>164</v>
      </c>
      <c r="J8" s="22">
        <v>0</v>
      </c>
      <c r="K8" s="5">
        <v>176</v>
      </c>
      <c r="L8" s="22">
        <v>3</v>
      </c>
      <c r="M8" s="5">
        <v>179</v>
      </c>
      <c r="N8" s="22">
        <v>1</v>
      </c>
      <c r="O8" s="5">
        <v>172</v>
      </c>
      <c r="P8" s="22">
        <v>0</v>
      </c>
      <c r="Q8" s="6">
        <v>6</v>
      </c>
      <c r="R8" s="6">
        <v>1043</v>
      </c>
      <c r="S8" s="7">
        <v>173.83333333333334</v>
      </c>
      <c r="T8" s="36">
        <v>4</v>
      </c>
      <c r="U8" s="8">
        <v>4</v>
      </c>
      <c r="V8" s="9">
        <v>177.83333333333334</v>
      </c>
    </row>
    <row r="10" spans="1:24" x14ac:dyDescent="0.25">
      <c r="Q10" s="32">
        <f>SUM(Q8:Q9)</f>
        <v>6</v>
      </c>
      <c r="R10" s="32">
        <f>SUM(R8:R9)</f>
        <v>1043</v>
      </c>
      <c r="S10" s="33">
        <f>SUM(R10/Q10)</f>
        <v>173.83333333333334</v>
      </c>
      <c r="T10" s="32">
        <f>SUM(T8:T9)</f>
        <v>4</v>
      </c>
      <c r="U10" s="32">
        <f>SUM(U8:U9)</f>
        <v>4</v>
      </c>
      <c r="V10" s="34">
        <f>SUM(S10+U10)</f>
        <v>177.83333333333334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  <protectedRange algorithmName="SHA-512" hashValue="ON39YdpmFHfN9f47KpiRvqrKx0V9+erV1CNkpWzYhW/Qyc6aT8rEyCrvauWSYGZK2ia3o7vd3akF07acHAFpOA==" saltValue="yVW9XmDwTqEnmpSGai0KYg==" spinCount="100000" sqref="E8 H8:L8 N8 C8" name="Range1_2"/>
    <protectedRange algorithmName="SHA-512" hashValue="ON39YdpmFHfN9f47KpiRvqrKx0V9+erV1CNkpWzYhW/Qyc6aT8rEyCrvauWSYGZK2ia3o7vd3akF07acHAFpOA==" saltValue="yVW9XmDwTqEnmpSGai0KYg==" spinCount="100000" sqref="D8" name="Range1_1_1"/>
    <protectedRange algorithmName="SHA-512" hashValue="ON39YdpmFHfN9f47KpiRvqrKx0V9+erV1CNkpWzYhW/Qyc6aT8rEyCrvauWSYGZK2ia3o7vd3akF07acHAFpOA==" saltValue="yVW9XmDwTqEnmpSGai0KYg==" spinCount="100000" sqref="T8" name="Range1_3_5_1"/>
  </protectedRanges>
  <hyperlinks>
    <hyperlink ref="X1" location="'South Carolina 2025'!A1" display="Return to Rankings" xr:uid="{0771E7C0-AFF1-404A-B15D-DA4CED75FBB0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44F9-9554-49C7-836A-66574BB649F5}">
  <dimension ref="A1:X13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48</v>
      </c>
      <c r="C2" s="3">
        <v>45752</v>
      </c>
      <c r="D2" s="4" t="s">
        <v>36</v>
      </c>
      <c r="E2" s="5">
        <v>189</v>
      </c>
      <c r="F2" s="22"/>
      <c r="G2" s="23">
        <v>192</v>
      </c>
      <c r="H2" s="22">
        <v>3</v>
      </c>
      <c r="I2" s="5">
        <v>190</v>
      </c>
      <c r="J2" s="22">
        <v>2</v>
      </c>
      <c r="K2" s="5">
        <v>194</v>
      </c>
      <c r="L2" s="22"/>
      <c r="M2" s="5"/>
      <c r="N2" s="22"/>
      <c r="O2" s="5"/>
      <c r="P2" s="22"/>
      <c r="Q2" s="6">
        <v>4</v>
      </c>
      <c r="R2" s="6">
        <v>765</v>
      </c>
      <c r="S2" s="7">
        <v>191.25</v>
      </c>
      <c r="T2" s="36">
        <v>5</v>
      </c>
      <c r="U2" s="8">
        <v>6</v>
      </c>
      <c r="V2" s="9">
        <v>197.25</v>
      </c>
    </row>
    <row r="3" spans="1:24" x14ac:dyDescent="0.25">
      <c r="A3" s="1" t="s">
        <v>11</v>
      </c>
      <c r="B3" s="2" t="s">
        <v>48</v>
      </c>
      <c r="C3" s="3">
        <v>45781</v>
      </c>
      <c r="D3" s="4" t="s">
        <v>36</v>
      </c>
      <c r="E3" s="5">
        <v>170</v>
      </c>
      <c r="F3" s="22">
        <v>0</v>
      </c>
      <c r="G3" s="23">
        <v>179</v>
      </c>
      <c r="H3" s="22">
        <v>1</v>
      </c>
      <c r="I3" s="5">
        <v>174</v>
      </c>
      <c r="J3" s="22">
        <v>0</v>
      </c>
      <c r="K3" s="5">
        <v>162</v>
      </c>
      <c r="L3" s="22">
        <v>0</v>
      </c>
      <c r="M3" s="5"/>
      <c r="N3" s="22"/>
      <c r="O3" s="5"/>
      <c r="P3" s="22"/>
      <c r="Q3" s="6">
        <v>4</v>
      </c>
      <c r="R3" s="6">
        <v>685</v>
      </c>
      <c r="S3" s="7">
        <v>171.25</v>
      </c>
      <c r="T3" s="36">
        <v>1</v>
      </c>
      <c r="U3" s="8">
        <v>2</v>
      </c>
      <c r="V3" s="9">
        <v>173.25</v>
      </c>
    </row>
    <row r="4" spans="1:24" x14ac:dyDescent="0.25">
      <c r="A4" s="1" t="s">
        <v>11</v>
      </c>
      <c r="B4" s="2" t="s">
        <v>48</v>
      </c>
      <c r="C4" s="3">
        <v>45815</v>
      </c>
      <c r="D4" s="4" t="s">
        <v>36</v>
      </c>
      <c r="E4" s="23">
        <v>181</v>
      </c>
      <c r="F4" s="22">
        <v>1</v>
      </c>
      <c r="G4" s="23">
        <v>190</v>
      </c>
      <c r="H4" s="22">
        <v>1</v>
      </c>
      <c r="I4" s="5">
        <v>186</v>
      </c>
      <c r="J4" s="22">
        <v>1</v>
      </c>
      <c r="K4" s="37">
        <v>186</v>
      </c>
      <c r="L4" s="22">
        <v>1</v>
      </c>
      <c r="M4" s="37">
        <v>187</v>
      </c>
      <c r="N4" s="22">
        <v>1</v>
      </c>
      <c r="O4" s="5">
        <v>191</v>
      </c>
      <c r="P4" s="22">
        <v>3</v>
      </c>
      <c r="Q4" s="6">
        <v>6</v>
      </c>
      <c r="R4" s="6">
        <v>1121</v>
      </c>
      <c r="S4" s="7">
        <v>186.83333333333334</v>
      </c>
      <c r="T4" s="36">
        <v>8</v>
      </c>
      <c r="U4" s="8">
        <v>10</v>
      </c>
      <c r="V4" s="9">
        <v>196.83333333333334</v>
      </c>
    </row>
    <row r="5" spans="1:24" x14ac:dyDescent="0.25">
      <c r="A5" s="1" t="s">
        <v>11</v>
      </c>
      <c r="B5" s="2" t="s">
        <v>48</v>
      </c>
      <c r="C5" s="3">
        <v>45871</v>
      </c>
      <c r="D5" s="4" t="s">
        <v>36</v>
      </c>
      <c r="E5" s="5">
        <v>188</v>
      </c>
      <c r="F5" s="22">
        <v>1</v>
      </c>
      <c r="G5" s="23">
        <v>190</v>
      </c>
      <c r="H5" s="22">
        <v>0</v>
      </c>
      <c r="I5" s="5">
        <v>189</v>
      </c>
      <c r="J5" s="22">
        <v>1</v>
      </c>
      <c r="K5" s="5">
        <v>191.001</v>
      </c>
      <c r="L5" s="22">
        <v>3</v>
      </c>
      <c r="M5" s="5"/>
      <c r="N5" s="22"/>
      <c r="O5" s="5"/>
      <c r="P5" s="22"/>
      <c r="Q5" s="6">
        <v>4</v>
      </c>
      <c r="R5" s="6">
        <v>758.00099999999998</v>
      </c>
      <c r="S5" s="7">
        <v>189.50024999999999</v>
      </c>
      <c r="T5" s="36">
        <v>5</v>
      </c>
      <c r="U5" s="8">
        <v>6</v>
      </c>
      <c r="V5" s="9">
        <v>195.50024999999999</v>
      </c>
    </row>
    <row r="7" spans="1:24" x14ac:dyDescent="0.25">
      <c r="Q7" s="32">
        <f>SUM(Q2:Q6)</f>
        <v>18</v>
      </c>
      <c r="R7" s="32">
        <f>SUM(R2:R6)</f>
        <v>3329.0010000000002</v>
      </c>
      <c r="S7" s="33">
        <f>SUM(R7/Q7)</f>
        <v>184.94450000000001</v>
      </c>
      <c r="T7" s="32">
        <f>SUM(T2:T6)</f>
        <v>19</v>
      </c>
      <c r="U7" s="32">
        <f>SUM(U2:U6)</f>
        <v>24</v>
      </c>
      <c r="V7" s="34">
        <f>SUM(S7+U7)</f>
        <v>208.94450000000001</v>
      </c>
    </row>
    <row r="10" spans="1:24" x14ac:dyDescent="0.25">
      <c r="A10" s="24" t="s">
        <v>1</v>
      </c>
      <c r="B10" s="25" t="s">
        <v>2</v>
      </c>
      <c r="C10" s="26" t="s">
        <v>3</v>
      </c>
      <c r="D10" s="27" t="s">
        <v>4</v>
      </c>
      <c r="E10" s="28" t="s">
        <v>19</v>
      </c>
      <c r="F10" s="28" t="s">
        <v>20</v>
      </c>
      <c r="G10" s="28" t="s">
        <v>21</v>
      </c>
      <c r="H10" s="28" t="s">
        <v>20</v>
      </c>
      <c r="I10" s="28" t="s">
        <v>22</v>
      </c>
      <c r="J10" s="28" t="s">
        <v>20</v>
      </c>
      <c r="K10" s="28" t="s">
        <v>23</v>
      </c>
      <c r="L10" s="28" t="s">
        <v>20</v>
      </c>
      <c r="M10" s="28" t="s">
        <v>24</v>
      </c>
      <c r="N10" s="28" t="s">
        <v>20</v>
      </c>
      <c r="O10" s="28" t="s">
        <v>25</v>
      </c>
      <c r="P10" s="28" t="s">
        <v>20</v>
      </c>
      <c r="Q10" s="29" t="s">
        <v>26</v>
      </c>
      <c r="R10" s="30" t="s">
        <v>27</v>
      </c>
      <c r="S10" s="31" t="s">
        <v>5</v>
      </c>
      <c r="T10" s="31" t="s">
        <v>28</v>
      </c>
      <c r="U10" s="30" t="s">
        <v>6</v>
      </c>
      <c r="V10" s="31" t="s">
        <v>29</v>
      </c>
    </row>
    <row r="11" spans="1:24" x14ac:dyDescent="0.25">
      <c r="A11" s="1" t="s">
        <v>35</v>
      </c>
      <c r="B11" s="2" t="s">
        <v>48</v>
      </c>
      <c r="C11" s="3">
        <v>45781</v>
      </c>
      <c r="D11" s="4" t="s">
        <v>36</v>
      </c>
      <c r="E11" s="5">
        <v>186</v>
      </c>
      <c r="F11" s="22">
        <v>0</v>
      </c>
      <c r="G11" s="5">
        <v>191</v>
      </c>
      <c r="H11" s="22">
        <v>0</v>
      </c>
      <c r="I11" s="5">
        <v>188</v>
      </c>
      <c r="J11" s="22">
        <v>1</v>
      </c>
      <c r="K11" s="5">
        <v>194</v>
      </c>
      <c r="L11" s="22">
        <v>0</v>
      </c>
      <c r="M11" s="5"/>
      <c r="N11" s="22"/>
      <c r="O11" s="5"/>
      <c r="P11" s="22"/>
      <c r="Q11" s="6">
        <v>4</v>
      </c>
      <c r="R11" s="6">
        <v>759</v>
      </c>
      <c r="S11" s="7">
        <v>189.75</v>
      </c>
      <c r="T11" s="36">
        <v>1</v>
      </c>
      <c r="U11" s="8">
        <v>3</v>
      </c>
      <c r="V11" s="9">
        <v>192.75</v>
      </c>
    </row>
    <row r="13" spans="1:24" x14ac:dyDescent="0.25">
      <c r="Q13" s="32">
        <f>SUM(Q11:Q12)</f>
        <v>4</v>
      </c>
      <c r="R13" s="32">
        <f>SUM(R11:R12)</f>
        <v>759</v>
      </c>
      <c r="S13" s="33">
        <f>SUM(R13/Q13)</f>
        <v>189.75</v>
      </c>
      <c r="T13" s="32">
        <f>SUM(T11:T12)</f>
        <v>1</v>
      </c>
      <c r="U13" s="32">
        <f>SUM(U11:U12)</f>
        <v>3</v>
      </c>
      <c r="V13" s="34">
        <f>SUM(S13+U13)</f>
        <v>192.75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1"/>
    <protectedRange algorithmName="SHA-512" hashValue="ON39YdpmFHfN9f47KpiRvqrKx0V9+erV1CNkpWzYhW/Qyc6aT8rEyCrvauWSYGZK2ia3o7vd3akF07acHAFpOA==" saltValue="yVW9XmDwTqEnmpSGai0KYg==" spinCount="100000" sqref="D11" name="Range1_1_4"/>
    <protectedRange algorithmName="SHA-512" hashValue="ON39YdpmFHfN9f47KpiRvqrKx0V9+erV1CNkpWzYhW/Qyc6aT8rEyCrvauWSYGZK2ia3o7vd3akF07acHAFpOA==" saltValue="yVW9XmDwTqEnmpSGai0KYg==" spinCount="100000" sqref="B11:C11" name="Range1_24"/>
    <protectedRange algorithmName="SHA-512" hashValue="ON39YdpmFHfN9f47KpiRvqrKx0V9+erV1CNkpWzYhW/Qyc6aT8rEyCrvauWSYGZK2ia3o7vd3akF07acHAFpOA==" saltValue="yVW9XmDwTqEnmpSGai0KYg==" spinCount="100000" sqref="E11:P11 T11" name="Range1_3_5_10"/>
    <protectedRange algorithmName="SHA-512" hashValue="ON39YdpmFHfN9f47KpiRvqrKx0V9+erV1CNkpWzYhW/Qyc6aT8rEyCrvauWSYGZK2ia3o7vd3akF07acHAFpOA==" saltValue="yVW9XmDwTqEnmpSGai0KYg==" spinCount="100000" sqref="D3" name="Range1_1_4_1"/>
    <protectedRange algorithmName="SHA-512" hashValue="ON39YdpmFHfN9f47KpiRvqrKx0V9+erV1CNkpWzYhW/Qyc6aT8rEyCrvauWSYGZK2ia3o7vd3akF07acHAFpOA==" saltValue="yVW9XmDwTqEnmpSGai0KYg==" spinCount="100000" sqref="B3:C3" name="Range1_24_1"/>
    <protectedRange algorithmName="SHA-512" hashValue="ON39YdpmFHfN9f47KpiRvqrKx0V9+erV1CNkpWzYhW/Qyc6aT8rEyCrvauWSYGZK2ia3o7vd3akF07acHAFpOA==" saltValue="yVW9XmDwTqEnmpSGai0KYg==" spinCount="100000" sqref="E3 H3:L3 N3" name="Range1_25"/>
    <protectedRange algorithmName="SHA-512" hashValue="ON39YdpmFHfN9f47KpiRvqrKx0V9+erV1CNkpWzYhW/Qyc6aT8rEyCrvauWSYGZK2ia3o7vd3akF07acHAFpOA==" saltValue="yVW9XmDwTqEnmpSGai0KYg==" spinCount="100000" sqref="T3" name="Range1_3_5_11"/>
    <protectedRange algorithmName="SHA-512" hashValue="ON39YdpmFHfN9f47KpiRvqrKx0V9+erV1CNkpWzYhW/Qyc6aT8rEyCrvauWSYGZK2ia3o7vd3akF07acHAFpOA==" saltValue="yVW9XmDwTqEnmpSGai0KYg==" spinCount="100000" sqref="B4" name="Range1_24_2"/>
    <protectedRange algorithmName="SHA-512" hashValue="ON39YdpmFHfN9f47KpiRvqrKx0V9+erV1CNkpWzYhW/Qyc6aT8rEyCrvauWSYGZK2ia3o7vd3akF07acHAFpOA==" saltValue="yVW9XmDwTqEnmpSGai0KYg==" spinCount="100000" sqref="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4 H4:L4 N4" name="Range1_1_2_19_1"/>
    <protectedRange algorithmName="SHA-512" hashValue="ON39YdpmFHfN9f47KpiRvqrKx0V9+erV1CNkpWzYhW/Qyc6aT8rEyCrvauWSYGZK2ia3o7vd3akF07acHAFpOA==" saltValue="yVW9XmDwTqEnmpSGai0KYg==" spinCount="100000" sqref="T4" name="Range1_3_5_1_1"/>
    <protectedRange algorithmName="SHA-512" hashValue="ON39YdpmFHfN9f47KpiRvqrKx0V9+erV1CNkpWzYhW/Qyc6aT8rEyCrvauWSYGZK2ia3o7vd3akF07acHAFpOA==" saltValue="yVW9XmDwTqEnmpSGai0KYg==" spinCount="100000" sqref="B5" name="Range1_24_3"/>
    <protectedRange algorithmName="SHA-512" hashValue="ON39YdpmFHfN9f47KpiRvqrKx0V9+erV1CNkpWzYhW/Qyc6aT8rEyCrvauWSYGZK2ia3o7vd3akF07acHAFpOA==" saltValue="yVW9XmDwTqEnmpSGai0KYg==" spinCount="100000" sqref="C5" name="Range1_14"/>
    <protectedRange algorithmName="SHA-512" hashValue="ON39YdpmFHfN9f47KpiRvqrKx0V9+erV1CNkpWzYhW/Qyc6aT8rEyCrvauWSYGZK2ia3o7vd3akF07acHAFpOA==" saltValue="yVW9XmDwTqEnmpSGai0KYg==" spinCount="100000" sqref="D5" name="Range1_1_12"/>
    <protectedRange algorithmName="SHA-512" hashValue="ON39YdpmFHfN9f47KpiRvqrKx0V9+erV1CNkpWzYhW/Qyc6aT8rEyCrvauWSYGZK2ia3o7vd3akF07acHAFpOA==" saltValue="yVW9XmDwTqEnmpSGai0KYg==" spinCount="100000" sqref="E5 G5:O5" name="Range1_33_1_3"/>
    <protectedRange algorithmName="SHA-512" hashValue="ON39YdpmFHfN9f47KpiRvqrKx0V9+erV1CNkpWzYhW/Qyc6aT8rEyCrvauWSYGZK2ia3o7vd3akF07acHAFpOA==" saltValue="yVW9XmDwTqEnmpSGai0KYg==" spinCount="100000" sqref="T5" name="Range1_3_5_13"/>
  </protectedRanges>
  <hyperlinks>
    <hyperlink ref="X1" location="'South Carolina 2025'!A1" display="Return to Rankings" xr:uid="{8D490DA9-2035-49D3-9E77-AEA63E0A5A59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8B56-445A-4A59-9C23-C7E74B989947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42</v>
      </c>
      <c r="B2" s="2" t="s">
        <v>49</v>
      </c>
      <c r="C2" s="3">
        <v>45752</v>
      </c>
      <c r="D2" s="4" t="s">
        <v>36</v>
      </c>
      <c r="E2" s="23">
        <v>186</v>
      </c>
      <c r="F2" s="22"/>
      <c r="G2" s="23">
        <v>184</v>
      </c>
      <c r="H2" s="22">
        <v>1</v>
      </c>
      <c r="I2" s="5">
        <v>180</v>
      </c>
      <c r="J2" s="22"/>
      <c r="K2" s="37">
        <v>177</v>
      </c>
      <c r="L2" s="22"/>
      <c r="M2" s="37"/>
      <c r="N2" s="22"/>
      <c r="O2" s="5"/>
      <c r="P2" s="22"/>
      <c r="Q2" s="6">
        <v>4</v>
      </c>
      <c r="R2" s="6">
        <v>727</v>
      </c>
      <c r="S2" s="7">
        <v>181.75</v>
      </c>
      <c r="T2" s="36">
        <v>1</v>
      </c>
      <c r="U2" s="8">
        <v>3</v>
      </c>
      <c r="V2" s="9">
        <v>184.75</v>
      </c>
    </row>
    <row r="4" spans="1:24" x14ac:dyDescent="0.25">
      <c r="Q4" s="32">
        <f>SUM(Q2:Q3)</f>
        <v>4</v>
      </c>
      <c r="R4" s="32">
        <f>SUM(R2:R3)</f>
        <v>727</v>
      </c>
      <c r="S4" s="33">
        <f>SUM(R4/Q4)</f>
        <v>181.75</v>
      </c>
      <c r="T4" s="32">
        <f>SUM(T2:T3)</f>
        <v>1</v>
      </c>
      <c r="U4" s="32">
        <f>SUM(U2:U3)</f>
        <v>3</v>
      </c>
      <c r="V4" s="34">
        <f>SUM(S4+U4)</f>
        <v>184.75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T2" name="Range1_3_5_2_1"/>
  </protectedRanges>
  <hyperlinks>
    <hyperlink ref="X1" location="'South Carolina 2025'!A1" display="Return to Rankings" xr:uid="{96EE1F10-6654-4263-BF54-BDAB3EF2454A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60EC-CFBB-403F-9B1F-897C0A184BBE}">
  <dimension ref="A1:X1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41</v>
      </c>
      <c r="C2" s="3">
        <v>45717</v>
      </c>
      <c r="D2" s="4" t="s">
        <v>36</v>
      </c>
      <c r="E2" s="5">
        <v>169</v>
      </c>
      <c r="F2" s="22">
        <v>0</v>
      </c>
      <c r="G2" s="23">
        <v>160</v>
      </c>
      <c r="H2" s="22">
        <v>0</v>
      </c>
      <c r="I2" s="5">
        <v>142</v>
      </c>
      <c r="J2" s="22">
        <v>0</v>
      </c>
      <c r="K2" s="5">
        <v>159</v>
      </c>
      <c r="L2" s="22">
        <v>0</v>
      </c>
      <c r="M2" s="5"/>
      <c r="N2" s="22"/>
      <c r="O2" s="5"/>
      <c r="P2" s="22"/>
      <c r="Q2" s="6">
        <v>4</v>
      </c>
      <c r="R2" s="6">
        <v>630</v>
      </c>
      <c r="S2" s="7">
        <v>157.5</v>
      </c>
      <c r="T2" s="36">
        <v>0</v>
      </c>
      <c r="U2" s="8">
        <v>2</v>
      </c>
      <c r="V2" s="9">
        <v>159.5</v>
      </c>
    </row>
    <row r="3" spans="1:24" x14ac:dyDescent="0.25">
      <c r="A3" s="1" t="s">
        <v>11</v>
      </c>
      <c r="B3" s="2" t="s">
        <v>41</v>
      </c>
      <c r="C3" s="3">
        <v>45752</v>
      </c>
      <c r="D3" s="4" t="s">
        <v>36</v>
      </c>
      <c r="E3" s="5">
        <v>174</v>
      </c>
      <c r="F3" s="22">
        <v>3</v>
      </c>
      <c r="G3" s="23">
        <v>175</v>
      </c>
      <c r="H3" s="22"/>
      <c r="I3" s="5">
        <v>178</v>
      </c>
      <c r="J3" s="22"/>
      <c r="K3" s="5">
        <v>181</v>
      </c>
      <c r="L3" s="22"/>
      <c r="M3" s="5"/>
      <c r="N3" s="22"/>
      <c r="O3" s="5"/>
      <c r="P3" s="22"/>
      <c r="Q3" s="6">
        <v>4</v>
      </c>
      <c r="R3" s="6">
        <v>708</v>
      </c>
      <c r="S3" s="7">
        <v>177</v>
      </c>
      <c r="T3" s="36">
        <v>3</v>
      </c>
      <c r="U3" s="8">
        <v>2</v>
      </c>
      <c r="V3" s="9">
        <v>179</v>
      </c>
    </row>
    <row r="4" spans="1:24" x14ac:dyDescent="0.25">
      <c r="A4" s="1" t="s">
        <v>11</v>
      </c>
      <c r="B4" s="2" t="s">
        <v>41</v>
      </c>
      <c r="C4" s="3">
        <v>45815</v>
      </c>
      <c r="D4" s="4" t="s">
        <v>36</v>
      </c>
      <c r="E4" s="5">
        <v>177</v>
      </c>
      <c r="F4" s="22">
        <v>0</v>
      </c>
      <c r="G4" s="23">
        <v>175</v>
      </c>
      <c r="H4" s="22">
        <v>0</v>
      </c>
      <c r="I4" s="5">
        <v>182</v>
      </c>
      <c r="J4" s="22">
        <v>0</v>
      </c>
      <c r="K4" s="5">
        <v>182</v>
      </c>
      <c r="L4" s="22">
        <v>1</v>
      </c>
      <c r="M4" s="5">
        <v>182</v>
      </c>
      <c r="N4" s="22">
        <v>1</v>
      </c>
      <c r="O4" s="5">
        <v>165</v>
      </c>
      <c r="P4" s="22">
        <v>0</v>
      </c>
      <c r="Q4" s="6">
        <v>6</v>
      </c>
      <c r="R4" s="6">
        <v>1063</v>
      </c>
      <c r="S4" s="7">
        <v>177.16666666666666</v>
      </c>
      <c r="T4" s="36">
        <v>2</v>
      </c>
      <c r="U4" s="8">
        <v>4</v>
      </c>
      <c r="V4" s="9">
        <v>181.16666666666666</v>
      </c>
    </row>
    <row r="5" spans="1:24" x14ac:dyDescent="0.25">
      <c r="A5" s="1" t="s">
        <v>11</v>
      </c>
      <c r="B5" s="2" t="s">
        <v>41</v>
      </c>
      <c r="C5" s="3">
        <v>45843</v>
      </c>
      <c r="D5" s="4" t="s">
        <v>36</v>
      </c>
      <c r="E5" s="5">
        <v>184</v>
      </c>
      <c r="F5" s="22">
        <v>0</v>
      </c>
      <c r="G5" s="23">
        <v>166</v>
      </c>
      <c r="H5" s="22">
        <v>1</v>
      </c>
      <c r="I5" s="5">
        <v>178</v>
      </c>
      <c r="J5" s="22">
        <v>1</v>
      </c>
      <c r="K5" s="5">
        <v>174</v>
      </c>
      <c r="L5" s="22">
        <v>0</v>
      </c>
      <c r="M5" s="5"/>
      <c r="N5" s="22"/>
      <c r="O5" s="5"/>
      <c r="P5" s="22"/>
      <c r="Q5" s="6">
        <v>4</v>
      </c>
      <c r="R5" s="6">
        <v>702</v>
      </c>
      <c r="S5" s="7">
        <v>175.5</v>
      </c>
      <c r="T5" s="36">
        <v>2</v>
      </c>
      <c r="U5" s="8">
        <v>2</v>
      </c>
      <c r="V5" s="9">
        <v>177.5</v>
      </c>
    </row>
    <row r="7" spans="1:24" x14ac:dyDescent="0.25">
      <c r="Q7" s="32">
        <f>SUM(Q2:Q6)</f>
        <v>18</v>
      </c>
      <c r="R7" s="32">
        <f>SUM(R2:R6)</f>
        <v>3103</v>
      </c>
      <c r="S7" s="33">
        <f>SUM(R7/Q7)</f>
        <v>172.38888888888889</v>
      </c>
      <c r="T7" s="32">
        <f>SUM(T2:T6)</f>
        <v>7</v>
      </c>
      <c r="U7" s="32">
        <f>SUM(U2:U6)</f>
        <v>10</v>
      </c>
      <c r="V7" s="34">
        <f>SUM(S7+U7)</f>
        <v>182.38888888888889</v>
      </c>
    </row>
    <row r="10" spans="1:24" x14ac:dyDescent="0.25">
      <c r="A10" s="24" t="s">
        <v>1</v>
      </c>
      <c r="B10" s="25" t="s">
        <v>2</v>
      </c>
      <c r="C10" s="26" t="s">
        <v>3</v>
      </c>
      <c r="D10" s="27" t="s">
        <v>4</v>
      </c>
      <c r="E10" s="28" t="s">
        <v>19</v>
      </c>
      <c r="F10" s="28" t="s">
        <v>20</v>
      </c>
      <c r="G10" s="28" t="s">
        <v>21</v>
      </c>
      <c r="H10" s="28" t="s">
        <v>20</v>
      </c>
      <c r="I10" s="28" t="s">
        <v>22</v>
      </c>
      <c r="J10" s="28" t="s">
        <v>20</v>
      </c>
      <c r="K10" s="28" t="s">
        <v>23</v>
      </c>
      <c r="L10" s="28" t="s">
        <v>20</v>
      </c>
      <c r="M10" s="28" t="s">
        <v>24</v>
      </c>
      <c r="N10" s="28" t="s">
        <v>20</v>
      </c>
      <c r="O10" s="28" t="s">
        <v>25</v>
      </c>
      <c r="P10" s="28" t="s">
        <v>20</v>
      </c>
      <c r="Q10" s="29" t="s">
        <v>26</v>
      </c>
      <c r="R10" s="30" t="s">
        <v>27</v>
      </c>
      <c r="S10" s="31" t="s">
        <v>5</v>
      </c>
      <c r="T10" s="31" t="s">
        <v>28</v>
      </c>
      <c r="U10" s="30" t="s">
        <v>6</v>
      </c>
      <c r="V10" s="31" t="s">
        <v>29</v>
      </c>
    </row>
    <row r="11" spans="1:24" x14ac:dyDescent="0.25">
      <c r="A11" s="1" t="s">
        <v>46</v>
      </c>
      <c r="B11" s="2" t="s">
        <v>41</v>
      </c>
      <c r="C11" s="3">
        <v>45717</v>
      </c>
      <c r="D11" s="4" t="s">
        <v>36</v>
      </c>
      <c r="E11" s="5">
        <v>177</v>
      </c>
      <c r="F11" s="22">
        <v>0</v>
      </c>
      <c r="G11" s="5">
        <v>169</v>
      </c>
      <c r="H11" s="22">
        <v>0</v>
      </c>
      <c r="I11" s="5">
        <v>180</v>
      </c>
      <c r="J11" s="22">
        <v>1</v>
      </c>
      <c r="K11" s="5">
        <v>175</v>
      </c>
      <c r="L11" s="22">
        <v>1</v>
      </c>
      <c r="M11" s="5"/>
      <c r="N11" s="22"/>
      <c r="O11" s="5"/>
      <c r="P11" s="22"/>
      <c r="Q11" s="6">
        <v>4</v>
      </c>
      <c r="R11" s="6">
        <v>701</v>
      </c>
      <c r="S11" s="7">
        <v>175.25</v>
      </c>
      <c r="T11" s="36">
        <v>2</v>
      </c>
      <c r="U11" s="8">
        <v>13</v>
      </c>
      <c r="V11" s="9">
        <v>188.25</v>
      </c>
    </row>
    <row r="12" spans="1:24" x14ac:dyDescent="0.25">
      <c r="A12" s="1" t="s">
        <v>46</v>
      </c>
      <c r="B12" s="2" t="s">
        <v>41</v>
      </c>
      <c r="C12" s="3">
        <v>45752</v>
      </c>
      <c r="D12" s="4" t="s">
        <v>36</v>
      </c>
      <c r="E12" s="5">
        <v>182</v>
      </c>
      <c r="F12" s="22"/>
      <c r="G12" s="5">
        <v>180</v>
      </c>
      <c r="H12" s="22"/>
      <c r="I12" s="5">
        <v>184</v>
      </c>
      <c r="J12" s="22"/>
      <c r="K12" s="5">
        <v>178</v>
      </c>
      <c r="L12" s="22">
        <v>1</v>
      </c>
      <c r="M12" s="5"/>
      <c r="N12" s="22"/>
      <c r="O12" s="5"/>
      <c r="P12" s="22"/>
      <c r="Q12" s="6">
        <v>4</v>
      </c>
      <c r="R12" s="6">
        <v>724</v>
      </c>
      <c r="S12" s="7">
        <v>181</v>
      </c>
      <c r="T12" s="36">
        <v>1</v>
      </c>
      <c r="U12" s="8">
        <v>13</v>
      </c>
      <c r="V12" s="9">
        <v>194</v>
      </c>
    </row>
    <row r="13" spans="1:24" x14ac:dyDescent="0.25">
      <c r="A13" s="1" t="s">
        <v>46</v>
      </c>
      <c r="B13" s="2" t="s">
        <v>41</v>
      </c>
      <c r="C13" s="3">
        <v>45815</v>
      </c>
      <c r="D13" s="4" t="s">
        <v>36</v>
      </c>
      <c r="E13" s="5">
        <v>171</v>
      </c>
      <c r="F13" s="22">
        <v>0</v>
      </c>
      <c r="G13" s="5">
        <v>170</v>
      </c>
      <c r="H13" s="22">
        <v>0</v>
      </c>
      <c r="I13" s="5">
        <v>177</v>
      </c>
      <c r="J13" s="22">
        <v>0</v>
      </c>
      <c r="K13" s="5">
        <v>165</v>
      </c>
      <c r="L13" s="22">
        <v>0</v>
      </c>
      <c r="M13" s="5">
        <v>162</v>
      </c>
      <c r="N13" s="22">
        <v>0</v>
      </c>
      <c r="O13" s="5">
        <v>189</v>
      </c>
      <c r="P13" s="22">
        <v>1</v>
      </c>
      <c r="Q13" s="6">
        <v>6</v>
      </c>
      <c r="R13" s="6">
        <v>1034</v>
      </c>
      <c r="S13" s="7">
        <v>172.33333333333334</v>
      </c>
      <c r="T13" s="36">
        <v>1</v>
      </c>
      <c r="U13" s="8">
        <v>8</v>
      </c>
      <c r="V13" s="9">
        <v>180.33333333333334</v>
      </c>
    </row>
    <row r="14" spans="1:24" x14ac:dyDescent="0.25">
      <c r="A14" s="1" t="s">
        <v>46</v>
      </c>
      <c r="B14" s="2" t="s">
        <v>41</v>
      </c>
      <c r="C14" s="3">
        <v>45843</v>
      </c>
      <c r="D14" s="4" t="s">
        <v>36</v>
      </c>
      <c r="E14" s="5">
        <v>183</v>
      </c>
      <c r="F14" s="22">
        <v>0</v>
      </c>
      <c r="G14" s="5">
        <v>177</v>
      </c>
      <c r="H14" s="22">
        <v>0</v>
      </c>
      <c r="I14" s="5">
        <v>180</v>
      </c>
      <c r="J14" s="22">
        <v>1</v>
      </c>
      <c r="K14" s="5">
        <v>187</v>
      </c>
      <c r="L14" s="22">
        <v>3</v>
      </c>
      <c r="M14" s="5"/>
      <c r="N14" s="22"/>
      <c r="O14" s="5"/>
      <c r="P14" s="22"/>
      <c r="Q14" s="6">
        <v>4</v>
      </c>
      <c r="R14" s="6">
        <v>727</v>
      </c>
      <c r="S14" s="7">
        <v>181.75</v>
      </c>
      <c r="T14" s="36">
        <v>4</v>
      </c>
      <c r="U14" s="8">
        <v>9</v>
      </c>
      <c r="V14" s="9">
        <v>190.75</v>
      </c>
    </row>
    <row r="15" spans="1:24" x14ac:dyDescent="0.25">
      <c r="A15" s="1" t="s">
        <v>46</v>
      </c>
      <c r="B15" s="2" t="s">
        <v>41</v>
      </c>
      <c r="C15" s="3">
        <v>45871</v>
      </c>
      <c r="D15" s="4" t="s">
        <v>36</v>
      </c>
      <c r="E15" s="5">
        <v>176</v>
      </c>
      <c r="F15" s="22">
        <v>1</v>
      </c>
      <c r="G15" s="5">
        <v>186</v>
      </c>
      <c r="H15" s="22">
        <v>2</v>
      </c>
      <c r="I15" s="5">
        <v>184</v>
      </c>
      <c r="J15" s="22">
        <v>3</v>
      </c>
      <c r="K15" s="5">
        <v>185</v>
      </c>
      <c r="L15" s="22">
        <v>1</v>
      </c>
      <c r="M15" s="5"/>
      <c r="N15" s="22"/>
      <c r="O15" s="5"/>
      <c r="P15" s="22"/>
      <c r="Q15" s="6">
        <v>4</v>
      </c>
      <c r="R15" s="6">
        <v>731</v>
      </c>
      <c r="S15" s="7">
        <v>182.75</v>
      </c>
      <c r="T15" s="36">
        <v>7</v>
      </c>
      <c r="U15" s="8">
        <v>5</v>
      </c>
      <c r="V15" s="9">
        <v>187.75</v>
      </c>
    </row>
    <row r="17" spans="17:22" x14ac:dyDescent="0.25">
      <c r="Q17" s="32">
        <f>SUM(Q11:Q16)</f>
        <v>22</v>
      </c>
      <c r="R17" s="32">
        <f>SUM(R11:R16)</f>
        <v>3917</v>
      </c>
      <c r="S17" s="33">
        <f>SUM(R17/Q17)</f>
        <v>178.04545454545453</v>
      </c>
      <c r="T17" s="32">
        <f>SUM(T11:T16)</f>
        <v>15</v>
      </c>
      <c r="U17" s="32">
        <f>SUM(U11:U16)</f>
        <v>48</v>
      </c>
      <c r="V17" s="34">
        <f>SUM(S17+U17)</f>
        <v>226.04545454545453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_1_1"/>
    <protectedRange algorithmName="SHA-512" hashValue="ON39YdpmFHfN9f47KpiRvqrKx0V9+erV1CNkpWzYhW/Qyc6aT8rEyCrvauWSYGZK2ia3o7vd3akF07acHAFpOA==" saltValue="yVW9XmDwTqEnmpSGai0KYg==" spinCount="100000" sqref="B2:C2 B11:C11" name="Range1_5_1"/>
    <protectedRange algorithmName="SHA-512" hashValue="ON39YdpmFHfN9f47KpiRvqrKx0V9+erV1CNkpWzYhW/Qyc6aT8rEyCrvauWSYGZK2ia3o7vd3akF07acHAFpOA==" saltValue="yVW9XmDwTqEnmpSGai0KYg==" spinCount="100000" sqref="D2 D11" name="Range1_1_9_1"/>
    <protectedRange algorithmName="SHA-512" hashValue="ON39YdpmFHfN9f47KpiRvqrKx0V9+erV1CNkpWzYhW/Qyc6aT8rEyCrvauWSYGZK2ia3o7vd3akF07acHAFpOA==" saltValue="yVW9XmDwTqEnmpSGai0KYg==" spinCount="100000" sqref="T2 T11" name="Range1_3_5_13_1"/>
    <protectedRange algorithmName="SHA-512" hashValue="ON39YdpmFHfN9f47KpiRvqrKx0V9+erV1CNkpWzYhW/Qyc6aT8rEyCrvauWSYGZK2ia3o7vd3akF07acHAFpOA==" saltValue="yVW9XmDwTqEnmpSGai0KYg==" spinCount="100000" sqref="E3 H3:L3 N3 C3" name="Range1_2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G3 M3 O3" name="Range1_33_1"/>
    <protectedRange algorithmName="SHA-512" hashValue="ON39YdpmFHfN9f47KpiRvqrKx0V9+erV1CNkpWzYhW/Qyc6aT8rEyCrvauWSYGZK2ia3o7vd3akF07acHAFpOA==" saltValue="yVW9XmDwTqEnmpSGai0KYg==" spinCount="100000" sqref="T3" name="Range1_3_5_1"/>
    <protectedRange algorithmName="SHA-512" hashValue="ON39YdpmFHfN9f47KpiRvqrKx0V9+erV1CNkpWzYhW/Qyc6aT8rEyCrvauWSYGZK2ia3o7vd3akF07acHAFpOA==" saltValue="yVW9XmDwTqEnmpSGai0KYg==" spinCount="100000" sqref="C12" name="Range1_4"/>
    <protectedRange algorithmName="SHA-512" hashValue="ON39YdpmFHfN9f47KpiRvqrKx0V9+erV1CNkpWzYhW/Qyc6aT8rEyCrvauWSYGZK2ia3o7vd3akF07acHAFpOA==" saltValue="yVW9XmDwTqEnmpSGai0KYg==" spinCount="100000" sqref="D12" name="Range1_1_3"/>
    <protectedRange algorithmName="SHA-512" hashValue="ON39YdpmFHfN9f47KpiRvqrKx0V9+erV1CNkpWzYhW/Qyc6aT8rEyCrvauWSYGZK2ia3o7vd3akF07acHAFpOA==" saltValue="yVW9XmDwTqEnmpSGai0KYg==" spinCount="100000" sqref="T12" name="Range1_3_5_3"/>
    <protectedRange algorithmName="SHA-512" hashValue="ON39YdpmFHfN9f47KpiRvqrKx0V9+erV1CNkpWzYhW/Qyc6aT8rEyCrvauWSYGZK2ia3o7vd3akF07acHAFpOA==" saltValue="yVW9XmDwTqEnmpSGai0KYg==" spinCount="100000" sqref="E4 H4:L4 N4 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G4 M4 O4" name="Range1_33_1_1"/>
    <protectedRange algorithmName="SHA-512" hashValue="ON39YdpmFHfN9f47KpiRvqrKx0V9+erV1CNkpWzYhW/Qyc6aT8rEyCrvauWSYGZK2ia3o7vd3akF07acHAFpOA==" saltValue="yVW9XmDwTqEnmpSGai0KYg==" spinCount="100000" sqref="T4" name="Range1_3_5_1_1"/>
    <protectedRange algorithmName="SHA-512" hashValue="ON39YdpmFHfN9f47KpiRvqrKx0V9+erV1CNkpWzYhW/Qyc6aT8rEyCrvauWSYGZK2ia3o7vd3akF07acHAFpOA==" saltValue="yVW9XmDwTqEnmpSGai0KYg==" spinCount="100000" sqref="C13" name="Range1_6"/>
    <protectedRange algorithmName="SHA-512" hashValue="ON39YdpmFHfN9f47KpiRvqrKx0V9+erV1CNkpWzYhW/Qyc6aT8rEyCrvauWSYGZK2ia3o7vd3akF07acHAFpOA==" saltValue="yVW9XmDwTqEnmpSGai0KYg==" spinCount="100000" sqref="D13" name="Range1_1_3_1"/>
    <protectedRange algorithmName="SHA-512" hashValue="ON39YdpmFHfN9f47KpiRvqrKx0V9+erV1CNkpWzYhW/Qyc6aT8rEyCrvauWSYGZK2ia3o7vd3akF07acHAFpOA==" saltValue="yVW9XmDwTqEnmpSGai0KYg==" spinCount="100000" sqref="T13" name="Range1_3_5_3_1"/>
    <protectedRange algorithmName="SHA-512" hashValue="ON39YdpmFHfN9f47KpiRvqrKx0V9+erV1CNkpWzYhW/Qyc6aT8rEyCrvauWSYGZK2ia3o7vd3akF07acHAFpOA==" saltValue="yVW9XmDwTqEnmpSGai0KYg==" spinCount="100000" sqref="E5 B5:C5 H5:L5 N5" name="Range1_9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G5 M5 O5" name="Range1_33_1_2"/>
    <protectedRange algorithmName="SHA-512" hashValue="ON39YdpmFHfN9f47KpiRvqrKx0V9+erV1CNkpWzYhW/Qyc6aT8rEyCrvauWSYGZK2ia3o7vd3akF07acHAFpOA==" saltValue="yVW9XmDwTqEnmpSGai0KYg==" spinCount="100000" sqref="T5" name="Range1_3_5_6"/>
    <protectedRange algorithmName="SHA-512" hashValue="ON39YdpmFHfN9f47KpiRvqrKx0V9+erV1CNkpWzYhW/Qyc6aT8rEyCrvauWSYGZK2ia3o7vd3akF07acHAFpOA==" saltValue="yVW9XmDwTqEnmpSGai0KYg==" spinCount="100000" sqref="B14:C14" name="Range1_11"/>
    <protectedRange algorithmName="SHA-512" hashValue="ON39YdpmFHfN9f47KpiRvqrKx0V9+erV1CNkpWzYhW/Qyc6aT8rEyCrvauWSYGZK2ia3o7vd3akF07acHAFpOA==" saltValue="yVW9XmDwTqEnmpSGai0KYg==" spinCount="100000" sqref="D14" name="Range1_1_9"/>
    <protectedRange algorithmName="SHA-512" hashValue="ON39YdpmFHfN9f47KpiRvqrKx0V9+erV1CNkpWzYhW/Qyc6aT8rEyCrvauWSYGZK2ia3o7vd3akF07acHAFpOA==" saltValue="yVW9XmDwTqEnmpSGai0KYg==" spinCount="100000" sqref="T14" name="Range1_3_5_8"/>
    <protectedRange algorithmName="SHA-512" hashValue="ON39YdpmFHfN9f47KpiRvqrKx0V9+erV1CNkpWzYhW/Qyc6aT8rEyCrvauWSYGZK2ia3o7vd3akF07acHAFpOA==" saltValue="yVW9XmDwTqEnmpSGai0KYg==" spinCount="100000" sqref="B15" name="Range1_9_1"/>
    <protectedRange algorithmName="SHA-512" hashValue="ON39YdpmFHfN9f47KpiRvqrKx0V9+erV1CNkpWzYhW/Qyc6aT8rEyCrvauWSYGZK2ia3o7vd3akF07acHAFpOA==" saltValue="yVW9XmDwTqEnmpSGai0KYg==" spinCount="100000" sqref="C15" name="Range1_16"/>
    <protectedRange algorithmName="SHA-512" hashValue="ON39YdpmFHfN9f47KpiRvqrKx0V9+erV1CNkpWzYhW/Qyc6aT8rEyCrvauWSYGZK2ia3o7vd3akF07acHAFpOA==" saltValue="yVW9XmDwTqEnmpSGai0KYg==" spinCount="100000" sqref="D15" name="Range1_1_14"/>
    <protectedRange algorithmName="SHA-512" hashValue="ON39YdpmFHfN9f47KpiRvqrKx0V9+erV1CNkpWzYhW/Qyc6aT8rEyCrvauWSYGZK2ia3o7vd3akF07acHAFpOA==" saltValue="yVW9XmDwTqEnmpSGai0KYg==" spinCount="100000" sqref="T15" name="Range1_3_5_15"/>
  </protectedRanges>
  <hyperlinks>
    <hyperlink ref="X1" location="'South Carolina 2025'!A1" display="Return to Rankings" xr:uid="{8926231D-255F-48CF-87C9-B3074E8424F5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91B0-1C15-4410-BFBE-9D68FC1BC6DE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35</v>
      </c>
      <c r="B2" s="2" t="s">
        <v>53</v>
      </c>
      <c r="C2" s="3">
        <v>45781</v>
      </c>
      <c r="D2" s="4" t="s">
        <v>36</v>
      </c>
      <c r="E2" s="5">
        <v>191</v>
      </c>
      <c r="F2" s="22">
        <v>1</v>
      </c>
      <c r="G2" s="5">
        <v>193</v>
      </c>
      <c r="H2" s="22">
        <v>0</v>
      </c>
      <c r="I2" s="5">
        <v>192</v>
      </c>
      <c r="J2" s="22">
        <v>0</v>
      </c>
      <c r="K2" s="5">
        <v>199</v>
      </c>
      <c r="L2" s="22">
        <v>3</v>
      </c>
      <c r="M2" s="5"/>
      <c r="N2" s="22"/>
      <c r="O2" s="5"/>
      <c r="P2" s="22"/>
      <c r="Q2" s="6">
        <v>4</v>
      </c>
      <c r="R2" s="6">
        <v>775</v>
      </c>
      <c r="S2" s="7">
        <v>193.75</v>
      </c>
      <c r="T2" s="36">
        <v>4</v>
      </c>
      <c r="U2" s="8">
        <v>6</v>
      </c>
      <c r="V2" s="9">
        <v>199.75</v>
      </c>
    </row>
    <row r="3" spans="1:24" x14ac:dyDescent="0.25">
      <c r="A3" s="1" t="s">
        <v>35</v>
      </c>
      <c r="B3" s="2" t="s">
        <v>53</v>
      </c>
      <c r="C3" s="3">
        <v>45815</v>
      </c>
      <c r="D3" s="4" t="s">
        <v>36</v>
      </c>
      <c r="E3" s="5">
        <v>196</v>
      </c>
      <c r="F3" s="22">
        <v>1</v>
      </c>
      <c r="G3" s="5">
        <v>194</v>
      </c>
      <c r="H3" s="22">
        <v>2</v>
      </c>
      <c r="I3" s="5">
        <v>193</v>
      </c>
      <c r="J3" s="22">
        <v>3</v>
      </c>
      <c r="K3" s="5">
        <v>197</v>
      </c>
      <c r="L3" s="22">
        <v>0</v>
      </c>
      <c r="M3" s="5">
        <v>197.001</v>
      </c>
      <c r="N3" s="22">
        <v>3</v>
      </c>
      <c r="O3" s="5">
        <v>195.001</v>
      </c>
      <c r="P3" s="22">
        <v>6</v>
      </c>
      <c r="Q3" s="6">
        <v>6</v>
      </c>
      <c r="R3" s="6">
        <v>1172.002</v>
      </c>
      <c r="S3" s="7">
        <v>195.33366666666666</v>
      </c>
      <c r="T3" s="36">
        <v>15</v>
      </c>
      <c r="U3" s="8">
        <v>34</v>
      </c>
      <c r="V3" s="9">
        <v>229.33366666666666</v>
      </c>
    </row>
    <row r="4" spans="1:24" x14ac:dyDescent="0.25">
      <c r="A4" s="1" t="s">
        <v>35</v>
      </c>
      <c r="B4" s="2" t="s">
        <v>60</v>
      </c>
      <c r="C4" s="3">
        <v>45843</v>
      </c>
      <c r="D4" s="4" t="s">
        <v>36</v>
      </c>
      <c r="E4" s="5">
        <v>194</v>
      </c>
      <c r="F4" s="22">
        <v>1</v>
      </c>
      <c r="G4" s="5">
        <v>191</v>
      </c>
      <c r="H4" s="22">
        <v>4</v>
      </c>
      <c r="I4" s="5">
        <v>195</v>
      </c>
      <c r="J4" s="22">
        <v>1</v>
      </c>
      <c r="K4" s="5">
        <v>192</v>
      </c>
      <c r="L4" s="22">
        <v>2</v>
      </c>
      <c r="M4" s="5"/>
      <c r="N4" s="22"/>
      <c r="O4" s="5"/>
      <c r="P4" s="22"/>
      <c r="Q4" s="6">
        <v>4</v>
      </c>
      <c r="R4" s="6">
        <v>772</v>
      </c>
      <c r="S4" s="7">
        <v>193</v>
      </c>
      <c r="T4" s="36">
        <v>8</v>
      </c>
      <c r="U4" s="8">
        <v>13</v>
      </c>
      <c r="V4" s="9">
        <v>206</v>
      </c>
    </row>
    <row r="5" spans="1:24" x14ac:dyDescent="0.25">
      <c r="A5" s="1" t="s">
        <v>35</v>
      </c>
      <c r="B5" s="2" t="s">
        <v>60</v>
      </c>
      <c r="C5" s="3">
        <v>45871</v>
      </c>
      <c r="D5" s="4" t="s">
        <v>36</v>
      </c>
      <c r="E5" s="5">
        <v>193</v>
      </c>
      <c r="F5" s="22">
        <v>0</v>
      </c>
      <c r="G5" s="5">
        <v>193</v>
      </c>
      <c r="H5" s="22">
        <v>0</v>
      </c>
      <c r="I5" s="5">
        <v>193</v>
      </c>
      <c r="J5" s="22">
        <v>1</v>
      </c>
      <c r="K5" s="5">
        <v>196</v>
      </c>
      <c r="L5" s="22">
        <v>3</v>
      </c>
      <c r="M5" s="5"/>
      <c r="N5" s="22"/>
      <c r="O5" s="5"/>
      <c r="P5" s="22"/>
      <c r="Q5" s="6">
        <v>4</v>
      </c>
      <c r="R5" s="6">
        <v>775</v>
      </c>
      <c r="S5" s="7">
        <v>193.75</v>
      </c>
      <c r="T5" s="36">
        <v>4</v>
      </c>
      <c r="U5" s="8">
        <v>11</v>
      </c>
      <c r="V5" s="9">
        <v>204.75</v>
      </c>
    </row>
    <row r="7" spans="1:24" x14ac:dyDescent="0.25">
      <c r="Q7" s="32">
        <f>SUM(Q2:Q6)</f>
        <v>18</v>
      </c>
      <c r="R7" s="32">
        <f>SUM(R2:R6)</f>
        <v>3494.002</v>
      </c>
      <c r="S7" s="33">
        <f>SUM(R7/Q7)</f>
        <v>194.11122222222221</v>
      </c>
      <c r="T7" s="32">
        <f>SUM(T2:T6)</f>
        <v>31</v>
      </c>
      <c r="U7" s="32">
        <f>SUM(U2:U6)</f>
        <v>64</v>
      </c>
      <c r="V7" s="34">
        <f>SUM(S7+U7)</f>
        <v>258.11122222222218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B2:C2" name="Range1_24"/>
    <protectedRange algorithmName="SHA-512" hashValue="ON39YdpmFHfN9f47KpiRvqrKx0V9+erV1CNkpWzYhW/Qyc6aT8rEyCrvauWSYGZK2ia3o7vd3akF07acHAFpOA==" saltValue="yVW9XmDwTqEnmpSGai0KYg==" spinCount="100000" sqref="E2:P2 T2" name="Range1_3_5_10"/>
    <protectedRange algorithmName="SHA-512" hashValue="ON39YdpmFHfN9f47KpiRvqrKx0V9+erV1CNkpWzYhW/Qyc6aT8rEyCrvauWSYGZK2ia3o7vd3akF07acHAFpOA==" saltValue="yVW9XmDwTqEnmpSGai0KYg==" spinCount="100000" sqref="B3" name="Range1_24_1"/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  <protectedRange algorithmName="SHA-512" hashValue="ON39YdpmFHfN9f47KpiRvqrKx0V9+erV1CNkpWzYhW/Qyc6aT8rEyCrvauWSYGZK2ia3o7vd3akF07acHAFpOA==" saltValue="yVW9XmDwTqEnmpSGai0KYg==" spinCount="100000" sqref="B4:C4" name="Range1_8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E4:P4 T4" name="Range1_3_5_5"/>
    <protectedRange algorithmName="SHA-512" hashValue="ON39YdpmFHfN9f47KpiRvqrKx0V9+erV1CNkpWzYhW/Qyc6aT8rEyCrvauWSYGZK2ia3o7vd3akF07acHAFpOA==" saltValue="yVW9XmDwTqEnmpSGai0KYg==" spinCount="100000" sqref="B5" name="Range1_8_1"/>
    <protectedRange algorithmName="SHA-512" hashValue="ON39YdpmFHfN9f47KpiRvqrKx0V9+erV1CNkpWzYhW/Qyc6aT8rEyCrvauWSYGZK2ia3o7vd3akF07acHAFpOA==" saltValue="yVW9XmDwTqEnmpSGai0KYg==" spinCount="100000" sqref="C5" name="Range1_13"/>
    <protectedRange algorithmName="SHA-512" hashValue="ON39YdpmFHfN9f47KpiRvqrKx0V9+erV1CNkpWzYhW/Qyc6aT8rEyCrvauWSYGZK2ia3o7vd3akF07acHAFpOA==" saltValue="yVW9XmDwTqEnmpSGai0KYg==" spinCount="100000" sqref="D5" name="Range1_1_11"/>
    <protectedRange algorithmName="SHA-512" hashValue="ON39YdpmFHfN9f47KpiRvqrKx0V9+erV1CNkpWzYhW/Qyc6aT8rEyCrvauWSYGZK2ia3o7vd3akF07acHAFpOA==" saltValue="yVW9XmDwTqEnmpSGai0KYg==" spinCount="100000" sqref="E5:P5 T5" name="Range1_3_5_12"/>
  </protectedRanges>
  <hyperlinks>
    <hyperlink ref="X1" location="'South Carolina 2025'!A1" display="Return to Rankings" xr:uid="{470C3375-1BDA-4DB6-A594-8F28F7318703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15EF-C750-4373-8CD1-18E098DFE865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42</v>
      </c>
      <c r="B2" s="2" t="s">
        <v>59</v>
      </c>
      <c r="C2" s="3">
        <v>45815</v>
      </c>
      <c r="D2" s="4" t="s">
        <v>36</v>
      </c>
      <c r="E2" s="5">
        <v>179</v>
      </c>
      <c r="F2" s="22">
        <v>0</v>
      </c>
      <c r="G2" s="23">
        <v>179</v>
      </c>
      <c r="H2" s="22">
        <v>0</v>
      </c>
      <c r="I2" s="5">
        <v>187</v>
      </c>
      <c r="J2" s="22">
        <v>1</v>
      </c>
      <c r="K2" s="5">
        <v>187</v>
      </c>
      <c r="L2" s="22">
        <v>2</v>
      </c>
      <c r="M2" s="5">
        <v>183</v>
      </c>
      <c r="N2" s="22">
        <v>0</v>
      </c>
      <c r="O2" s="5">
        <v>189</v>
      </c>
      <c r="P2" s="22">
        <v>0</v>
      </c>
      <c r="Q2" s="6">
        <v>6</v>
      </c>
      <c r="R2" s="6">
        <v>1104</v>
      </c>
      <c r="S2" s="7">
        <v>184</v>
      </c>
      <c r="T2" s="36">
        <v>3</v>
      </c>
      <c r="U2" s="8">
        <v>16</v>
      </c>
      <c r="V2" s="9">
        <v>200</v>
      </c>
    </row>
    <row r="3" spans="1:24" x14ac:dyDescent="0.25">
      <c r="A3" s="1" t="s">
        <v>42</v>
      </c>
      <c r="B3" s="2" t="s">
        <v>59</v>
      </c>
      <c r="C3" s="3">
        <v>45843</v>
      </c>
      <c r="D3" s="4" t="s">
        <v>36</v>
      </c>
      <c r="E3" s="23">
        <v>189</v>
      </c>
      <c r="F3" s="22">
        <v>3</v>
      </c>
      <c r="G3" s="23">
        <v>186</v>
      </c>
      <c r="H3" s="22">
        <v>1</v>
      </c>
      <c r="I3" s="5">
        <v>182</v>
      </c>
      <c r="J3" s="22">
        <v>1</v>
      </c>
      <c r="K3" s="37">
        <v>182</v>
      </c>
      <c r="L3" s="22">
        <v>0</v>
      </c>
      <c r="M3" s="37"/>
      <c r="N3" s="22"/>
      <c r="O3" s="5"/>
      <c r="P3" s="22"/>
      <c r="Q3" s="6">
        <v>4</v>
      </c>
      <c r="R3" s="6">
        <v>739</v>
      </c>
      <c r="S3" s="7">
        <v>184.75</v>
      </c>
      <c r="T3" s="36">
        <v>5</v>
      </c>
      <c r="U3" s="8">
        <v>5</v>
      </c>
      <c r="V3" s="9">
        <v>189.75</v>
      </c>
    </row>
    <row r="5" spans="1:24" x14ac:dyDescent="0.25">
      <c r="Q5" s="32">
        <f>SUM(Q2:Q4)</f>
        <v>10</v>
      </c>
      <c r="R5" s="32">
        <f>SUM(R2:R4)</f>
        <v>1843</v>
      </c>
      <c r="S5" s="33">
        <f>SUM(R5/Q5)</f>
        <v>184.3</v>
      </c>
      <c r="T5" s="32">
        <f>SUM(T2:T4)</f>
        <v>8</v>
      </c>
      <c r="U5" s="32">
        <f>SUM(U2:U4)</f>
        <v>21</v>
      </c>
      <c r="V5" s="34">
        <f>SUM(S5+U5)</f>
        <v>205.3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E3:P3 B3:C3" name="Range1_10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T3" name="Range1_3_5_7"/>
  </protectedRanges>
  <hyperlinks>
    <hyperlink ref="X1" location="'South Carolina 2025'!A1" display="Return to Rankings" xr:uid="{08903E68-6853-443B-A1F3-C332C54DED6B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EEB6-B03B-455A-B909-22EBECCEDEF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62</v>
      </c>
      <c r="C2" s="3">
        <v>45843</v>
      </c>
      <c r="D2" s="4" t="s">
        <v>36</v>
      </c>
      <c r="E2" s="23">
        <v>96</v>
      </c>
      <c r="F2" s="22">
        <v>0</v>
      </c>
      <c r="G2" s="23">
        <v>0</v>
      </c>
      <c r="H2" s="22">
        <v>0</v>
      </c>
      <c r="I2" s="5">
        <v>0</v>
      </c>
      <c r="J2" s="22">
        <v>0</v>
      </c>
      <c r="K2" s="37">
        <v>0</v>
      </c>
      <c r="L2" s="22">
        <v>0</v>
      </c>
      <c r="M2" s="37"/>
      <c r="N2" s="22"/>
      <c r="O2" s="5"/>
      <c r="P2" s="22"/>
      <c r="Q2" s="6">
        <v>4</v>
      </c>
      <c r="R2" s="6">
        <v>96</v>
      </c>
      <c r="S2" s="7">
        <v>24</v>
      </c>
      <c r="T2" s="36">
        <v>0</v>
      </c>
      <c r="U2" s="8">
        <v>2</v>
      </c>
      <c r="V2" s="9">
        <v>26</v>
      </c>
    </row>
    <row r="4" spans="1:24" x14ac:dyDescent="0.25">
      <c r="Q4" s="32">
        <f>SUM(Q2:Q3)</f>
        <v>4</v>
      </c>
      <c r="R4" s="32">
        <f>SUM(R2:R3)</f>
        <v>96</v>
      </c>
      <c r="S4" s="33">
        <f>SUM(R4/Q4)</f>
        <v>24</v>
      </c>
      <c r="T4" s="32">
        <f>SUM(T2:T3)</f>
        <v>0</v>
      </c>
      <c r="U4" s="32">
        <f>SUM(U2:U3)</f>
        <v>2</v>
      </c>
      <c r="V4" s="34">
        <f>SUM(S4+U4)</f>
        <v>26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 B2:C2 H2:L2 N2" name="Range1_9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G2 M2 O2" name="Range1_33_1_2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South Carolina 2025'!A1" display="Return to Rankings" xr:uid="{C32EE084-F0F4-42EC-A4CD-A55D4705712F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B186-1390-41CE-9ABB-04D38FE6639B}">
  <dimension ref="A1:X1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42</v>
      </c>
      <c r="B2" s="2" t="s">
        <v>43</v>
      </c>
      <c r="C2" s="3">
        <v>45717</v>
      </c>
      <c r="D2" s="4" t="s">
        <v>36</v>
      </c>
      <c r="E2" s="5">
        <v>180</v>
      </c>
      <c r="F2" s="22">
        <v>0</v>
      </c>
      <c r="G2" s="23">
        <v>177</v>
      </c>
      <c r="H2" s="22">
        <v>0</v>
      </c>
      <c r="I2" s="5">
        <v>171</v>
      </c>
      <c r="J2" s="22">
        <v>0</v>
      </c>
      <c r="K2" s="5">
        <v>174</v>
      </c>
      <c r="L2" s="22">
        <v>0</v>
      </c>
      <c r="M2" s="5"/>
      <c r="N2" s="22"/>
      <c r="O2" s="5"/>
      <c r="P2" s="22"/>
      <c r="Q2" s="6">
        <v>4</v>
      </c>
      <c r="R2" s="6">
        <v>702</v>
      </c>
      <c r="S2" s="7">
        <v>175.5</v>
      </c>
      <c r="T2" s="36">
        <v>0</v>
      </c>
      <c r="U2" s="8">
        <v>4</v>
      </c>
      <c r="V2" s="9">
        <v>179.5</v>
      </c>
    </row>
    <row r="3" spans="1:24" x14ac:dyDescent="0.25">
      <c r="A3" s="1" t="s">
        <v>42</v>
      </c>
      <c r="B3" s="2" t="s">
        <v>43</v>
      </c>
      <c r="C3" s="3">
        <v>45752</v>
      </c>
      <c r="D3" s="4" t="s">
        <v>36</v>
      </c>
      <c r="E3" s="5">
        <v>186</v>
      </c>
      <c r="F3" s="22"/>
      <c r="G3" s="23">
        <v>182</v>
      </c>
      <c r="H3" s="22"/>
      <c r="I3" s="5">
        <v>182</v>
      </c>
      <c r="J3" s="22"/>
      <c r="K3" s="5">
        <v>187</v>
      </c>
      <c r="L3" s="22"/>
      <c r="M3" s="5"/>
      <c r="N3" s="22"/>
      <c r="O3" s="5"/>
      <c r="P3" s="22"/>
      <c r="Q3" s="6">
        <v>4</v>
      </c>
      <c r="R3" s="6">
        <v>737</v>
      </c>
      <c r="S3" s="7">
        <v>184.25</v>
      </c>
      <c r="T3" s="36">
        <v>0</v>
      </c>
      <c r="U3" s="8">
        <v>4</v>
      </c>
      <c r="V3" s="9">
        <v>188.25</v>
      </c>
    </row>
    <row r="5" spans="1:24" x14ac:dyDescent="0.25">
      <c r="Q5" s="32">
        <f>SUM(Q2:Q4)</f>
        <v>8</v>
      </c>
      <c r="R5" s="32">
        <f>SUM(R2:R4)</f>
        <v>1439</v>
      </c>
      <c r="S5" s="33">
        <f>SUM(R5/Q5)</f>
        <v>179.875</v>
      </c>
      <c r="T5" s="32">
        <f>SUM(T2:T4)</f>
        <v>0</v>
      </c>
      <c r="U5" s="32">
        <f>SUM(U2:U4)</f>
        <v>8</v>
      </c>
      <c r="V5" s="34">
        <f>SUM(S5+U5)</f>
        <v>187.875</v>
      </c>
    </row>
    <row r="8" spans="1:24" x14ac:dyDescent="0.25">
      <c r="A8" s="24" t="s">
        <v>1</v>
      </c>
      <c r="B8" s="25" t="s">
        <v>2</v>
      </c>
      <c r="C8" s="26" t="s">
        <v>3</v>
      </c>
      <c r="D8" s="27" t="s">
        <v>4</v>
      </c>
      <c r="E8" s="28" t="s">
        <v>19</v>
      </c>
      <c r="F8" s="28" t="s">
        <v>20</v>
      </c>
      <c r="G8" s="28" t="s">
        <v>21</v>
      </c>
      <c r="H8" s="28" t="s">
        <v>20</v>
      </c>
      <c r="I8" s="28" t="s">
        <v>22</v>
      </c>
      <c r="J8" s="28" t="s">
        <v>20</v>
      </c>
      <c r="K8" s="28" t="s">
        <v>23</v>
      </c>
      <c r="L8" s="28" t="s">
        <v>20</v>
      </c>
      <c r="M8" s="28" t="s">
        <v>24</v>
      </c>
      <c r="N8" s="28" t="s">
        <v>20</v>
      </c>
      <c r="O8" s="28" t="s">
        <v>25</v>
      </c>
      <c r="P8" s="28" t="s">
        <v>20</v>
      </c>
      <c r="Q8" s="29" t="s">
        <v>26</v>
      </c>
      <c r="R8" s="30" t="s">
        <v>27</v>
      </c>
      <c r="S8" s="31" t="s">
        <v>5</v>
      </c>
      <c r="T8" s="31" t="s">
        <v>28</v>
      </c>
      <c r="U8" s="30" t="s">
        <v>6</v>
      </c>
      <c r="V8" s="31" t="s">
        <v>29</v>
      </c>
    </row>
    <row r="9" spans="1:24" x14ac:dyDescent="0.25">
      <c r="A9" s="1" t="s">
        <v>35</v>
      </c>
      <c r="B9" s="2" t="s">
        <v>43</v>
      </c>
      <c r="C9" s="3">
        <v>45781</v>
      </c>
      <c r="D9" s="4" t="s">
        <v>36</v>
      </c>
      <c r="E9" s="5">
        <v>197</v>
      </c>
      <c r="F9" s="22">
        <v>3</v>
      </c>
      <c r="G9" s="5">
        <v>196</v>
      </c>
      <c r="H9" s="22">
        <v>0</v>
      </c>
      <c r="I9" s="5">
        <v>194</v>
      </c>
      <c r="J9" s="22">
        <v>2</v>
      </c>
      <c r="K9" s="5">
        <v>196</v>
      </c>
      <c r="L9" s="22">
        <v>1</v>
      </c>
      <c r="M9" s="5"/>
      <c r="N9" s="22"/>
      <c r="O9" s="5"/>
      <c r="P9" s="22"/>
      <c r="Q9" s="6">
        <v>4</v>
      </c>
      <c r="R9" s="6">
        <v>783</v>
      </c>
      <c r="S9" s="7">
        <v>195.75</v>
      </c>
      <c r="T9" s="36">
        <v>6</v>
      </c>
      <c r="U9" s="8">
        <v>11</v>
      </c>
      <c r="V9" s="9">
        <v>206.75</v>
      </c>
    </row>
    <row r="10" spans="1:24" x14ac:dyDescent="0.25">
      <c r="A10" s="1" t="s">
        <v>35</v>
      </c>
      <c r="B10" s="2" t="s">
        <v>43</v>
      </c>
      <c r="C10" s="3">
        <v>45815</v>
      </c>
      <c r="D10" s="4" t="s">
        <v>36</v>
      </c>
      <c r="E10" s="5">
        <v>185</v>
      </c>
      <c r="F10" s="22">
        <v>1</v>
      </c>
      <c r="G10" s="5">
        <v>185</v>
      </c>
      <c r="H10" s="22">
        <v>0</v>
      </c>
      <c r="I10" s="5">
        <v>189</v>
      </c>
      <c r="J10" s="22">
        <v>0</v>
      </c>
      <c r="K10" s="5">
        <v>191</v>
      </c>
      <c r="L10" s="22">
        <v>0</v>
      </c>
      <c r="M10" s="5">
        <v>197</v>
      </c>
      <c r="N10" s="22">
        <v>2</v>
      </c>
      <c r="O10" s="5">
        <v>195</v>
      </c>
      <c r="P10" s="22">
        <v>2</v>
      </c>
      <c r="Q10" s="6">
        <v>6</v>
      </c>
      <c r="R10" s="6">
        <v>1142</v>
      </c>
      <c r="S10" s="7">
        <v>190.33333333333334</v>
      </c>
      <c r="T10" s="36">
        <v>5</v>
      </c>
      <c r="U10" s="8">
        <v>8</v>
      </c>
      <c r="V10" s="9">
        <v>198.33333333333334</v>
      </c>
    </row>
    <row r="12" spans="1:24" x14ac:dyDescent="0.25">
      <c r="Q12" s="32">
        <f>SUM(Q9:Q11)</f>
        <v>10</v>
      </c>
      <c r="R12" s="32">
        <f>SUM(R9:R11)</f>
        <v>1925</v>
      </c>
      <c r="S12" s="33">
        <f>SUM(R12/Q12)</f>
        <v>192.5</v>
      </c>
      <c r="T12" s="32">
        <f>SUM(T9:T11)</f>
        <v>11</v>
      </c>
      <c r="U12" s="32">
        <f>SUM(U9:U11)</f>
        <v>19</v>
      </c>
      <c r="V12" s="34">
        <f>SUM(S12+U12)</f>
        <v>211.5</v>
      </c>
    </row>
    <row r="15" spans="1:24" x14ac:dyDescent="0.25">
      <c r="A15" s="24" t="s">
        <v>1</v>
      </c>
      <c r="B15" s="25" t="s">
        <v>2</v>
      </c>
      <c r="C15" s="26" t="s">
        <v>3</v>
      </c>
      <c r="D15" s="27" t="s">
        <v>4</v>
      </c>
      <c r="E15" s="28" t="s">
        <v>19</v>
      </c>
      <c r="F15" s="28" t="s">
        <v>20</v>
      </c>
      <c r="G15" s="28" t="s">
        <v>21</v>
      </c>
      <c r="H15" s="28" t="s">
        <v>20</v>
      </c>
      <c r="I15" s="28" t="s">
        <v>22</v>
      </c>
      <c r="J15" s="28" t="s">
        <v>20</v>
      </c>
      <c r="K15" s="28" t="s">
        <v>23</v>
      </c>
      <c r="L15" s="28" t="s">
        <v>20</v>
      </c>
      <c r="M15" s="28" t="s">
        <v>24</v>
      </c>
      <c r="N15" s="28" t="s">
        <v>20</v>
      </c>
      <c r="O15" s="28" t="s">
        <v>25</v>
      </c>
      <c r="P15" s="28" t="s">
        <v>20</v>
      </c>
      <c r="Q15" s="29" t="s">
        <v>26</v>
      </c>
      <c r="R15" s="30" t="s">
        <v>27</v>
      </c>
      <c r="S15" s="31" t="s">
        <v>5</v>
      </c>
      <c r="T15" s="31" t="s">
        <v>28</v>
      </c>
      <c r="U15" s="30" t="s">
        <v>6</v>
      </c>
      <c r="V15" s="31" t="s">
        <v>29</v>
      </c>
    </row>
    <row r="16" spans="1:24" x14ac:dyDescent="0.25">
      <c r="A16" s="1" t="s">
        <v>57</v>
      </c>
      <c r="B16" s="2" t="s">
        <v>43</v>
      </c>
      <c r="C16" s="3">
        <v>45843</v>
      </c>
      <c r="D16" s="4" t="s">
        <v>36</v>
      </c>
      <c r="E16" s="5">
        <v>175</v>
      </c>
      <c r="F16" s="22">
        <v>0</v>
      </c>
      <c r="G16" s="5">
        <v>170</v>
      </c>
      <c r="H16" s="22">
        <v>0</v>
      </c>
      <c r="I16" s="5">
        <v>177</v>
      </c>
      <c r="J16" s="22">
        <v>0</v>
      </c>
      <c r="K16" s="5">
        <v>178</v>
      </c>
      <c r="L16" s="22">
        <v>0</v>
      </c>
      <c r="M16" s="5"/>
      <c r="N16" s="22"/>
      <c r="O16" s="5"/>
      <c r="P16" s="22"/>
      <c r="Q16" s="6">
        <v>4</v>
      </c>
      <c r="R16" s="6">
        <v>700</v>
      </c>
      <c r="S16" s="7">
        <v>175</v>
      </c>
      <c r="T16" s="36">
        <v>0</v>
      </c>
      <c r="U16" s="8">
        <v>4</v>
      </c>
      <c r="V16" s="9">
        <v>179</v>
      </c>
    </row>
    <row r="17" spans="1:22" x14ac:dyDescent="0.25">
      <c r="A17" s="1" t="s">
        <v>57</v>
      </c>
      <c r="B17" s="2" t="s">
        <v>43</v>
      </c>
      <c r="C17" s="3">
        <v>45871</v>
      </c>
      <c r="D17" s="4" t="s">
        <v>36</v>
      </c>
      <c r="E17" s="5">
        <v>165</v>
      </c>
      <c r="F17" s="22">
        <v>0</v>
      </c>
      <c r="G17" s="5">
        <v>164</v>
      </c>
      <c r="H17" s="22">
        <v>0</v>
      </c>
      <c r="I17" s="5">
        <v>172</v>
      </c>
      <c r="J17" s="22">
        <v>0</v>
      </c>
      <c r="K17" s="5">
        <v>165</v>
      </c>
      <c r="L17" s="22">
        <v>0</v>
      </c>
      <c r="M17" s="5"/>
      <c r="N17" s="22"/>
      <c r="O17" s="5"/>
      <c r="P17" s="22"/>
      <c r="Q17" s="6">
        <v>4</v>
      </c>
      <c r="R17" s="6">
        <v>666</v>
      </c>
      <c r="S17" s="7">
        <v>166.5</v>
      </c>
      <c r="T17" s="36">
        <v>0</v>
      </c>
      <c r="U17" s="8">
        <v>3</v>
      </c>
      <c r="V17" s="9">
        <v>169.5</v>
      </c>
    </row>
    <row r="19" spans="1:22" x14ac:dyDescent="0.25">
      <c r="Q19" s="32">
        <f>SUM(Q16:Q18)</f>
        <v>8</v>
      </c>
      <c r="R19" s="32">
        <f>SUM(R16:R18)</f>
        <v>1366</v>
      </c>
      <c r="S19" s="33">
        <f>SUM(R19/Q19)</f>
        <v>170.75</v>
      </c>
      <c r="T19" s="32">
        <f>SUM(T16:T18)</f>
        <v>0</v>
      </c>
      <c r="U19" s="32">
        <f>SUM(U16:U18)</f>
        <v>7</v>
      </c>
      <c r="V19" s="34">
        <f>SUM(S19+U19)</f>
        <v>177.75</v>
      </c>
    </row>
  </sheetData>
  <protectedRanges>
    <protectedRange algorithmName="SHA-512" hashValue="ON39YdpmFHfN9f47KpiRvqrKx0V9+erV1CNkpWzYhW/Qyc6aT8rEyCrvauWSYGZK2ia3o7vd3akF07acHAFpOA==" saltValue="yVW9XmDwTqEnmpSGai0KYg==" spinCount="100000" sqref="B1 B8 B15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  <protectedRange algorithmName="SHA-512" hashValue="ON39YdpmFHfN9f47KpiRvqrKx0V9+erV1CNkpWzYhW/Qyc6aT8rEyCrvauWSYGZK2ia3o7vd3akF07acHAFpOA==" saltValue="yVW9XmDwTqEnmpSGai0KYg==" spinCount="100000" sqref="E3:P3 C3" name="Range1_3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T3" name="Range1_3_5_2"/>
    <protectedRange algorithmName="SHA-512" hashValue="ON39YdpmFHfN9f47KpiRvqrKx0V9+erV1CNkpWzYhW/Qyc6aT8rEyCrvauWSYGZK2ia3o7vd3akF07acHAFpOA==" saltValue="yVW9XmDwTqEnmpSGai0KYg==" spinCount="100000" sqref="D9" name="Range1_1_4"/>
    <protectedRange algorithmName="SHA-512" hashValue="ON39YdpmFHfN9f47KpiRvqrKx0V9+erV1CNkpWzYhW/Qyc6aT8rEyCrvauWSYGZK2ia3o7vd3akF07acHAFpOA==" saltValue="yVW9XmDwTqEnmpSGai0KYg==" spinCount="100000" sqref="B9:C9" name="Range1_24"/>
    <protectedRange algorithmName="SHA-512" hashValue="ON39YdpmFHfN9f47KpiRvqrKx0V9+erV1CNkpWzYhW/Qyc6aT8rEyCrvauWSYGZK2ia3o7vd3akF07acHAFpOA==" saltValue="yVW9XmDwTqEnmpSGai0KYg==" spinCount="100000" sqref="E9:P9 T9" name="Range1_3_5_10"/>
    <protectedRange algorithmName="SHA-512" hashValue="ON39YdpmFHfN9f47KpiRvqrKx0V9+erV1CNkpWzYhW/Qyc6aT8rEyCrvauWSYGZK2ia3o7vd3akF07acHAFpOA==" saltValue="yVW9XmDwTqEnmpSGai0KYg==" spinCount="100000" sqref="B10" name="Range1_24_1"/>
    <protectedRange algorithmName="SHA-512" hashValue="ON39YdpmFHfN9f47KpiRvqrKx0V9+erV1CNkpWzYhW/Qyc6aT8rEyCrvauWSYGZK2ia3o7vd3akF07acHAFpOA==" saltValue="yVW9XmDwTqEnmpSGai0KYg==" spinCount="100000" sqref="C10" name="Range1"/>
    <protectedRange algorithmName="SHA-512" hashValue="ON39YdpmFHfN9f47KpiRvqrKx0V9+erV1CNkpWzYhW/Qyc6aT8rEyCrvauWSYGZK2ia3o7vd3akF07acHAFpOA==" saltValue="yVW9XmDwTqEnmpSGai0KYg==" spinCount="100000" sqref="D10" name="Range1_1"/>
    <protectedRange algorithmName="SHA-512" hashValue="ON39YdpmFHfN9f47KpiRvqrKx0V9+erV1CNkpWzYhW/Qyc6aT8rEyCrvauWSYGZK2ia3o7vd3akF07acHAFpOA==" saltValue="yVW9XmDwTqEnmpSGai0KYg==" spinCount="100000" sqref="E10:P10 T10" name="Range1_3_5"/>
    <protectedRange algorithmName="SHA-512" hashValue="ON39YdpmFHfN9f47KpiRvqrKx0V9+erV1CNkpWzYhW/Qyc6aT8rEyCrvauWSYGZK2ia3o7vd3akF07acHAFpOA==" saltValue="yVW9XmDwTqEnmpSGai0KYg==" spinCount="100000" sqref="H16:P16 E16:F16 B16:C16" name="Range1_12"/>
    <protectedRange algorithmName="SHA-512" hashValue="ON39YdpmFHfN9f47KpiRvqrKx0V9+erV1CNkpWzYhW/Qyc6aT8rEyCrvauWSYGZK2ia3o7vd3akF07acHAFpOA==" saltValue="yVW9XmDwTqEnmpSGai0KYg==" spinCount="100000" sqref="D16" name="Range1_1_10"/>
    <protectedRange algorithmName="SHA-512" hashValue="ON39YdpmFHfN9f47KpiRvqrKx0V9+erV1CNkpWzYhW/Qyc6aT8rEyCrvauWSYGZK2ia3o7vd3akF07acHAFpOA==" saltValue="yVW9XmDwTqEnmpSGai0KYg==" spinCount="100000" sqref="T16" name="Range1_3_5_9"/>
    <protectedRange algorithmName="SHA-512" hashValue="ON39YdpmFHfN9f47KpiRvqrKx0V9+erV1CNkpWzYhW/Qyc6aT8rEyCrvauWSYGZK2ia3o7vd3akF07acHAFpOA==" saltValue="yVW9XmDwTqEnmpSGai0KYg==" spinCount="100000" sqref="H17:P17 E17:F17 B17:C17" name="Range1_17"/>
    <protectedRange algorithmName="SHA-512" hashValue="ON39YdpmFHfN9f47KpiRvqrKx0V9+erV1CNkpWzYhW/Qyc6aT8rEyCrvauWSYGZK2ia3o7vd3akF07acHAFpOA==" saltValue="yVW9XmDwTqEnmpSGai0KYg==" spinCount="100000" sqref="D17" name="Range1_1_15"/>
    <protectedRange algorithmName="SHA-512" hashValue="ON39YdpmFHfN9f47KpiRvqrKx0V9+erV1CNkpWzYhW/Qyc6aT8rEyCrvauWSYGZK2ia3o7vd3akF07acHAFpOA==" saltValue="yVW9XmDwTqEnmpSGai0KYg==" spinCount="100000" sqref="T17" name="Range1_3_5_19"/>
  </protectedRanges>
  <hyperlinks>
    <hyperlink ref="X1" location="'South Carolina 2025'!A1" display="Return to Rankings" xr:uid="{B97CA133-A861-478B-9AA2-66E66DBB8FDD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1878-0A19-40C4-89FC-318A2A93CF3E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38</v>
      </c>
      <c r="C2" s="3">
        <v>45717</v>
      </c>
      <c r="D2" s="4" t="s">
        <v>36</v>
      </c>
      <c r="E2" s="23">
        <v>187</v>
      </c>
      <c r="F2" s="22">
        <v>1</v>
      </c>
      <c r="G2" s="23">
        <v>193</v>
      </c>
      <c r="H2" s="22">
        <v>1</v>
      </c>
      <c r="I2" s="5">
        <v>189</v>
      </c>
      <c r="J2" s="22">
        <v>0</v>
      </c>
      <c r="K2" s="37">
        <v>189</v>
      </c>
      <c r="L2" s="22">
        <v>2</v>
      </c>
      <c r="M2" s="37"/>
      <c r="N2" s="22"/>
      <c r="O2" s="5"/>
      <c r="P2" s="22"/>
      <c r="Q2" s="6">
        <v>4</v>
      </c>
      <c r="R2" s="6">
        <v>758</v>
      </c>
      <c r="S2" s="7">
        <v>189.5</v>
      </c>
      <c r="T2" s="36">
        <v>4</v>
      </c>
      <c r="U2" s="8">
        <v>13</v>
      </c>
      <c r="V2" s="9">
        <v>202.5</v>
      </c>
    </row>
    <row r="3" spans="1:24" x14ac:dyDescent="0.25">
      <c r="A3" s="1" t="s">
        <v>11</v>
      </c>
      <c r="B3" s="2" t="s">
        <v>38</v>
      </c>
      <c r="C3" s="3">
        <v>45752</v>
      </c>
      <c r="D3" s="4" t="s">
        <v>36</v>
      </c>
      <c r="E3" s="23">
        <v>190</v>
      </c>
      <c r="F3" s="22">
        <v>1</v>
      </c>
      <c r="G3" s="23">
        <v>195</v>
      </c>
      <c r="H3" s="22"/>
      <c r="I3" s="5">
        <v>195</v>
      </c>
      <c r="J3" s="22">
        <v>1</v>
      </c>
      <c r="K3" s="37">
        <v>191</v>
      </c>
      <c r="L3" s="22"/>
      <c r="M3" s="37"/>
      <c r="N3" s="22"/>
      <c r="O3" s="5"/>
      <c r="P3" s="22"/>
      <c r="Q3" s="6">
        <v>4</v>
      </c>
      <c r="R3" s="6">
        <v>771</v>
      </c>
      <c r="S3" s="7">
        <v>192.75</v>
      </c>
      <c r="T3" s="36">
        <v>2</v>
      </c>
      <c r="U3" s="8">
        <v>11</v>
      </c>
      <c r="V3" s="9">
        <v>203.75</v>
      </c>
    </row>
    <row r="4" spans="1:24" x14ac:dyDescent="0.25">
      <c r="A4" s="1" t="s">
        <v>11</v>
      </c>
      <c r="B4" s="2" t="s">
        <v>38</v>
      </c>
      <c r="C4" s="3">
        <v>45781</v>
      </c>
      <c r="D4" s="4" t="s">
        <v>36</v>
      </c>
      <c r="E4" s="23">
        <v>193</v>
      </c>
      <c r="F4" s="22">
        <v>2</v>
      </c>
      <c r="G4" s="23">
        <v>196</v>
      </c>
      <c r="H4" s="22">
        <v>0</v>
      </c>
      <c r="I4" s="5">
        <v>193</v>
      </c>
      <c r="J4" s="22">
        <v>1</v>
      </c>
      <c r="K4" s="37">
        <v>193</v>
      </c>
      <c r="L4" s="22">
        <v>1</v>
      </c>
      <c r="M4" s="37"/>
      <c r="N4" s="22"/>
      <c r="O4" s="5"/>
      <c r="P4" s="22"/>
      <c r="Q4" s="6">
        <v>4</v>
      </c>
      <c r="R4" s="6">
        <v>775</v>
      </c>
      <c r="S4" s="7">
        <v>193.75</v>
      </c>
      <c r="T4" s="36">
        <v>4</v>
      </c>
      <c r="U4" s="8">
        <v>13</v>
      </c>
      <c r="V4" s="9">
        <v>206.75</v>
      </c>
    </row>
    <row r="5" spans="1:24" x14ac:dyDescent="0.25">
      <c r="A5" s="1" t="s">
        <v>11</v>
      </c>
      <c r="B5" s="2" t="s">
        <v>58</v>
      </c>
      <c r="C5" s="3">
        <v>45815</v>
      </c>
      <c r="D5" s="4" t="s">
        <v>36</v>
      </c>
      <c r="E5" s="23">
        <v>187</v>
      </c>
      <c r="F5" s="22">
        <v>0</v>
      </c>
      <c r="G5" s="23">
        <v>189</v>
      </c>
      <c r="H5" s="22">
        <v>0</v>
      </c>
      <c r="I5" s="5">
        <v>190</v>
      </c>
      <c r="J5" s="22">
        <v>2</v>
      </c>
      <c r="K5" s="37">
        <v>191</v>
      </c>
      <c r="L5" s="22">
        <v>1</v>
      </c>
      <c r="M5" s="37">
        <v>196</v>
      </c>
      <c r="N5" s="22">
        <v>3</v>
      </c>
      <c r="O5" s="5">
        <v>191</v>
      </c>
      <c r="P5" s="22">
        <v>0</v>
      </c>
      <c r="Q5" s="6">
        <v>6</v>
      </c>
      <c r="R5" s="6">
        <v>1144</v>
      </c>
      <c r="S5" s="7">
        <v>190.66666666666666</v>
      </c>
      <c r="T5" s="36">
        <v>6</v>
      </c>
      <c r="U5" s="8">
        <v>18</v>
      </c>
      <c r="V5" s="9">
        <v>208.66666666666666</v>
      </c>
    </row>
    <row r="6" spans="1:24" x14ac:dyDescent="0.25">
      <c r="A6" s="1" t="s">
        <v>11</v>
      </c>
      <c r="B6" s="2" t="s">
        <v>58</v>
      </c>
      <c r="C6" s="3">
        <v>45843</v>
      </c>
      <c r="D6" s="4" t="s">
        <v>36</v>
      </c>
      <c r="E6" s="23">
        <v>192</v>
      </c>
      <c r="F6" s="22">
        <v>3</v>
      </c>
      <c r="G6" s="23">
        <v>189</v>
      </c>
      <c r="H6" s="22">
        <v>2</v>
      </c>
      <c r="I6" s="5">
        <v>188</v>
      </c>
      <c r="J6" s="22">
        <v>1</v>
      </c>
      <c r="K6" s="37">
        <v>190.001</v>
      </c>
      <c r="L6" s="22">
        <v>4</v>
      </c>
      <c r="M6" s="37"/>
      <c r="N6" s="22"/>
      <c r="O6" s="5"/>
      <c r="P6" s="22"/>
      <c r="Q6" s="6">
        <v>4</v>
      </c>
      <c r="R6" s="6">
        <v>759.00099999999998</v>
      </c>
      <c r="S6" s="7">
        <v>189.75024999999999</v>
      </c>
      <c r="T6" s="36">
        <v>10</v>
      </c>
      <c r="U6" s="8">
        <v>13</v>
      </c>
      <c r="V6" s="9">
        <v>202.75</v>
      </c>
    </row>
    <row r="7" spans="1:24" x14ac:dyDescent="0.25">
      <c r="A7" s="1" t="s">
        <v>11</v>
      </c>
      <c r="B7" s="2" t="s">
        <v>58</v>
      </c>
      <c r="C7" s="3">
        <v>45871</v>
      </c>
      <c r="D7" s="4" t="s">
        <v>36</v>
      </c>
      <c r="E7" s="23">
        <v>195</v>
      </c>
      <c r="F7" s="22">
        <v>3</v>
      </c>
      <c r="G7" s="23">
        <v>194</v>
      </c>
      <c r="H7" s="22">
        <v>3</v>
      </c>
      <c r="I7" s="5">
        <v>193</v>
      </c>
      <c r="J7" s="22">
        <v>3</v>
      </c>
      <c r="K7" s="37">
        <v>190</v>
      </c>
      <c r="L7" s="22">
        <v>2</v>
      </c>
      <c r="M7" s="37"/>
      <c r="N7" s="22"/>
      <c r="O7" s="5"/>
      <c r="P7" s="22"/>
      <c r="Q7" s="6">
        <v>4</v>
      </c>
      <c r="R7" s="6">
        <v>772</v>
      </c>
      <c r="S7" s="7">
        <v>193</v>
      </c>
      <c r="T7" s="36">
        <v>11</v>
      </c>
      <c r="U7" s="8">
        <v>11</v>
      </c>
      <c r="V7" s="9">
        <v>204</v>
      </c>
    </row>
    <row r="9" spans="1:24" x14ac:dyDescent="0.25">
      <c r="Q9" s="32">
        <f>SUM(Q2:Q8)</f>
        <v>26</v>
      </c>
      <c r="R9" s="32">
        <f>SUM(R2:R8)</f>
        <v>4979.0010000000002</v>
      </c>
      <c r="S9" s="33">
        <f>SUM(R9/Q9)</f>
        <v>191.50003846153848</v>
      </c>
      <c r="T9" s="32">
        <f>SUM(T2:T8)</f>
        <v>37</v>
      </c>
      <c r="U9" s="32">
        <f>SUM(U2:U8)</f>
        <v>79</v>
      </c>
      <c r="V9" s="34">
        <f>SUM(S9+U9)</f>
        <v>270.50003846153845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  <protectedRange algorithmName="SHA-512" hashValue="ON39YdpmFHfN9f47KpiRvqrKx0V9+erV1CNkpWzYhW/Qyc6aT8rEyCrvauWSYGZK2ia3o7vd3akF07acHAFpOA==" saltValue="yVW9XmDwTqEnmpSGai0KYg==" spinCount="100000" sqref="C3" name="Range1_2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T3" name="Range1_3_5_1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C4" name="Range1_24"/>
    <protectedRange algorithmName="SHA-512" hashValue="ON39YdpmFHfN9f47KpiRvqrKx0V9+erV1CNkpWzYhW/Qyc6aT8rEyCrvauWSYGZK2ia3o7vd3akF07acHAFpOA==" saltValue="yVW9XmDwTqEnmpSGai0KYg==" spinCount="100000" sqref="T4" name="Range1_3_5_11"/>
    <protectedRange algorithmName="SHA-512" hashValue="ON39YdpmFHfN9f47KpiRvqrKx0V9+erV1CNkpWzYhW/Qyc6aT8rEyCrvauWSYGZK2ia3o7vd3akF07acHAFpOA==" saltValue="yVW9XmDwTqEnmpSGai0KYg==" spinCount="100000" sqref="B5" name="Range1_25"/>
    <protectedRange algorithmName="SHA-512" hashValue="ON39YdpmFHfN9f47KpiRvqrKx0V9+erV1CNkpWzYhW/Qyc6aT8rEyCrvauWSYGZK2ia3o7vd3akF07acHAFpOA==" saltValue="yVW9XmDwTqEnmpSGai0KYg==" spinCount="100000" sqref="C5" name="Range1_2_1"/>
    <protectedRange algorithmName="SHA-512" hashValue="ON39YdpmFHfN9f47KpiRvqrKx0V9+erV1CNkpWzYhW/Qyc6aT8rEyCrvauWSYGZK2ia3o7vd3akF07acHAFpOA==" saltValue="yVW9XmDwTqEnmpSGai0KYg==" spinCount="100000" sqref="D5" name="Range1_1_1_1"/>
    <protectedRange algorithmName="SHA-512" hashValue="ON39YdpmFHfN9f47KpiRvqrKx0V9+erV1CNkpWzYhW/Qyc6aT8rEyCrvauWSYGZK2ia3o7vd3akF07acHAFpOA==" saltValue="yVW9XmDwTqEnmpSGai0KYg==" spinCount="100000" sqref="T5" name="Range1_3_5_1_1"/>
    <protectedRange algorithmName="SHA-512" hashValue="ON39YdpmFHfN9f47KpiRvqrKx0V9+erV1CNkpWzYhW/Qyc6aT8rEyCrvauWSYGZK2ia3o7vd3akF07acHAFpOA==" saltValue="yVW9XmDwTqEnmpSGai0KYg==" spinCount="100000" sqref="B6:C6" name="Range1_9"/>
    <protectedRange algorithmName="SHA-512" hashValue="ON39YdpmFHfN9f47KpiRvqrKx0V9+erV1CNkpWzYhW/Qyc6aT8rEyCrvauWSYGZK2ia3o7vd3akF07acHAFpOA==" saltValue="yVW9XmDwTqEnmpSGai0KYg==" spinCount="100000" sqref="D6" name="Range1_1_7"/>
    <protectedRange algorithmName="SHA-512" hashValue="ON39YdpmFHfN9f47KpiRvqrKx0V9+erV1CNkpWzYhW/Qyc6aT8rEyCrvauWSYGZK2ia3o7vd3akF07acHAFpOA==" saltValue="yVW9XmDwTqEnmpSGai0KYg==" spinCount="100000" sqref="T6" name="Range1_3_5_6"/>
    <protectedRange algorithmName="SHA-512" hashValue="ON39YdpmFHfN9f47KpiRvqrKx0V9+erV1CNkpWzYhW/Qyc6aT8rEyCrvauWSYGZK2ia3o7vd3akF07acHAFpOA==" saltValue="yVW9XmDwTqEnmpSGai0KYg==" spinCount="100000" sqref="B7" name="Range1_9_1"/>
    <protectedRange algorithmName="SHA-512" hashValue="ON39YdpmFHfN9f47KpiRvqrKx0V9+erV1CNkpWzYhW/Qyc6aT8rEyCrvauWSYGZK2ia3o7vd3akF07acHAFpOA==" saltValue="yVW9XmDwTqEnmpSGai0KYg==" spinCount="100000" sqref="C7" name="Range1_14"/>
    <protectedRange algorithmName="SHA-512" hashValue="ON39YdpmFHfN9f47KpiRvqrKx0V9+erV1CNkpWzYhW/Qyc6aT8rEyCrvauWSYGZK2ia3o7vd3akF07acHAFpOA==" saltValue="yVW9XmDwTqEnmpSGai0KYg==" spinCount="100000" sqref="D7" name="Range1_1_12"/>
    <protectedRange algorithmName="SHA-512" hashValue="ON39YdpmFHfN9f47KpiRvqrKx0V9+erV1CNkpWzYhW/Qyc6aT8rEyCrvauWSYGZK2ia3o7vd3akF07acHAFpOA==" saltValue="yVW9XmDwTqEnmpSGai0KYg==" spinCount="100000" sqref="T7" name="Range1_3_5_13"/>
  </protectedRanges>
  <hyperlinks>
    <hyperlink ref="X1" location="'South Carolina 2025'!A1" display="Return to Rankings" xr:uid="{D94B1433-A96D-4E67-BC8C-336CA534E6E9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09FC-C92B-4782-BFE4-87E1FE7F966C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42</v>
      </c>
      <c r="B2" s="2" t="s">
        <v>47</v>
      </c>
      <c r="C2" s="3">
        <v>45717</v>
      </c>
      <c r="D2" s="4" t="s">
        <v>36</v>
      </c>
      <c r="E2" s="23">
        <v>187</v>
      </c>
      <c r="F2" s="22">
        <v>0</v>
      </c>
      <c r="G2" s="23">
        <v>187</v>
      </c>
      <c r="H2" s="22">
        <v>0</v>
      </c>
      <c r="I2" s="5">
        <v>181</v>
      </c>
      <c r="J2" s="22">
        <v>0</v>
      </c>
      <c r="K2" s="37">
        <v>185</v>
      </c>
      <c r="L2" s="22">
        <v>2</v>
      </c>
      <c r="M2" s="37"/>
      <c r="N2" s="22"/>
      <c r="O2" s="5"/>
      <c r="P2" s="22"/>
      <c r="Q2" s="6">
        <v>4</v>
      </c>
      <c r="R2" s="6">
        <v>740</v>
      </c>
      <c r="S2" s="7">
        <v>185</v>
      </c>
      <c r="T2" s="36">
        <v>2</v>
      </c>
      <c r="U2" s="8">
        <v>13</v>
      </c>
      <c r="V2" s="9">
        <v>198</v>
      </c>
    </row>
    <row r="3" spans="1:24" x14ac:dyDescent="0.25">
      <c r="A3" s="1" t="s">
        <v>42</v>
      </c>
      <c r="B3" s="2" t="s">
        <v>47</v>
      </c>
      <c r="C3" s="3">
        <v>45752</v>
      </c>
      <c r="D3" s="4" t="s">
        <v>36</v>
      </c>
      <c r="E3" s="23">
        <v>190</v>
      </c>
      <c r="F3" s="22">
        <v>2</v>
      </c>
      <c r="G3" s="23">
        <v>191</v>
      </c>
      <c r="H3" s="22"/>
      <c r="I3" s="5">
        <v>191</v>
      </c>
      <c r="J3" s="22">
        <v>2</v>
      </c>
      <c r="K3" s="37">
        <v>191</v>
      </c>
      <c r="L3" s="22">
        <v>1</v>
      </c>
      <c r="M3" s="37"/>
      <c r="N3" s="22"/>
      <c r="O3" s="5"/>
      <c r="P3" s="22"/>
      <c r="Q3" s="6">
        <v>4</v>
      </c>
      <c r="R3" s="6">
        <v>763</v>
      </c>
      <c r="S3" s="7">
        <v>190.75</v>
      </c>
      <c r="T3" s="36">
        <v>5</v>
      </c>
      <c r="U3" s="8">
        <v>13</v>
      </c>
      <c r="V3" s="9">
        <v>203.75</v>
      </c>
    </row>
    <row r="4" spans="1:24" x14ac:dyDescent="0.25">
      <c r="A4" s="1" t="s">
        <v>42</v>
      </c>
      <c r="B4" s="2" t="s">
        <v>47</v>
      </c>
      <c r="C4" s="3">
        <v>45781</v>
      </c>
      <c r="D4" s="4" t="s">
        <v>36</v>
      </c>
      <c r="E4" s="23">
        <v>188</v>
      </c>
      <c r="F4" s="22">
        <v>2</v>
      </c>
      <c r="G4" s="23">
        <v>186</v>
      </c>
      <c r="H4" s="22">
        <v>1</v>
      </c>
      <c r="I4" s="5">
        <v>189</v>
      </c>
      <c r="J4" s="22">
        <v>2</v>
      </c>
      <c r="K4" s="37">
        <v>189</v>
      </c>
      <c r="L4" s="22">
        <v>2</v>
      </c>
      <c r="M4" s="37"/>
      <c r="N4" s="22"/>
      <c r="O4" s="5"/>
      <c r="P4" s="22"/>
      <c r="Q4" s="6">
        <v>4</v>
      </c>
      <c r="R4" s="6">
        <v>752</v>
      </c>
      <c r="S4" s="7">
        <v>188</v>
      </c>
      <c r="T4" s="36">
        <v>7</v>
      </c>
      <c r="U4" s="8">
        <v>13</v>
      </c>
      <c r="V4" s="9">
        <v>201</v>
      </c>
    </row>
    <row r="5" spans="1:24" x14ac:dyDescent="0.25">
      <c r="A5" s="1" t="s">
        <v>42</v>
      </c>
      <c r="B5" s="2" t="s">
        <v>47</v>
      </c>
      <c r="C5" s="3">
        <v>45815</v>
      </c>
      <c r="D5" s="4" t="s">
        <v>36</v>
      </c>
      <c r="E5" s="23">
        <v>188</v>
      </c>
      <c r="F5" s="22">
        <v>0</v>
      </c>
      <c r="G5" s="23">
        <v>188</v>
      </c>
      <c r="H5" s="22">
        <v>0</v>
      </c>
      <c r="I5" s="5">
        <v>185</v>
      </c>
      <c r="J5" s="22">
        <v>0</v>
      </c>
      <c r="K5" s="37">
        <v>188</v>
      </c>
      <c r="L5" s="22">
        <v>0</v>
      </c>
      <c r="M5" s="37">
        <v>190</v>
      </c>
      <c r="N5" s="22">
        <v>0</v>
      </c>
      <c r="O5" s="5">
        <v>188</v>
      </c>
      <c r="P5" s="22">
        <v>2</v>
      </c>
      <c r="Q5" s="6">
        <v>6</v>
      </c>
      <c r="R5" s="6">
        <v>1127</v>
      </c>
      <c r="S5" s="7">
        <v>187.83333333333334</v>
      </c>
      <c r="T5" s="36">
        <v>2</v>
      </c>
      <c r="U5" s="8">
        <v>26</v>
      </c>
      <c r="V5" s="9">
        <v>213.83333333333334</v>
      </c>
    </row>
    <row r="6" spans="1:24" x14ac:dyDescent="0.25">
      <c r="A6" s="1" t="s">
        <v>42</v>
      </c>
      <c r="B6" s="2" t="s">
        <v>47</v>
      </c>
      <c r="C6" s="3">
        <v>45843</v>
      </c>
      <c r="D6" s="4" t="s">
        <v>36</v>
      </c>
      <c r="E6" s="23">
        <v>186</v>
      </c>
      <c r="F6" s="22">
        <v>0</v>
      </c>
      <c r="G6" s="23">
        <v>183</v>
      </c>
      <c r="H6" s="22">
        <v>1</v>
      </c>
      <c r="I6" s="5">
        <v>190</v>
      </c>
      <c r="J6" s="22">
        <v>6</v>
      </c>
      <c r="K6" s="37">
        <v>190</v>
      </c>
      <c r="L6" s="22">
        <v>1</v>
      </c>
      <c r="M6" s="37"/>
      <c r="N6" s="22"/>
      <c r="O6" s="5"/>
      <c r="P6" s="22"/>
      <c r="Q6" s="6">
        <v>4</v>
      </c>
      <c r="R6" s="6">
        <v>749</v>
      </c>
      <c r="S6" s="7">
        <v>187.25</v>
      </c>
      <c r="T6" s="36">
        <v>8</v>
      </c>
      <c r="U6" s="8">
        <v>9</v>
      </c>
      <c r="V6" s="9">
        <v>196.25</v>
      </c>
    </row>
    <row r="7" spans="1:24" x14ac:dyDescent="0.25">
      <c r="A7" s="1" t="s">
        <v>42</v>
      </c>
      <c r="B7" s="2" t="s">
        <v>47</v>
      </c>
      <c r="C7" s="3">
        <v>45871</v>
      </c>
      <c r="D7" s="4" t="s">
        <v>36</v>
      </c>
      <c r="E7" s="23">
        <v>187</v>
      </c>
      <c r="F7" s="22">
        <v>0</v>
      </c>
      <c r="G7" s="23">
        <v>188</v>
      </c>
      <c r="H7" s="22">
        <v>2</v>
      </c>
      <c r="I7" s="5">
        <v>188</v>
      </c>
      <c r="J7" s="22">
        <v>1</v>
      </c>
      <c r="K7" s="37">
        <v>191</v>
      </c>
      <c r="L7" s="22">
        <v>3</v>
      </c>
      <c r="M7" s="37"/>
      <c r="N7" s="22"/>
      <c r="O7" s="5"/>
      <c r="P7" s="22"/>
      <c r="Q7" s="6">
        <v>4</v>
      </c>
      <c r="R7" s="6">
        <v>754</v>
      </c>
      <c r="S7" s="7">
        <v>188.5</v>
      </c>
      <c r="T7" s="36">
        <v>6</v>
      </c>
      <c r="U7" s="8">
        <v>5</v>
      </c>
      <c r="V7" s="9">
        <v>193.5</v>
      </c>
    </row>
    <row r="9" spans="1:24" x14ac:dyDescent="0.25">
      <c r="Q9" s="32">
        <f>SUM(Q2:Q8)</f>
        <v>26</v>
      </c>
      <c r="R9" s="32">
        <f>SUM(R2:R8)</f>
        <v>4885</v>
      </c>
      <c r="S9" s="33">
        <f>SUM(R9/Q9)</f>
        <v>187.88461538461539</v>
      </c>
      <c r="T9" s="32">
        <f>SUM(T2:T8)</f>
        <v>30</v>
      </c>
      <c r="U9" s="32">
        <f>SUM(U2:U8)</f>
        <v>79</v>
      </c>
      <c r="V9" s="34">
        <f>SUM(S9+U9)</f>
        <v>266.88461538461536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  <protectedRange algorithmName="SHA-512" hashValue="ON39YdpmFHfN9f47KpiRvqrKx0V9+erV1CNkpWzYhW/Qyc6aT8rEyCrvauWSYGZK2ia3o7vd3akF07acHAFpOA==" saltValue="yVW9XmDwTqEnmpSGai0KYg==" spinCount="100000" sqref="E3:P3 C3" name="Range1_3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T3" name="Range1_3_5_2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C4" name="Range1_24"/>
    <protectedRange algorithmName="SHA-512" hashValue="ON39YdpmFHfN9f47KpiRvqrKx0V9+erV1CNkpWzYhW/Qyc6aT8rEyCrvauWSYGZK2ia3o7vd3akF07acHAFpOA==" saltValue="yVW9XmDwTqEnmpSGai0KYg==" spinCount="100000" sqref="E4:P4 B4" name="Range1_26"/>
    <protectedRange algorithmName="SHA-512" hashValue="ON39YdpmFHfN9f47KpiRvqrKx0V9+erV1CNkpWzYhW/Qyc6aT8rEyCrvauWSYGZK2ia3o7vd3akF07acHAFpOA==" saltValue="yVW9XmDwTqEnmpSGai0KYg==" spinCount="100000" sqref="T4" name="Range1_3_5_16"/>
    <protectedRange algorithmName="SHA-512" hashValue="ON39YdpmFHfN9f47KpiRvqrKx0V9+erV1CNkpWzYhW/Qyc6aT8rEyCrvauWSYGZK2ia3o7vd3akF07acHAFpOA==" saltValue="yVW9XmDwTqEnmpSGai0KYg==" spinCount="100000" sqref="B5" name="Range1_26_1"/>
    <protectedRange algorithmName="SHA-512" hashValue="ON39YdpmFHfN9f47KpiRvqrKx0V9+erV1CNkpWzYhW/Qyc6aT8rEyCrvauWSYGZK2ia3o7vd3akF07acHAFpOA==" saltValue="yVW9XmDwTqEnmpSGai0KYg==" spinCount="100000" sqref="E5:P5 C5" name="Range1_3_1"/>
    <protectedRange algorithmName="SHA-512" hashValue="ON39YdpmFHfN9f47KpiRvqrKx0V9+erV1CNkpWzYhW/Qyc6aT8rEyCrvauWSYGZK2ia3o7vd3akF07acHAFpOA==" saltValue="yVW9XmDwTqEnmpSGai0KYg==" spinCount="100000" sqref="D5" name="Range1_1_2_1"/>
    <protectedRange algorithmName="SHA-512" hashValue="ON39YdpmFHfN9f47KpiRvqrKx0V9+erV1CNkpWzYhW/Qyc6aT8rEyCrvauWSYGZK2ia3o7vd3akF07acHAFpOA==" saltValue="yVW9XmDwTqEnmpSGai0KYg==" spinCount="100000" sqref="T5" name="Range1_3_5_2_1"/>
    <protectedRange algorithmName="SHA-512" hashValue="ON39YdpmFHfN9f47KpiRvqrKx0V9+erV1CNkpWzYhW/Qyc6aT8rEyCrvauWSYGZK2ia3o7vd3akF07acHAFpOA==" saltValue="yVW9XmDwTqEnmpSGai0KYg==" spinCount="100000" sqref="E6:P6 B6:C6" name="Range1_10"/>
    <protectedRange algorithmName="SHA-512" hashValue="ON39YdpmFHfN9f47KpiRvqrKx0V9+erV1CNkpWzYhW/Qyc6aT8rEyCrvauWSYGZK2ia3o7vd3akF07acHAFpOA==" saltValue="yVW9XmDwTqEnmpSGai0KYg==" spinCount="100000" sqref="D6" name="Range1_1_8"/>
    <protectedRange algorithmName="SHA-512" hashValue="ON39YdpmFHfN9f47KpiRvqrKx0V9+erV1CNkpWzYhW/Qyc6aT8rEyCrvauWSYGZK2ia3o7vd3akF07acHAFpOA==" saltValue="yVW9XmDwTqEnmpSGai0KYg==" spinCount="100000" sqref="T6" name="Range1_3_5_7"/>
    <protectedRange algorithmName="SHA-512" hashValue="ON39YdpmFHfN9f47KpiRvqrKx0V9+erV1CNkpWzYhW/Qyc6aT8rEyCrvauWSYGZK2ia3o7vd3akF07acHAFpOA==" saltValue="yVW9XmDwTqEnmpSGai0KYg==" spinCount="100000" sqref="B7" name="Range1_10_1"/>
    <protectedRange algorithmName="SHA-512" hashValue="ON39YdpmFHfN9f47KpiRvqrKx0V9+erV1CNkpWzYhW/Qyc6aT8rEyCrvauWSYGZK2ia3o7vd3akF07acHAFpOA==" saltValue="yVW9XmDwTqEnmpSGai0KYg==" spinCount="100000" sqref="E7:P7 C7" name="Range1_15"/>
    <protectedRange algorithmName="SHA-512" hashValue="ON39YdpmFHfN9f47KpiRvqrKx0V9+erV1CNkpWzYhW/Qyc6aT8rEyCrvauWSYGZK2ia3o7vd3akF07acHAFpOA==" saltValue="yVW9XmDwTqEnmpSGai0KYg==" spinCount="100000" sqref="D7" name="Range1_1_13"/>
    <protectedRange algorithmName="SHA-512" hashValue="ON39YdpmFHfN9f47KpiRvqrKx0V9+erV1CNkpWzYhW/Qyc6aT8rEyCrvauWSYGZK2ia3o7vd3akF07acHAFpOA==" saltValue="yVW9XmDwTqEnmpSGai0KYg==" spinCount="100000" sqref="T7" name="Range1_3_5_14"/>
  </protectedRanges>
  <hyperlinks>
    <hyperlink ref="X1" location="'South Carolina 2025'!A1" display="Return to Rankings" xr:uid="{DE11956F-AA74-4F89-984B-A50710E76B57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CC5A-7473-471F-87D5-9C11C4DB001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51</v>
      </c>
      <c r="B2" s="2" t="s">
        <v>65</v>
      </c>
      <c r="C2" s="3">
        <v>45871</v>
      </c>
      <c r="D2" s="4" t="s">
        <v>36</v>
      </c>
      <c r="E2" s="5">
        <v>167</v>
      </c>
      <c r="F2" s="22">
        <v>0</v>
      </c>
      <c r="G2" s="5">
        <v>177</v>
      </c>
      <c r="H2" s="22">
        <v>0</v>
      </c>
      <c r="I2" s="5">
        <v>174</v>
      </c>
      <c r="J2" s="22">
        <v>0</v>
      </c>
      <c r="K2" s="5">
        <v>181</v>
      </c>
      <c r="L2" s="22">
        <v>1</v>
      </c>
      <c r="M2" s="5"/>
      <c r="N2" s="22"/>
      <c r="O2" s="5"/>
      <c r="P2" s="22"/>
      <c r="Q2" s="6">
        <v>4</v>
      </c>
      <c r="R2" s="6">
        <v>699</v>
      </c>
      <c r="S2" s="7">
        <v>174.75</v>
      </c>
      <c r="T2" s="36">
        <v>1</v>
      </c>
      <c r="U2" s="8">
        <v>4</v>
      </c>
      <c r="V2" s="9">
        <v>178.75</v>
      </c>
    </row>
    <row r="4" spans="1:24" x14ac:dyDescent="0.25">
      <c r="Q4" s="32">
        <f>SUM(Q2:Q3)</f>
        <v>4</v>
      </c>
      <c r="R4" s="32">
        <f>SUM(R2:R3)</f>
        <v>699</v>
      </c>
      <c r="S4" s="33">
        <f>SUM(R4/Q4)</f>
        <v>174.75</v>
      </c>
      <c r="T4" s="32">
        <f>SUM(T2:T3)</f>
        <v>1</v>
      </c>
      <c r="U4" s="32">
        <f>SUM(U2:U3)</f>
        <v>4</v>
      </c>
      <c r="V4" s="34">
        <f>SUM(S4+U4)</f>
        <v>178.75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17_1"/>
    <protectedRange algorithmName="SHA-512" hashValue="ON39YdpmFHfN9f47KpiRvqrKx0V9+erV1CNkpWzYhW/Qyc6aT8rEyCrvauWSYGZK2ia3o7vd3akF07acHAFpOA==" saltValue="yVW9XmDwTqEnmpSGai0KYg==" spinCount="100000" sqref="D2" name="Range1_1_15_1"/>
    <protectedRange algorithmName="SHA-512" hashValue="ON39YdpmFHfN9f47KpiRvqrKx0V9+erV1CNkpWzYhW/Qyc6aT8rEyCrvauWSYGZK2ia3o7vd3akF07acHAFpOA==" saltValue="yVW9XmDwTqEnmpSGai0KYg==" spinCount="100000" sqref="T2" name="Range1_3_5_19_1"/>
  </protectedRanges>
  <hyperlinks>
    <hyperlink ref="X1" location="'South Carolina 2025'!A1" display="Return to Rankings" xr:uid="{44575558-4484-4C16-B247-E3B3E0C07E0D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A540-025E-487E-AA8E-0AB60EFE2F80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46</v>
      </c>
      <c r="B2" s="2" t="s">
        <v>45</v>
      </c>
      <c r="C2" s="3">
        <v>45717</v>
      </c>
      <c r="D2" s="4" t="s">
        <v>36</v>
      </c>
      <c r="E2" s="5">
        <v>158</v>
      </c>
      <c r="F2" s="22">
        <v>1</v>
      </c>
      <c r="G2" s="5">
        <v>160</v>
      </c>
      <c r="H2" s="22">
        <v>0</v>
      </c>
      <c r="I2" s="5">
        <v>168</v>
      </c>
      <c r="J2" s="22">
        <v>0</v>
      </c>
      <c r="K2" s="5">
        <v>170</v>
      </c>
      <c r="L2" s="22">
        <v>0</v>
      </c>
      <c r="M2" s="5"/>
      <c r="N2" s="22"/>
      <c r="O2" s="5"/>
      <c r="P2" s="22"/>
      <c r="Q2" s="6">
        <v>4</v>
      </c>
      <c r="R2" s="6">
        <v>656</v>
      </c>
      <c r="S2" s="7">
        <v>164</v>
      </c>
      <c r="T2" s="36">
        <v>1</v>
      </c>
      <c r="U2" s="8">
        <v>4</v>
      </c>
      <c r="V2" s="9">
        <v>168</v>
      </c>
      <c r="X2" s="38"/>
    </row>
    <row r="3" spans="1:24" x14ac:dyDescent="0.25">
      <c r="A3" s="1" t="s">
        <v>46</v>
      </c>
      <c r="B3" s="2" t="s">
        <v>50</v>
      </c>
      <c r="C3" s="3">
        <v>45752</v>
      </c>
      <c r="D3" s="4" t="s">
        <v>36</v>
      </c>
      <c r="E3" s="5">
        <v>172</v>
      </c>
      <c r="F3" s="22"/>
      <c r="G3" s="5">
        <v>167</v>
      </c>
      <c r="H3" s="22"/>
      <c r="I3" s="5">
        <v>163</v>
      </c>
      <c r="J3" s="22"/>
      <c r="K3" s="5">
        <v>170</v>
      </c>
      <c r="L3" s="22">
        <v>1</v>
      </c>
      <c r="M3" s="5"/>
      <c r="N3" s="22"/>
      <c r="O3" s="5"/>
      <c r="P3" s="22"/>
      <c r="Q3" s="6">
        <v>4</v>
      </c>
      <c r="R3" s="6">
        <v>672</v>
      </c>
      <c r="S3" s="7">
        <v>168</v>
      </c>
      <c r="T3" s="36">
        <v>1</v>
      </c>
      <c r="U3" s="8">
        <v>4</v>
      </c>
      <c r="V3" s="9">
        <v>172</v>
      </c>
    </row>
    <row r="4" spans="1:24" x14ac:dyDescent="0.25">
      <c r="A4" s="1" t="s">
        <v>46</v>
      </c>
      <c r="B4" s="2" t="s">
        <v>50</v>
      </c>
      <c r="C4" s="3">
        <v>45781</v>
      </c>
      <c r="D4" s="4" t="s">
        <v>36</v>
      </c>
      <c r="E4" s="5">
        <v>173</v>
      </c>
      <c r="F4" s="22">
        <v>0</v>
      </c>
      <c r="G4" s="5">
        <v>174</v>
      </c>
      <c r="H4" s="22">
        <v>1</v>
      </c>
      <c r="I4" s="5">
        <v>167</v>
      </c>
      <c r="J4" s="22">
        <v>1</v>
      </c>
      <c r="K4" s="5">
        <v>171</v>
      </c>
      <c r="L4" s="22">
        <v>0</v>
      </c>
      <c r="M4" s="5"/>
      <c r="N4" s="22"/>
      <c r="O4" s="5"/>
      <c r="P4" s="22"/>
      <c r="Q4" s="6">
        <v>4</v>
      </c>
      <c r="R4" s="6">
        <v>685</v>
      </c>
      <c r="S4" s="7">
        <v>171.25</v>
      </c>
      <c r="T4" s="36">
        <v>2</v>
      </c>
      <c r="U4" s="8">
        <v>6</v>
      </c>
      <c r="V4" s="9">
        <v>177.25</v>
      </c>
    </row>
    <row r="5" spans="1:24" x14ac:dyDescent="0.25">
      <c r="A5" s="1" t="s">
        <v>46</v>
      </c>
      <c r="B5" s="2" t="s">
        <v>50</v>
      </c>
      <c r="C5" s="3">
        <v>45815</v>
      </c>
      <c r="D5" s="4" t="s">
        <v>36</v>
      </c>
      <c r="E5" s="5">
        <v>172</v>
      </c>
      <c r="F5" s="22">
        <v>0</v>
      </c>
      <c r="G5" s="5">
        <v>186</v>
      </c>
      <c r="H5" s="22">
        <v>0</v>
      </c>
      <c r="I5" s="5">
        <v>183</v>
      </c>
      <c r="J5" s="22">
        <v>0</v>
      </c>
      <c r="K5" s="5">
        <v>176</v>
      </c>
      <c r="L5" s="22">
        <v>0</v>
      </c>
      <c r="M5" s="5">
        <v>175</v>
      </c>
      <c r="N5" s="22">
        <v>0</v>
      </c>
      <c r="O5" s="5">
        <v>173</v>
      </c>
      <c r="P5" s="22">
        <v>0</v>
      </c>
      <c r="Q5" s="6">
        <v>6</v>
      </c>
      <c r="R5" s="6">
        <v>1065</v>
      </c>
      <c r="S5" s="7">
        <v>177.5</v>
      </c>
      <c r="T5" s="36">
        <v>0</v>
      </c>
      <c r="U5" s="8">
        <v>10</v>
      </c>
      <c r="V5" s="9">
        <v>187.5</v>
      </c>
    </row>
    <row r="7" spans="1:24" x14ac:dyDescent="0.25">
      <c r="Q7" s="32">
        <f>SUM(Q2:Q6)</f>
        <v>18</v>
      </c>
      <c r="R7" s="32">
        <f>SUM(R2:R6)</f>
        <v>3078</v>
      </c>
      <c r="S7" s="33">
        <f>SUM(R7/Q7)</f>
        <v>171</v>
      </c>
      <c r="T7" s="32">
        <f>SUM(T2:T6)</f>
        <v>4</v>
      </c>
      <c r="U7" s="32">
        <f>SUM(U2:U6)</f>
        <v>24</v>
      </c>
      <c r="V7" s="34">
        <f>SUM(S7+U7)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4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T3" name="Range1_3_5_3"/>
    <protectedRange algorithmName="SHA-512" hashValue="ON39YdpmFHfN9f47KpiRvqrKx0V9+erV1CNkpWzYhW/Qyc6aT8rEyCrvauWSYGZK2ia3o7vd3akF07acHAFpOA==" saltValue="yVW9XmDwTqEnmpSGai0KYg==" spinCount="100000" sqref="B4" name="Range1_4_1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C4" name="Range1_24"/>
    <protectedRange algorithmName="SHA-512" hashValue="ON39YdpmFHfN9f47KpiRvqrKx0V9+erV1CNkpWzYhW/Qyc6aT8rEyCrvauWSYGZK2ia3o7vd3akF07acHAFpOA==" saltValue="yVW9XmDwTqEnmpSGai0KYg==" spinCount="100000" sqref="T4" name="Range1_3_5_17"/>
    <protectedRange algorithmName="SHA-512" hashValue="ON39YdpmFHfN9f47KpiRvqrKx0V9+erV1CNkpWzYhW/Qyc6aT8rEyCrvauWSYGZK2ia3o7vd3akF07acHAFpOA==" saltValue="yVW9XmDwTqEnmpSGai0KYg==" spinCount="100000" sqref="B5" name="Range1_4_2"/>
    <protectedRange algorithmName="SHA-512" hashValue="ON39YdpmFHfN9f47KpiRvqrKx0V9+erV1CNkpWzYhW/Qyc6aT8rEyCrvauWSYGZK2ia3o7vd3akF07acHAFpOA==" saltValue="yVW9XmDwTqEnmpSGai0KYg==" spinCount="100000" sqref="C5" name="Range1_6"/>
    <protectedRange algorithmName="SHA-512" hashValue="ON39YdpmFHfN9f47KpiRvqrKx0V9+erV1CNkpWzYhW/Qyc6aT8rEyCrvauWSYGZK2ia3o7vd3akF07acHAFpOA==" saltValue="yVW9XmDwTqEnmpSGai0KYg==" spinCount="100000" sqref="D5" name="Range1_1_3_1"/>
    <protectedRange algorithmName="SHA-512" hashValue="ON39YdpmFHfN9f47KpiRvqrKx0V9+erV1CNkpWzYhW/Qyc6aT8rEyCrvauWSYGZK2ia3o7vd3akF07acHAFpOA==" saltValue="yVW9XmDwTqEnmpSGai0KYg==" spinCount="100000" sqref="T5" name="Range1_3_5_3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South Carolina 2025'!A1" display="Return to Rankings" xr:uid="{8E64BD71-C3DB-4629-B109-A3A490AB15BC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185D-8A68-453D-B26A-686E46380C7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42</v>
      </c>
      <c r="B2" s="2" t="s">
        <v>64</v>
      </c>
      <c r="C2" s="3">
        <v>45843</v>
      </c>
      <c r="D2" s="4" t="s">
        <v>36</v>
      </c>
      <c r="E2" s="5">
        <v>159</v>
      </c>
      <c r="F2" s="22">
        <v>0</v>
      </c>
      <c r="G2" s="23">
        <v>162</v>
      </c>
      <c r="H2" s="22">
        <v>0</v>
      </c>
      <c r="I2" s="5">
        <v>160</v>
      </c>
      <c r="J2" s="22">
        <v>0</v>
      </c>
      <c r="K2" s="5">
        <v>162</v>
      </c>
      <c r="L2" s="22">
        <v>0</v>
      </c>
      <c r="M2" s="5"/>
      <c r="N2" s="22"/>
      <c r="O2" s="5"/>
      <c r="P2" s="22"/>
      <c r="Q2" s="6">
        <v>4</v>
      </c>
      <c r="R2" s="6">
        <v>643</v>
      </c>
      <c r="S2" s="7">
        <v>160.75</v>
      </c>
      <c r="T2" s="36">
        <v>0</v>
      </c>
      <c r="U2" s="8">
        <v>2</v>
      </c>
      <c r="V2" s="9">
        <v>162.75</v>
      </c>
    </row>
    <row r="4" spans="1:24" x14ac:dyDescent="0.25">
      <c r="Q4" s="32">
        <f>SUM(Q2:Q3)</f>
        <v>4</v>
      </c>
      <c r="R4" s="32">
        <f>SUM(R2:R3)</f>
        <v>643</v>
      </c>
      <c r="S4" s="33">
        <f>SUM(R4/Q4)</f>
        <v>160.75</v>
      </c>
      <c r="T4" s="32">
        <f>SUM(T2:T3)</f>
        <v>0</v>
      </c>
      <c r="U4" s="32">
        <f>SUM(U2:U3)</f>
        <v>2</v>
      </c>
      <c r="V4" s="34">
        <f>SUM(S4+U4)</f>
        <v>162.75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10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T2" name="Range1_3_5_7"/>
  </protectedRanges>
  <hyperlinks>
    <hyperlink ref="X1" location="'South Carolina 2025'!A1" display="Return to Rankings" xr:uid="{21F28863-0D42-4FCD-AD17-88162061E703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A64F-D9F3-4E7A-B3E8-3E921A4F518C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x14ac:dyDescent="0.25">
      <c r="A2" s="1" t="s">
        <v>11</v>
      </c>
      <c r="B2" s="2" t="s">
        <v>39</v>
      </c>
      <c r="C2" s="3">
        <v>45717</v>
      </c>
      <c r="D2" s="4" t="s">
        <v>36</v>
      </c>
      <c r="E2" s="5">
        <v>180</v>
      </c>
      <c r="F2" s="22">
        <v>0</v>
      </c>
      <c r="G2" s="23">
        <v>183</v>
      </c>
      <c r="H2" s="22">
        <v>1</v>
      </c>
      <c r="I2" s="5">
        <v>177</v>
      </c>
      <c r="J2" s="22">
        <v>0</v>
      </c>
      <c r="K2" s="5">
        <v>176</v>
      </c>
      <c r="L2" s="22">
        <v>0</v>
      </c>
      <c r="M2" s="5"/>
      <c r="N2" s="22"/>
      <c r="O2" s="5"/>
      <c r="P2" s="22"/>
      <c r="Q2" s="6">
        <v>4</v>
      </c>
      <c r="R2" s="6">
        <v>716</v>
      </c>
      <c r="S2" s="7">
        <v>179</v>
      </c>
      <c r="T2" s="36">
        <v>1</v>
      </c>
      <c r="U2" s="8">
        <v>4</v>
      </c>
      <c r="V2" s="9">
        <v>183</v>
      </c>
    </row>
    <row r="3" spans="1:24" x14ac:dyDescent="0.25">
      <c r="A3" s="1" t="s">
        <v>11</v>
      </c>
      <c r="B3" s="2" t="s">
        <v>39</v>
      </c>
      <c r="C3" s="3">
        <v>45752</v>
      </c>
      <c r="D3" s="4" t="s">
        <v>36</v>
      </c>
      <c r="E3" s="5">
        <v>175</v>
      </c>
      <c r="F3" s="22">
        <v>1</v>
      </c>
      <c r="G3" s="23">
        <v>177</v>
      </c>
      <c r="H3" s="22"/>
      <c r="I3" s="5">
        <v>174</v>
      </c>
      <c r="J3" s="22"/>
      <c r="K3" s="5">
        <v>180</v>
      </c>
      <c r="L3" s="22">
        <v>1</v>
      </c>
      <c r="M3" s="5"/>
      <c r="N3" s="22"/>
      <c r="O3" s="5"/>
      <c r="P3" s="22"/>
      <c r="Q3" s="6">
        <v>4</v>
      </c>
      <c r="R3" s="6">
        <v>706</v>
      </c>
      <c r="S3" s="7">
        <v>176.5</v>
      </c>
      <c r="T3" s="36">
        <v>2</v>
      </c>
      <c r="U3" s="8">
        <v>2</v>
      </c>
      <c r="V3" s="9">
        <v>178.5</v>
      </c>
    </row>
    <row r="4" spans="1:24" x14ac:dyDescent="0.25">
      <c r="A4" s="1" t="s">
        <v>11</v>
      </c>
      <c r="B4" s="2" t="s">
        <v>39</v>
      </c>
      <c r="C4" s="3">
        <v>45815</v>
      </c>
      <c r="D4" s="4" t="s">
        <v>36</v>
      </c>
      <c r="E4" s="23">
        <v>178</v>
      </c>
      <c r="F4" s="22">
        <v>0</v>
      </c>
      <c r="G4" s="23">
        <v>176</v>
      </c>
      <c r="H4" s="22">
        <v>2</v>
      </c>
      <c r="I4" s="5">
        <v>167</v>
      </c>
      <c r="J4" s="22">
        <v>0</v>
      </c>
      <c r="K4" s="37">
        <v>175</v>
      </c>
      <c r="L4" s="22">
        <v>0</v>
      </c>
      <c r="M4" s="37">
        <v>174</v>
      </c>
      <c r="N4" s="22">
        <v>2</v>
      </c>
      <c r="O4" s="5">
        <v>171</v>
      </c>
      <c r="P4" s="22">
        <v>0</v>
      </c>
      <c r="Q4" s="6">
        <v>6</v>
      </c>
      <c r="R4" s="6">
        <v>1041</v>
      </c>
      <c r="S4" s="7">
        <v>173.5</v>
      </c>
      <c r="T4" s="36">
        <v>4</v>
      </c>
      <c r="U4" s="8">
        <v>4</v>
      </c>
      <c r="V4" s="9">
        <v>177.5</v>
      </c>
    </row>
    <row r="5" spans="1:24" x14ac:dyDescent="0.25">
      <c r="A5" s="1" t="s">
        <v>11</v>
      </c>
      <c r="B5" s="2" t="s">
        <v>39</v>
      </c>
      <c r="C5" s="3">
        <v>45843</v>
      </c>
      <c r="D5" s="4" t="s">
        <v>36</v>
      </c>
      <c r="E5" s="23">
        <v>173</v>
      </c>
      <c r="F5" s="22">
        <v>0</v>
      </c>
      <c r="G5" s="23">
        <v>177</v>
      </c>
      <c r="H5" s="22">
        <v>0</v>
      </c>
      <c r="I5" s="5">
        <v>181</v>
      </c>
      <c r="J5" s="22">
        <v>2</v>
      </c>
      <c r="K5" s="37">
        <v>179</v>
      </c>
      <c r="L5" s="22">
        <v>0</v>
      </c>
      <c r="M5" s="37"/>
      <c r="N5" s="22"/>
      <c r="O5" s="5"/>
      <c r="P5" s="22"/>
      <c r="Q5" s="6">
        <v>4</v>
      </c>
      <c r="R5" s="6">
        <v>710</v>
      </c>
      <c r="S5" s="7">
        <v>177.5</v>
      </c>
      <c r="T5" s="36">
        <v>2</v>
      </c>
      <c r="U5" s="8">
        <v>3</v>
      </c>
      <c r="V5" s="9">
        <v>108.5</v>
      </c>
    </row>
    <row r="6" spans="1:24" x14ac:dyDescent="0.25">
      <c r="A6" s="1" t="s">
        <v>11</v>
      </c>
      <c r="B6" s="2" t="s">
        <v>39</v>
      </c>
      <c r="C6" s="3">
        <v>45871</v>
      </c>
      <c r="D6" s="4" t="s">
        <v>36</v>
      </c>
      <c r="E6" s="5">
        <v>183</v>
      </c>
      <c r="F6" s="22">
        <v>1</v>
      </c>
      <c r="G6" s="23">
        <v>190</v>
      </c>
      <c r="H6" s="22">
        <v>2</v>
      </c>
      <c r="I6" s="5">
        <v>177</v>
      </c>
      <c r="J6" s="22">
        <v>1</v>
      </c>
      <c r="K6" s="5">
        <v>185</v>
      </c>
      <c r="L6" s="22">
        <v>2</v>
      </c>
      <c r="M6" s="5"/>
      <c r="N6" s="22"/>
      <c r="O6" s="5"/>
      <c r="P6" s="22"/>
      <c r="Q6" s="6">
        <v>4</v>
      </c>
      <c r="R6" s="6">
        <v>735</v>
      </c>
      <c r="S6" s="7">
        <v>183.75</v>
      </c>
      <c r="T6" s="36">
        <v>6</v>
      </c>
      <c r="U6" s="8">
        <v>2</v>
      </c>
      <c r="V6" s="9">
        <v>185.75</v>
      </c>
    </row>
    <row r="8" spans="1:24" x14ac:dyDescent="0.25">
      <c r="Q8" s="32">
        <f>SUM(Q2:Q7)</f>
        <v>22</v>
      </c>
      <c r="R8" s="32">
        <f>SUM(R2:R7)</f>
        <v>3908</v>
      </c>
      <c r="S8" s="33">
        <f>SUM(R8/Q8)</f>
        <v>177.63636363636363</v>
      </c>
      <c r="T8" s="32">
        <f>SUM(T2:T7)</f>
        <v>15</v>
      </c>
      <c r="U8" s="32">
        <f>SUM(U2:U7)</f>
        <v>15</v>
      </c>
      <c r="V8" s="34">
        <f>SUM(S8+U8)</f>
        <v>192.63636363636363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  <protectedRange algorithmName="SHA-512" hashValue="ON39YdpmFHfN9f47KpiRvqrKx0V9+erV1CNkpWzYhW/Qyc6aT8rEyCrvauWSYGZK2ia3o7vd3akF07acHAFpOA==" saltValue="yVW9XmDwTqEnmpSGai0KYg==" spinCount="100000" sqref="E3 H3:L3 N3 C3" name="Range1_2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T3" name="Range1_3_5_1"/>
    <protectedRange algorithmName="SHA-512" hashValue="ON39YdpmFHfN9f47KpiRvqrKx0V9+erV1CNkpWzYhW/Qyc6aT8rEyCrvauWSYGZK2ia3o7vd3akF07acHAFpOA==" saltValue="yVW9XmDwTqEnmpSGai0KYg==" spinCount="100000" sqref="E4 H4:L4 N4 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G4 M4 O4" name="Range1_33_1"/>
    <protectedRange algorithmName="SHA-512" hashValue="ON39YdpmFHfN9f47KpiRvqrKx0V9+erV1CNkpWzYhW/Qyc6aT8rEyCrvauWSYGZK2ia3o7vd3akF07acHAFpOA==" saltValue="yVW9XmDwTqEnmpSGai0KYg==" spinCount="100000" sqref="T4" name="Range1_3_5_1_1"/>
    <protectedRange algorithmName="SHA-512" hashValue="ON39YdpmFHfN9f47KpiRvqrKx0V9+erV1CNkpWzYhW/Qyc6aT8rEyCrvauWSYGZK2ia3o7vd3akF07acHAFpOA==" saltValue="yVW9XmDwTqEnmpSGai0KYg==" spinCount="100000" sqref="B5:C5" name="Range1_9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E5 H5:L5 N5" name="Range1_1_2_19_1_1"/>
    <protectedRange algorithmName="SHA-512" hashValue="ON39YdpmFHfN9f47KpiRvqrKx0V9+erV1CNkpWzYhW/Qyc6aT8rEyCrvauWSYGZK2ia3o7vd3akF07acHAFpOA==" saltValue="yVW9XmDwTqEnmpSGai0KYg==" spinCount="100000" sqref="T5" name="Range1_3_5_6"/>
    <protectedRange algorithmName="SHA-512" hashValue="ON39YdpmFHfN9f47KpiRvqrKx0V9+erV1CNkpWzYhW/Qyc6aT8rEyCrvauWSYGZK2ia3o7vd3akF07acHAFpOA==" saltValue="yVW9XmDwTqEnmpSGai0KYg==" spinCount="100000" sqref="B6" name="Range1_9_1"/>
    <protectedRange algorithmName="SHA-512" hashValue="ON39YdpmFHfN9f47KpiRvqrKx0V9+erV1CNkpWzYhW/Qyc6aT8rEyCrvauWSYGZK2ia3o7vd3akF07acHAFpOA==" saltValue="yVW9XmDwTqEnmpSGai0KYg==" spinCount="100000" sqref="E6 H6:L6 N6 C6" name="Range1_14"/>
    <protectedRange algorithmName="SHA-512" hashValue="ON39YdpmFHfN9f47KpiRvqrKx0V9+erV1CNkpWzYhW/Qyc6aT8rEyCrvauWSYGZK2ia3o7vd3akF07acHAFpOA==" saltValue="yVW9XmDwTqEnmpSGai0KYg==" spinCount="100000" sqref="D6" name="Range1_1_12"/>
    <protectedRange algorithmName="SHA-512" hashValue="ON39YdpmFHfN9f47KpiRvqrKx0V9+erV1CNkpWzYhW/Qyc6aT8rEyCrvauWSYGZK2ia3o7vd3akF07acHAFpOA==" saltValue="yVW9XmDwTqEnmpSGai0KYg==" spinCount="100000" sqref="G6 M6 O6" name="Range1_33_1_3"/>
    <protectedRange algorithmName="SHA-512" hashValue="ON39YdpmFHfN9f47KpiRvqrKx0V9+erV1CNkpWzYhW/Qyc6aT8rEyCrvauWSYGZK2ia3o7vd3akF07acHAFpOA==" saltValue="yVW9XmDwTqEnmpSGai0KYg==" spinCount="100000" sqref="T6" name="Range1_3_5_13"/>
  </protectedRanges>
  <hyperlinks>
    <hyperlink ref="X1" location="'South Carolina 2025'!A1" display="Return to Rankings" xr:uid="{6F439509-FD66-4099-9D6E-24D34410500D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South Carolina 2025</vt:lpstr>
      <vt:lpstr>Ariel Jacala</vt:lpstr>
      <vt:lpstr>Bob Kennedy</vt:lpstr>
      <vt:lpstr>Bobby Splawn</vt:lpstr>
      <vt:lpstr>Brent Meadows</vt:lpstr>
      <vt:lpstr>Bruce Badding</vt:lpstr>
      <vt:lpstr>Dave Eisenschmied</vt:lpstr>
      <vt:lpstr>Ernie Converse</vt:lpstr>
      <vt:lpstr>Gavin Dedmon</vt:lpstr>
      <vt:lpstr>Hunter Buice</vt:lpstr>
      <vt:lpstr>Jeff Abernathy</vt:lpstr>
      <vt:lpstr>Jim Horner</vt:lpstr>
      <vt:lpstr>John Hovan</vt:lpstr>
      <vt:lpstr>John Rogers</vt:lpstr>
      <vt:lpstr>Kelvin Swilling</vt:lpstr>
      <vt:lpstr>Matthew Meadows</vt:lpstr>
      <vt:lpstr>Melvin Ferguson</vt:lpstr>
      <vt:lpstr>Peter Wheeler</vt:lpstr>
      <vt:lpstr>Philip Dedmon</vt:lpstr>
      <vt:lpstr>Scott Dudley</vt:lpstr>
      <vt:lpstr>Shawn Yukniewicz</vt:lpstr>
      <vt:lpstr>Teddy Vy</vt:lpstr>
      <vt:lpstr>Walter 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2025-08-04T04:48:04Z</dcterms:modified>
</cp:coreProperties>
</file>