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Mississippi 2023\"/>
    </mc:Choice>
  </mc:AlternateContent>
  <xr:revisionPtr revIDLastSave="0" documentId="13_ncr:1_{99BDA267-8180-40FA-86E4-A0FEE89F5D2C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Mississippi Adult Rankings 2023" sheetId="1" r:id="rId1"/>
    <sheet name="Arch Morgan" sheetId="117" r:id="rId2"/>
    <sheet name="Bill Glausier" sheetId="101" r:id="rId3"/>
    <sheet name="Bobby Young" sheetId="87" r:id="rId4"/>
    <sheet name="Brannon Thompson" sheetId="137" r:id="rId5"/>
    <sheet name="Brent Lott" sheetId="138" r:id="rId6"/>
    <sheet name="Bruce Karsch" sheetId="99" r:id="rId7"/>
    <sheet name="Bud Stell" sheetId="30" r:id="rId8"/>
    <sheet name="Charles Knight" sheetId="106" r:id="rId9"/>
    <sheet name="Corey Applewhite" sheetId="130" r:id="rId10"/>
    <sheet name="CW Parker" sheetId="131" r:id="rId11"/>
    <sheet name="Dakota Hobby" sheetId="128" r:id="rId12"/>
    <sheet name="Dalton Naquin" sheetId="103" r:id="rId13"/>
    <sheet name="Dean Irvin" sheetId="107" r:id="rId14"/>
    <sheet name="Debbie Penton" sheetId="139" r:id="rId15"/>
    <sheet name="Derrick Morgan" sheetId="123" r:id="rId16"/>
    <sheet name="Don Tucker" sheetId="109" r:id="rId17"/>
    <sheet name="Freddy Geiselbreth" sheetId="110" r:id="rId18"/>
    <sheet name="Gary Henry" sheetId="100" r:id="rId19"/>
    <sheet name="Glen Dawson" sheetId="98" r:id="rId20"/>
    <sheet name="Glenn Lancaster" sheetId="122" r:id="rId21"/>
    <sheet name="Jack Hutchinson" sheetId="91" r:id="rId22"/>
    <sheet name="Jacob Roberts" sheetId="133" r:id="rId23"/>
    <sheet name="James Freeman" sheetId="121" r:id="rId24"/>
    <sheet name="Jamie Penton" sheetId="134" r:id="rId25"/>
    <sheet name="Janet Bryant" sheetId="140" r:id="rId26"/>
    <sheet name="Jason Edwards" sheetId="135" r:id="rId27"/>
    <sheet name="Jeffery Wilson" sheetId="114" r:id="rId28"/>
    <sheet name="John Laseter" sheetId="51" r:id="rId29"/>
    <sheet name="John Oren" sheetId="102" r:id="rId30"/>
    <sheet name="Kelly Edwards" sheetId="141" r:id="rId31"/>
    <sheet name="Kim Wilson" sheetId="124" r:id="rId32"/>
    <sheet name="Larry McGill" sheetId="111" r:id="rId33"/>
    <sheet name="Lee Tilton" sheetId="132" r:id="rId34"/>
    <sheet name="Les Lala" sheetId="97" r:id="rId35"/>
    <sheet name="Mike Burns" sheetId="127" r:id="rId36"/>
    <sheet name="Nathon Jones" sheetId="125" r:id="rId37"/>
    <sheet name="Phil Mallegni" sheetId="104" r:id="rId38"/>
    <sheet name="Ray Miller" sheetId="120" r:id="rId39"/>
    <sheet name="Raymond Stewart" sheetId="118" r:id="rId40"/>
    <sheet name="Robert Boykin" sheetId="113" r:id="rId41"/>
    <sheet name="Robert Lee" sheetId="116" r:id="rId42"/>
    <sheet name="Steven Decateau" sheetId="115" r:id="rId43"/>
    <sheet name="Terry Cannon" sheetId="126" r:id="rId44"/>
    <sheet name="Thomas Wallace" sheetId="136" r:id="rId45"/>
    <sheet name="Tommy Cole" sheetId="108" r:id="rId46"/>
    <sheet name="Troy Gibbens" sheetId="90" r:id="rId47"/>
    <sheet name="Van Presson" sheetId="112" r:id="rId48"/>
    <sheet name="Wesley Scott" sheetId="119" r:id="rId49"/>
  </sheets>
  <externalReferences>
    <externalReference r:id="rId5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1" l="1"/>
  <c r="G79" i="1"/>
  <c r="F79" i="1"/>
  <c r="E79" i="1"/>
  <c r="D79" i="1"/>
  <c r="N13" i="135"/>
  <c r="L13" i="135"/>
  <c r="K13" i="135"/>
  <c r="H36" i="1"/>
  <c r="G36" i="1"/>
  <c r="F36" i="1"/>
  <c r="E36" i="1"/>
  <c r="D36" i="1"/>
  <c r="N5" i="141"/>
  <c r="M5" i="141"/>
  <c r="O5" i="141" s="1"/>
  <c r="L5" i="141"/>
  <c r="K5" i="141"/>
  <c r="H94" i="1"/>
  <c r="H93" i="1"/>
  <c r="H92" i="1"/>
  <c r="G94" i="1"/>
  <c r="G93" i="1"/>
  <c r="G92" i="1"/>
  <c r="F94" i="1"/>
  <c r="F93" i="1"/>
  <c r="F92" i="1"/>
  <c r="E94" i="1"/>
  <c r="E93" i="1"/>
  <c r="E92" i="1"/>
  <c r="D94" i="1"/>
  <c r="N5" i="140"/>
  <c r="L5" i="140"/>
  <c r="M5" i="140" s="1"/>
  <c r="O5" i="140" s="1"/>
  <c r="K5" i="140"/>
  <c r="D93" i="1"/>
  <c r="N5" i="139"/>
  <c r="L5" i="139"/>
  <c r="K5" i="139"/>
  <c r="D92" i="1"/>
  <c r="N13" i="134"/>
  <c r="L13" i="134"/>
  <c r="M13" i="134" s="1"/>
  <c r="O13" i="134" s="1"/>
  <c r="K13" i="134"/>
  <c r="H85" i="1"/>
  <c r="H84" i="1"/>
  <c r="H82" i="1"/>
  <c r="G85" i="1"/>
  <c r="G84" i="1"/>
  <c r="G82" i="1"/>
  <c r="F85" i="1"/>
  <c r="F84" i="1"/>
  <c r="F82" i="1"/>
  <c r="E85" i="1"/>
  <c r="E84" i="1"/>
  <c r="E82" i="1"/>
  <c r="D85" i="1"/>
  <c r="N5" i="138"/>
  <c r="L5" i="138"/>
  <c r="M5" i="138" s="1"/>
  <c r="O5" i="138" s="1"/>
  <c r="K5" i="138"/>
  <c r="D84" i="1"/>
  <c r="N5" i="137"/>
  <c r="L5" i="137"/>
  <c r="K5" i="137"/>
  <c r="D82" i="1"/>
  <c r="N5" i="136"/>
  <c r="L5" i="136"/>
  <c r="K5" i="136"/>
  <c r="G56" i="1"/>
  <c r="N22" i="109"/>
  <c r="L22" i="109"/>
  <c r="E56" i="1" s="1"/>
  <c r="K22" i="109"/>
  <c r="D56" i="1" s="1"/>
  <c r="E50" i="1"/>
  <c r="D29" i="1"/>
  <c r="N6" i="135"/>
  <c r="G29" i="1" s="1"/>
  <c r="L6" i="135"/>
  <c r="M6" i="135" s="1"/>
  <c r="O6" i="135" s="1"/>
  <c r="H29" i="1" s="1"/>
  <c r="K6" i="135"/>
  <c r="N6" i="134"/>
  <c r="G26" i="1" s="1"/>
  <c r="L6" i="134"/>
  <c r="K6" i="134"/>
  <c r="D26" i="1" s="1"/>
  <c r="D16" i="1"/>
  <c r="H65" i="1"/>
  <c r="G65" i="1"/>
  <c r="F65" i="1"/>
  <c r="E65" i="1"/>
  <c r="D65" i="1"/>
  <c r="N5" i="133"/>
  <c r="M5" i="133"/>
  <c r="O5" i="133" s="1"/>
  <c r="L5" i="133"/>
  <c r="K5" i="133"/>
  <c r="N23" i="121"/>
  <c r="G48" i="1" s="1"/>
  <c r="L23" i="121"/>
  <c r="M23" i="121" s="1"/>
  <c r="F48" i="1" s="1"/>
  <c r="K23" i="121"/>
  <c r="D48" i="1" s="1"/>
  <c r="N21" i="106"/>
  <c r="G76" i="1" s="1"/>
  <c r="L21" i="106"/>
  <c r="E76" i="1" s="1"/>
  <c r="K21" i="106"/>
  <c r="D76" i="1" s="1"/>
  <c r="N28" i="51"/>
  <c r="G74" i="1" s="1"/>
  <c r="L28" i="51"/>
  <c r="E74" i="1" s="1"/>
  <c r="K28" i="51"/>
  <c r="D74" i="1" s="1"/>
  <c r="N17" i="111"/>
  <c r="G53" i="1" s="1"/>
  <c r="L17" i="111"/>
  <c r="K17" i="111"/>
  <c r="D53" i="1" s="1"/>
  <c r="F30" i="1"/>
  <c r="F31" i="1"/>
  <c r="F32" i="1"/>
  <c r="F33" i="1"/>
  <c r="F34" i="1"/>
  <c r="F35" i="1"/>
  <c r="F37" i="1"/>
  <c r="F57" i="1"/>
  <c r="F58" i="1"/>
  <c r="F61" i="1"/>
  <c r="F62" i="1"/>
  <c r="F63" i="1"/>
  <c r="F64" i="1"/>
  <c r="F80" i="1"/>
  <c r="F81" i="1"/>
  <c r="F83" i="1"/>
  <c r="F95" i="1"/>
  <c r="H81" i="1"/>
  <c r="G81" i="1"/>
  <c r="E81" i="1"/>
  <c r="D81" i="1"/>
  <c r="N5" i="132"/>
  <c r="L5" i="132"/>
  <c r="K5" i="132"/>
  <c r="H64" i="1"/>
  <c r="G64" i="1"/>
  <c r="E64" i="1"/>
  <c r="D64" i="1"/>
  <c r="N5" i="131"/>
  <c r="L5" i="131"/>
  <c r="M5" i="131" s="1"/>
  <c r="O5" i="131" s="1"/>
  <c r="K5" i="131"/>
  <c r="N7" i="130"/>
  <c r="G27" i="1" s="1"/>
  <c r="L7" i="130"/>
  <c r="K7" i="130"/>
  <c r="D27" i="1" s="1"/>
  <c r="G17" i="1"/>
  <c r="N5" i="128"/>
  <c r="G95" i="1" s="1"/>
  <c r="L5" i="128"/>
  <c r="E95" i="1" s="1"/>
  <c r="K5" i="128"/>
  <c r="D95" i="1" s="1"/>
  <c r="H62" i="1"/>
  <c r="H61" i="1"/>
  <c r="G62" i="1"/>
  <c r="G61" i="1"/>
  <c r="E62" i="1"/>
  <c r="E61" i="1"/>
  <c r="D62" i="1"/>
  <c r="D61" i="1"/>
  <c r="N7" i="127"/>
  <c r="G54" i="1" s="1"/>
  <c r="L7" i="127"/>
  <c r="E54" i="1" s="1"/>
  <c r="K7" i="127"/>
  <c r="D54" i="1" s="1"/>
  <c r="N5" i="126"/>
  <c r="L5" i="126"/>
  <c r="M5" i="126" s="1"/>
  <c r="O5" i="126" s="1"/>
  <c r="K5" i="126"/>
  <c r="N5" i="125"/>
  <c r="M5" i="125"/>
  <c r="O5" i="125" s="1"/>
  <c r="L5" i="125"/>
  <c r="K5" i="125"/>
  <c r="D47" i="1"/>
  <c r="N7" i="124"/>
  <c r="G60" i="1" s="1"/>
  <c r="L7" i="124"/>
  <c r="E60" i="1" s="1"/>
  <c r="K7" i="124"/>
  <c r="D60" i="1" s="1"/>
  <c r="H58" i="1"/>
  <c r="G58" i="1"/>
  <c r="E58" i="1"/>
  <c r="D58" i="1"/>
  <c r="N12" i="123"/>
  <c r="L12" i="123"/>
  <c r="M12" i="123" s="1"/>
  <c r="O12" i="123" s="1"/>
  <c r="K12" i="123"/>
  <c r="N26" i="118"/>
  <c r="G50" i="1" s="1"/>
  <c r="L26" i="118"/>
  <c r="K26" i="118"/>
  <c r="D50" i="1" s="1"/>
  <c r="H37" i="1"/>
  <c r="G37" i="1"/>
  <c r="E37" i="1"/>
  <c r="D37" i="1"/>
  <c r="N5" i="123"/>
  <c r="L5" i="123"/>
  <c r="K5" i="123"/>
  <c r="N8" i="122"/>
  <c r="G23" i="1" s="1"/>
  <c r="L8" i="122"/>
  <c r="E23" i="1" s="1"/>
  <c r="K8" i="122"/>
  <c r="D23" i="1" s="1"/>
  <c r="K38" i="30"/>
  <c r="L38" i="30"/>
  <c r="E73" i="1" s="1"/>
  <c r="N38" i="30"/>
  <c r="N12" i="121"/>
  <c r="G78" i="1" s="1"/>
  <c r="L12" i="121"/>
  <c r="K12" i="121"/>
  <c r="D78" i="1" s="1"/>
  <c r="N5" i="121"/>
  <c r="G38" i="1" s="1"/>
  <c r="L5" i="121"/>
  <c r="E38" i="1" s="1"/>
  <c r="K5" i="121"/>
  <c r="D38" i="1" s="1"/>
  <c r="H35" i="1"/>
  <c r="G35" i="1"/>
  <c r="E35" i="1"/>
  <c r="D35" i="1"/>
  <c r="N14" i="103"/>
  <c r="L14" i="103"/>
  <c r="M14" i="103" s="1"/>
  <c r="O14" i="103" s="1"/>
  <c r="K14" i="103"/>
  <c r="G28" i="1"/>
  <c r="E28" i="1"/>
  <c r="N6" i="120"/>
  <c r="L6" i="120"/>
  <c r="K6" i="120"/>
  <c r="D28" i="1" s="1"/>
  <c r="H63" i="1"/>
  <c r="G63" i="1"/>
  <c r="E63" i="1"/>
  <c r="D63" i="1"/>
  <c r="N5" i="119"/>
  <c r="L5" i="119"/>
  <c r="K5" i="119"/>
  <c r="N33" i="110"/>
  <c r="G66" i="1" s="1"/>
  <c r="L33" i="110"/>
  <c r="E66" i="1" s="1"/>
  <c r="K33" i="110"/>
  <c r="D66" i="1" s="1"/>
  <c r="N14" i="118"/>
  <c r="G10" i="1" s="1"/>
  <c r="L14" i="118"/>
  <c r="E10" i="1" s="1"/>
  <c r="K14" i="118"/>
  <c r="D10" i="1" s="1"/>
  <c r="N17" i="117"/>
  <c r="G24" i="1" s="1"/>
  <c r="L17" i="117"/>
  <c r="K17" i="117"/>
  <c r="D24" i="1" s="1"/>
  <c r="N7" i="117"/>
  <c r="G55" i="1" s="1"/>
  <c r="L7" i="117"/>
  <c r="E55" i="1" s="1"/>
  <c r="K7" i="117"/>
  <c r="D55" i="1" s="1"/>
  <c r="N18" i="104"/>
  <c r="G16" i="1" s="1"/>
  <c r="L18" i="104"/>
  <c r="E16" i="1" s="1"/>
  <c r="K18" i="104"/>
  <c r="H80" i="1"/>
  <c r="G80" i="1"/>
  <c r="E80" i="1"/>
  <c r="D80" i="1"/>
  <c r="N5" i="116"/>
  <c r="L5" i="116"/>
  <c r="K5" i="116"/>
  <c r="N26" i="110"/>
  <c r="G77" i="1" s="1"/>
  <c r="L26" i="110"/>
  <c r="K26" i="110"/>
  <c r="D77" i="1" s="1"/>
  <c r="N24" i="107"/>
  <c r="G47" i="1" s="1"/>
  <c r="L24" i="107"/>
  <c r="E47" i="1" s="1"/>
  <c r="K24" i="107"/>
  <c r="N5" i="115"/>
  <c r="G39" i="1" s="1"/>
  <c r="L5" i="115"/>
  <c r="E39" i="1" s="1"/>
  <c r="K5" i="115"/>
  <c r="D39" i="1" s="1"/>
  <c r="H32" i="1"/>
  <c r="G32" i="1"/>
  <c r="E32" i="1"/>
  <c r="D32" i="1"/>
  <c r="N5" i="114"/>
  <c r="L5" i="114"/>
  <c r="K5" i="114"/>
  <c r="H30" i="1"/>
  <c r="G30" i="1"/>
  <c r="E30" i="1"/>
  <c r="D30" i="1"/>
  <c r="N5" i="113"/>
  <c r="M5" i="113"/>
  <c r="O5" i="113" s="1"/>
  <c r="L5" i="113"/>
  <c r="K5" i="113"/>
  <c r="E22" i="1"/>
  <c r="D22" i="1"/>
  <c r="N7" i="112"/>
  <c r="G22" i="1" s="1"/>
  <c r="L7" i="112"/>
  <c r="M7" i="112" s="1"/>
  <c r="O7" i="112" s="1"/>
  <c r="H22" i="1" s="1"/>
  <c r="K7" i="112"/>
  <c r="N8" i="111"/>
  <c r="G25" i="1" s="1"/>
  <c r="L8" i="111"/>
  <c r="E25" i="1" s="1"/>
  <c r="K8" i="111"/>
  <c r="D25" i="1" s="1"/>
  <c r="N17" i="110"/>
  <c r="G9" i="1" s="1"/>
  <c r="L17" i="110"/>
  <c r="E9" i="1" s="1"/>
  <c r="K17" i="110"/>
  <c r="D9" i="1" s="1"/>
  <c r="N15" i="109"/>
  <c r="G13" i="1" s="1"/>
  <c r="L15" i="109"/>
  <c r="E13" i="1" s="1"/>
  <c r="K15" i="109"/>
  <c r="D13" i="1" s="1"/>
  <c r="N9" i="108"/>
  <c r="G20" i="1" s="1"/>
  <c r="L9" i="108"/>
  <c r="E20" i="1" s="1"/>
  <c r="K9" i="108"/>
  <c r="D20" i="1" s="1"/>
  <c r="N12" i="107"/>
  <c r="G15" i="1" s="1"/>
  <c r="L12" i="107"/>
  <c r="E15" i="1" s="1"/>
  <c r="K12" i="107"/>
  <c r="D15" i="1" s="1"/>
  <c r="N13" i="106"/>
  <c r="G8" i="1" s="1"/>
  <c r="L13" i="106"/>
  <c r="K13" i="106"/>
  <c r="D8" i="1" s="1"/>
  <c r="N15" i="101"/>
  <c r="G83" i="1" s="1"/>
  <c r="L15" i="101"/>
  <c r="E83" i="1" s="1"/>
  <c r="K15" i="101"/>
  <c r="D83" i="1" s="1"/>
  <c r="N26" i="98"/>
  <c r="G51" i="1" s="1"/>
  <c r="L26" i="98"/>
  <c r="E51" i="1" s="1"/>
  <c r="K26" i="98"/>
  <c r="D51" i="1" s="1"/>
  <c r="N5" i="104"/>
  <c r="G59" i="1" s="1"/>
  <c r="L5" i="104"/>
  <c r="K5" i="104"/>
  <c r="N7" i="103"/>
  <c r="G57" i="1" s="1"/>
  <c r="L7" i="103"/>
  <c r="K7" i="103"/>
  <c r="D57" i="1" s="1"/>
  <c r="N34" i="90"/>
  <c r="G46" i="1" s="1"/>
  <c r="L34" i="90"/>
  <c r="E46" i="1" s="1"/>
  <c r="K34" i="90"/>
  <c r="D46" i="1" s="1"/>
  <c r="N5" i="102"/>
  <c r="G34" i="1" s="1"/>
  <c r="L5" i="102"/>
  <c r="K5" i="102"/>
  <c r="D34" i="1" s="1"/>
  <c r="G33" i="1"/>
  <c r="N5" i="101"/>
  <c r="L5" i="101"/>
  <c r="E33" i="1" s="1"/>
  <c r="K5" i="101"/>
  <c r="D33" i="1" s="1"/>
  <c r="G31" i="1"/>
  <c r="E31" i="1"/>
  <c r="D31" i="1"/>
  <c r="N5" i="100"/>
  <c r="L5" i="100"/>
  <c r="K5" i="100"/>
  <c r="N10" i="99"/>
  <c r="G18" i="1" s="1"/>
  <c r="L10" i="99"/>
  <c r="E18" i="1" s="1"/>
  <c r="K10" i="99"/>
  <c r="D18" i="1" s="1"/>
  <c r="N11" i="98"/>
  <c r="G19" i="1" s="1"/>
  <c r="L11" i="98"/>
  <c r="E19" i="1" s="1"/>
  <c r="K11" i="98"/>
  <c r="D19" i="1" s="1"/>
  <c r="N11" i="97"/>
  <c r="L11" i="97"/>
  <c r="E17" i="1" s="1"/>
  <c r="K11" i="97"/>
  <c r="D17" i="1" s="1"/>
  <c r="N26" i="91"/>
  <c r="G49" i="1" s="1"/>
  <c r="L26" i="91"/>
  <c r="E49" i="1" s="1"/>
  <c r="K26" i="91"/>
  <c r="D49" i="1" s="1"/>
  <c r="N12" i="91"/>
  <c r="G14" i="1" s="1"/>
  <c r="L12" i="91"/>
  <c r="E14" i="1" s="1"/>
  <c r="K12" i="91"/>
  <c r="D14" i="1" s="1"/>
  <c r="N14" i="90"/>
  <c r="G12" i="1" s="1"/>
  <c r="L14" i="90"/>
  <c r="E12" i="1" s="1"/>
  <c r="K14" i="90"/>
  <c r="D12" i="1" s="1"/>
  <c r="N16" i="87"/>
  <c r="G7" i="1" s="1"/>
  <c r="L16" i="87"/>
  <c r="E7" i="1" s="1"/>
  <c r="K16" i="87"/>
  <c r="D7" i="1" s="1"/>
  <c r="M13" i="135" l="1"/>
  <c r="O13" i="135" s="1"/>
  <c r="E29" i="1"/>
  <c r="F29" i="1"/>
  <c r="E48" i="1"/>
  <c r="M5" i="139"/>
  <c r="O5" i="139" s="1"/>
  <c r="M6" i="134"/>
  <c r="E26" i="1"/>
  <c r="M17" i="111"/>
  <c r="F53" i="1" s="1"/>
  <c r="M5" i="137"/>
  <c r="O5" i="137" s="1"/>
  <c r="M5" i="136"/>
  <c r="O5" i="136" s="1"/>
  <c r="M22" i="109"/>
  <c r="M12" i="121"/>
  <c r="E78" i="1"/>
  <c r="M5" i="121"/>
  <c r="O23" i="121"/>
  <c r="H48" i="1" s="1"/>
  <c r="E59" i="1"/>
  <c r="F22" i="1"/>
  <c r="E53" i="1"/>
  <c r="M21" i="106"/>
  <c r="M28" i="51"/>
  <c r="O17" i="111"/>
  <c r="H53" i="1" s="1"/>
  <c r="M7" i="130"/>
  <c r="E27" i="1"/>
  <c r="M5" i="132"/>
  <c r="O5" i="132" s="1"/>
  <c r="D59" i="1"/>
  <c r="M5" i="128"/>
  <c r="M7" i="127"/>
  <c r="M7" i="124"/>
  <c r="F60" i="1" s="1"/>
  <c r="M26" i="118"/>
  <c r="F50" i="1" s="1"/>
  <c r="M5" i="123"/>
  <c r="O5" i="123" s="1"/>
  <c r="M8" i="122"/>
  <c r="F23" i="1" s="1"/>
  <c r="M18" i="104"/>
  <c r="M13" i="106"/>
  <c r="F8" i="1" s="1"/>
  <c r="E8" i="1"/>
  <c r="M38" i="30"/>
  <c r="M6" i="120"/>
  <c r="M33" i="110"/>
  <c r="F66" i="1" s="1"/>
  <c r="M15" i="109"/>
  <c r="F13" i="1" s="1"/>
  <c r="M17" i="117"/>
  <c r="F24" i="1" s="1"/>
  <c r="E24" i="1"/>
  <c r="D73" i="1"/>
  <c r="M5" i="119"/>
  <c r="O5" i="119" s="1"/>
  <c r="M14" i="118"/>
  <c r="F10" i="1" s="1"/>
  <c r="M24" i="107"/>
  <c r="F47" i="1" s="1"/>
  <c r="G73" i="1"/>
  <c r="M7" i="117"/>
  <c r="F55" i="1" s="1"/>
  <c r="M7" i="103"/>
  <c r="O7" i="103" s="1"/>
  <c r="H57" i="1" s="1"/>
  <c r="M26" i="110"/>
  <c r="M5" i="116"/>
  <c r="O5" i="116" s="1"/>
  <c r="E77" i="1"/>
  <c r="M9" i="108"/>
  <c r="F20" i="1" s="1"/>
  <c r="M5" i="115"/>
  <c r="F39" i="1" s="1"/>
  <c r="M5" i="114"/>
  <c r="O5" i="114" s="1"/>
  <c r="M8" i="111"/>
  <c r="F25" i="1" s="1"/>
  <c r="M17" i="110"/>
  <c r="F9" i="1" s="1"/>
  <c r="M12" i="107"/>
  <c r="F15" i="1" s="1"/>
  <c r="M10" i="99"/>
  <c r="F18" i="1" s="1"/>
  <c r="M5" i="102"/>
  <c r="M11" i="97"/>
  <c r="F17" i="1" s="1"/>
  <c r="E34" i="1"/>
  <c r="M11" i="98"/>
  <c r="F19" i="1" s="1"/>
  <c r="E57" i="1"/>
  <c r="M15" i="101"/>
  <c r="M26" i="98"/>
  <c r="F51" i="1" s="1"/>
  <c r="M5" i="104"/>
  <c r="M34" i="90"/>
  <c r="F46" i="1" s="1"/>
  <c r="M5" i="101"/>
  <c r="M5" i="100"/>
  <c r="M14" i="90"/>
  <c r="F12" i="1" s="1"/>
  <c r="M26" i="91"/>
  <c r="F49" i="1" s="1"/>
  <c r="M12" i="91"/>
  <c r="F14" i="1" s="1"/>
  <c r="M16" i="87"/>
  <c r="F7" i="1" s="1"/>
  <c r="O6" i="134" l="1"/>
  <c r="H26" i="1" s="1"/>
  <c r="F26" i="1"/>
  <c r="O22" i="109"/>
  <c r="H56" i="1" s="1"/>
  <c r="F56" i="1"/>
  <c r="O18" i="104"/>
  <c r="H16" i="1" s="1"/>
  <c r="F16" i="1"/>
  <c r="O13" i="106"/>
  <c r="H8" i="1" s="1"/>
  <c r="O7" i="127"/>
  <c r="H54" i="1" s="1"/>
  <c r="F54" i="1"/>
  <c r="O5" i="121"/>
  <c r="H38" i="1" s="1"/>
  <c r="F38" i="1"/>
  <c r="O12" i="121"/>
  <c r="H78" i="1" s="1"/>
  <c r="F78" i="1"/>
  <c r="O21" i="106"/>
  <c r="H76" i="1" s="1"/>
  <c r="F76" i="1"/>
  <c r="F59" i="1"/>
  <c r="O28" i="51"/>
  <c r="H74" i="1" s="1"/>
  <c r="F74" i="1"/>
  <c r="O6" i="120"/>
  <c r="H28" i="1" s="1"/>
  <c r="F28" i="1"/>
  <c r="O38" i="30"/>
  <c r="H73" i="1" s="1"/>
  <c r="F73" i="1"/>
  <c r="O7" i="130"/>
  <c r="H27" i="1" s="1"/>
  <c r="F27" i="1"/>
  <c r="O26" i="110"/>
  <c r="H77" i="1" s="1"/>
  <c r="F77" i="1"/>
  <c r="O26" i="118"/>
  <c r="H50" i="1" s="1"/>
  <c r="O7" i="124"/>
  <c r="H60" i="1" s="1"/>
  <c r="O5" i="115"/>
  <c r="H39" i="1" s="1"/>
  <c r="O24" i="107"/>
  <c r="H47" i="1" s="1"/>
  <c r="O8" i="122"/>
  <c r="H23" i="1" s="1"/>
  <c r="O5" i="128"/>
  <c r="H95" i="1" s="1"/>
  <c r="O15" i="109"/>
  <c r="H13" i="1" s="1"/>
  <c r="O33" i="110"/>
  <c r="H66" i="1" s="1"/>
  <c r="O7" i="117"/>
  <c r="H55" i="1" s="1"/>
  <c r="O17" i="117"/>
  <c r="H24" i="1" s="1"/>
  <c r="O14" i="118"/>
  <c r="H10" i="1" s="1"/>
  <c r="O8" i="111"/>
  <c r="H25" i="1" s="1"/>
  <c r="O17" i="110"/>
  <c r="H9" i="1" s="1"/>
  <c r="O12" i="107"/>
  <c r="H15" i="1" s="1"/>
  <c r="O9" i="108"/>
  <c r="H20" i="1" s="1"/>
  <c r="O15" i="101"/>
  <c r="H83" i="1" s="1"/>
  <c r="O14" i="90"/>
  <c r="H12" i="1" s="1"/>
  <c r="O11" i="97"/>
  <c r="H17" i="1" s="1"/>
  <c r="O26" i="98"/>
  <c r="H51" i="1" s="1"/>
  <c r="O11" i="98"/>
  <c r="H19" i="1" s="1"/>
  <c r="O5" i="102"/>
  <c r="H34" i="1" s="1"/>
  <c r="O5" i="100"/>
  <c r="H31" i="1" s="1"/>
  <c r="O5" i="101"/>
  <c r="H33" i="1" s="1"/>
  <c r="O34" i="90"/>
  <c r="H46" i="1" s="1"/>
  <c r="O5" i="104"/>
  <c r="O10" i="99"/>
  <c r="H18" i="1" s="1"/>
  <c r="O26" i="91"/>
  <c r="H49" i="1" s="1"/>
  <c r="O12" i="91"/>
  <c r="H14" i="1" s="1"/>
  <c r="O16" i="87"/>
  <c r="H7" i="1" s="1"/>
  <c r="H59" i="1" l="1"/>
  <c r="N18" i="51"/>
  <c r="G6" i="1" s="1"/>
  <c r="L18" i="51"/>
  <c r="E6" i="1" s="1"/>
  <c r="K18" i="51"/>
  <c r="D6" i="1" s="1"/>
  <c r="N18" i="30"/>
  <c r="G11" i="1" s="1"/>
  <c r="L18" i="30"/>
  <c r="E11" i="1" s="1"/>
  <c r="K18" i="30"/>
  <c r="D11" i="1" s="1"/>
  <c r="M18" i="51" l="1"/>
  <c r="F6" i="1" s="1"/>
  <c r="M18" i="30"/>
  <c r="F11" i="1" s="1"/>
  <c r="O18" i="30" l="1"/>
  <c r="H11" i="1" s="1"/>
  <c r="O18" i="51"/>
  <c r="H6" i="1" s="1"/>
</calcChain>
</file>

<file path=xl/sharedStrings.xml><?xml version="1.0" encoding="utf-8"?>
<sst xmlns="http://schemas.openxmlformats.org/spreadsheetml/2006/main" count="2110" uniqueCount="92">
  <si>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</si>
  <si>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</si>
  <si>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</si>
  <si>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</si>
  <si>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</si>
  <si>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</si>
  <si>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</si>
  <si>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</si>
  <si>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</si>
  <si>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</si>
  <si>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</si>
  <si>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</si>
  <si>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</si>
  <si>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</si>
  <si>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</si>
  <si>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</si>
  <si>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</si>
  <si>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</si>
  <si>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</si>
  <si>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</si>
  <si>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# 0f Targets</t>
  </si>
  <si>
    <t>Back to Ranking</t>
  </si>
  <si>
    <t>Outlaw Hvy</t>
  </si>
  <si>
    <t>Bud Stell</t>
  </si>
  <si>
    <t xml:space="preserve"> Mississippi</t>
  </si>
  <si>
    <t>John Laseter</t>
  </si>
  <si>
    <t>Bobby Young</t>
  </si>
  <si>
    <t>Unlimited</t>
  </si>
  <si>
    <t>Outlaw Lt</t>
  </si>
  <si>
    <t>Outlaw Lite</t>
  </si>
  <si>
    <t>Troy Gibbens</t>
  </si>
  <si>
    <t>Jack Hutchinson</t>
  </si>
  <si>
    <t>ABRA OUTLAW HEAVY   RANKING 2023</t>
  </si>
  <si>
    <t>ABRA OUTLAW LITE  RANKING 2023</t>
  </si>
  <si>
    <t>ABRA UNLIMITED  RANKING 2023</t>
  </si>
  <si>
    <t>Biloxi, MS</t>
  </si>
  <si>
    <t>Les Lala</t>
  </si>
  <si>
    <t>Glen Dawson</t>
  </si>
  <si>
    <t>Bruce Karsch</t>
  </si>
  <si>
    <t>Gary Henry</t>
  </si>
  <si>
    <t>Bill Glausier</t>
  </si>
  <si>
    <t>John Oren</t>
  </si>
  <si>
    <t>Dalton Naquin</t>
  </si>
  <si>
    <t>Phil Mallegni</t>
  </si>
  <si>
    <t>Laurel, MS</t>
  </si>
  <si>
    <t>Charles Knight</t>
  </si>
  <si>
    <t>Dean Irvin</t>
  </si>
  <si>
    <t>Tommy Cole</t>
  </si>
  <si>
    <t>Don Tucker</t>
  </si>
  <si>
    <t>Freddy Geiselbreth</t>
  </si>
  <si>
    <t>Larry McGill</t>
  </si>
  <si>
    <t>Larry Mcgill</t>
  </si>
  <si>
    <t>Van Presson</t>
  </si>
  <si>
    <t>Robert Boykin</t>
  </si>
  <si>
    <t>Jeffery Wilson</t>
  </si>
  <si>
    <t>Steven Decateau</t>
  </si>
  <si>
    <t>Freddy Geiselgreth</t>
  </si>
  <si>
    <t>Robert Lee</t>
  </si>
  <si>
    <t>Biloxi MS</t>
  </si>
  <si>
    <t>Arch Morgan</t>
  </si>
  <si>
    <t xml:space="preserve">Outlaw Hvy </t>
  </si>
  <si>
    <t>Raymond Stewart</t>
  </si>
  <si>
    <t>Wesley Scott</t>
  </si>
  <si>
    <t xml:space="preserve">Unlimited </t>
  </si>
  <si>
    <t>Phil Maligini</t>
  </si>
  <si>
    <t>Ray Miller</t>
  </si>
  <si>
    <t>James Freeman</t>
  </si>
  <si>
    <t>Archie Morgan</t>
  </si>
  <si>
    <t>Glenn Lancaster</t>
  </si>
  <si>
    <t>Derrick Morgan</t>
  </si>
  <si>
    <t>Kim Wilson</t>
  </si>
  <si>
    <t>Nathon Jones</t>
  </si>
  <si>
    <t>Terry Cannon</t>
  </si>
  <si>
    <t>Mike Burns</t>
  </si>
  <si>
    <t>ABRA FACTORY  RANKING 2023</t>
  </si>
  <si>
    <t xml:space="preserve">Factory </t>
  </si>
  <si>
    <t>Dakota Hobby</t>
  </si>
  <si>
    <t>Factory</t>
  </si>
  <si>
    <t>Corey Applewhite</t>
  </si>
  <si>
    <t>CW Parker</t>
  </si>
  <si>
    <t>Lee Tilton</t>
  </si>
  <si>
    <t>Troy Gibbons</t>
  </si>
  <si>
    <t>Jacob Roberts</t>
  </si>
  <si>
    <t>Cory Applwhite</t>
  </si>
  <si>
    <t>Jamie Penton</t>
  </si>
  <si>
    <t>Jason Edwards</t>
  </si>
  <si>
    <t>Thomas Wallace</t>
  </si>
  <si>
    <t>Brannon Thompson</t>
  </si>
  <si>
    <t>Brent Lott</t>
  </si>
  <si>
    <t>Debbie Penton</t>
  </si>
  <si>
    <t>Janet Bryant</t>
  </si>
  <si>
    <t>Kelly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</si>
</sst>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3" fillId="0" borderId="0"/>
  </cellStyleXfs>
  <cellXfs count="9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1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0" fontId="10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2" fillId="0" borderId="0" xfId="1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 wrapText="1" shrinkToFit="1"/>
    </xf>
    <xf numFmtId="14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1" fontId="6" fillId="3" borderId="1" xfId="0" applyNumberFormat="1" applyFont="1" applyFill="1" applyBorder="1" applyAlignment="1" applyProtection="1">
      <alignment horizontal="center" wrapText="1"/>
      <protection hidden="1"/>
    </xf>
    <xf numFmtId="2" fontId="6" fillId="3" borderId="1" xfId="0" applyNumberFormat="1" applyFont="1" applyFill="1" applyBorder="1" applyAlignment="1" applyProtection="1">
      <alignment horizontal="center"/>
      <protection hidden="1"/>
    </xf>
    <xf numFmtId="1" fontId="6" fillId="3" borderId="1" xfId="0" applyNumberFormat="1" applyFont="1" applyFill="1" applyBorder="1" applyAlignment="1" applyProtection="1">
      <alignment horizontal="center"/>
      <protection hidden="1"/>
    </xf>
    <xf numFmtId="2" fontId="6" fillId="3" borderId="1" xfId="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1" fontId="6" fillId="3" borderId="0" xfId="0" applyNumberFormat="1" applyFont="1" applyFill="1" applyAlignment="1" applyProtection="1">
      <alignment horizontal="center"/>
      <protection locked="0"/>
    </xf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5" borderId="0" xfId="1" applyFont="1" applyFill="1" applyAlignment="1">
      <alignment horizontal="center"/>
    </xf>
    <xf numFmtId="1" fontId="14" fillId="5" borderId="0" xfId="0" applyNumberFormat="1" applyFont="1" applyFill="1" applyAlignment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10" fillId="5" borderId="0" xfId="1" applyFont="1" applyFill="1" applyAlignment="1">
      <alignment horizontal="center"/>
    </xf>
    <xf numFmtId="1" fontId="11" fillId="5" borderId="0" xfId="0" applyNumberFormat="1" applyFont="1" applyFill="1" applyAlignment="1">
      <alignment horizontal="center"/>
    </xf>
    <xf numFmtId="49" fontId="16" fillId="3" borderId="1" xfId="0" applyNumberFormat="1" applyFont="1" applyFill="1" applyBorder="1" applyAlignment="1">
      <alignment horizontal="center" wrapText="1"/>
    </xf>
    <xf numFmtId="2" fontId="1" fillId="2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7" fillId="5" borderId="0" xfId="0" applyNumberFormat="1" applyFont="1" applyFill="1" applyAlignment="1">
      <alignment horizontal="center"/>
    </xf>
    <xf numFmtId="2" fontId="14" fillId="5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1" fillId="5" borderId="0" xfId="0" applyNumberFormat="1" applyFont="1" applyFill="1" applyAlignment="1">
      <alignment horizontal="center"/>
    </xf>
    <xf numFmtId="1" fontId="6" fillId="3" borderId="1" xfId="0" applyNumberFormat="1" applyFont="1" applyFill="1" applyBorder="1" applyAlignment="1" applyProtection="1">
      <alignment horizontal="center" wrapText="1"/>
      <protection locked="0"/>
    </xf>
    <xf numFmtId="1" fontId="15" fillId="0" borderId="1" xfId="0" applyNumberFormat="1" applyFon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wrapText="1"/>
      <protection hidden="1"/>
    </xf>
    <xf numFmtId="2" fontId="6" fillId="0" borderId="1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>
      <alignment horizontal="center" wrapText="1" shrinkToFit="1"/>
    </xf>
    <xf numFmtId="49" fontId="16" fillId="0" borderId="1" xfId="0" applyNumberFormat="1" applyFont="1" applyFill="1" applyBorder="1" applyAlignment="1">
      <alignment horizontal="center" wrapText="1"/>
    </xf>
  </cellXfs>
  <cellStyles count="3">
    <cellStyle name="Excel Built-in Normal" xfId="2" xr:uid="{38FD8B5C-C80C-4157-BF91-A4B42AE81132}"/>
    <cellStyle name="Hyperlink" xfId="1" builtinId="8"/>
    <cellStyle name="Normal" xfId="0" builtinId="0"/>
  </cellStyles>
  <dxfs count="31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95"/>
  <sheetViews>
    <sheetView tabSelected="1" workbookViewId="0"/>
  </sheetViews>
  <sheetFormatPr defaultRowHeight="15" x14ac:dyDescent="0.25"/>
  <cols>
    <col min="1" max="1" width="9.140625" style="8"/>
    <col min="2" max="2" width="16.42578125" style="8" customWidth="1"/>
    <col min="3" max="3" width="23.28515625" style="29" customWidth="1"/>
    <col min="4" max="4" width="15.7109375" style="8" bestFit="1" customWidth="1"/>
    <col min="5" max="5" width="16.140625" style="9" bestFit="1" customWidth="1"/>
    <col min="6" max="6" width="9.140625" style="75"/>
    <col min="7" max="7" width="9.140625" style="8"/>
    <col min="8" max="8" width="16.28515625" style="75" bestFit="1" customWidth="1"/>
  </cols>
  <sheetData>
    <row r="1" spans="1:8" x14ac:dyDescent="0.25">
      <c r="A1" s="10"/>
      <c r="B1" s="10"/>
      <c r="C1" s="27"/>
      <c r="D1" s="10"/>
      <c r="E1" s="35"/>
      <c r="F1" s="69"/>
      <c r="G1" s="10"/>
      <c r="H1" s="69"/>
    </row>
    <row r="2" spans="1:8" ht="28.5" x14ac:dyDescent="0.45">
      <c r="A2" s="25"/>
      <c r="B2" s="10"/>
      <c r="C2" s="28" t="s">
        <v>32</v>
      </c>
      <c r="D2" s="10"/>
      <c r="E2" s="35"/>
      <c r="F2" s="69"/>
      <c r="G2" s="10"/>
      <c r="H2" s="69"/>
    </row>
    <row r="3" spans="1:8" ht="18.75" x14ac:dyDescent="0.3">
      <c r="A3" s="10"/>
      <c r="B3" s="10"/>
      <c r="C3" s="27"/>
      <c r="D3" s="14" t="s">
        <v>24</v>
      </c>
      <c r="E3" s="35"/>
      <c r="F3" s="69"/>
      <c r="G3" s="10"/>
      <c r="H3" s="69"/>
    </row>
    <row r="4" spans="1:8" ht="13.15" customHeight="1" x14ac:dyDescent="0.25">
      <c r="A4" s="10"/>
      <c r="B4" s="10"/>
      <c r="C4" s="27"/>
      <c r="D4" s="10"/>
      <c r="E4" s="35"/>
      <c r="F4" s="69"/>
      <c r="G4" s="10"/>
      <c r="H4" s="69"/>
    </row>
    <row r="5" spans="1:8" ht="18.75" x14ac:dyDescent="0.4">
      <c r="A5" s="11" t="s">
        <v>0</v>
      </c>
      <c r="B5" s="11" t="s">
        <v>1</v>
      </c>
      <c r="C5" s="26" t="s">
        <v>2</v>
      </c>
      <c r="D5" s="26" t="s">
        <v>20</v>
      </c>
      <c r="E5" s="36" t="s">
        <v>16</v>
      </c>
      <c r="F5" s="70" t="s">
        <v>17</v>
      </c>
      <c r="G5" s="26" t="s">
        <v>14</v>
      </c>
      <c r="H5" s="70" t="s">
        <v>18</v>
      </c>
    </row>
    <row r="6" spans="1:8" ht="15" customHeight="1" x14ac:dyDescent="0.25">
      <c r="A6" s="30">
        <v>1</v>
      </c>
      <c r="B6" s="30" t="s">
        <v>19</v>
      </c>
      <c r="C6" s="32" t="s">
        <v>25</v>
      </c>
      <c r="D6" s="31">
        <f>SUM('John Laseter'!K18)</f>
        <v>62</v>
      </c>
      <c r="E6" s="31">
        <f>SUM('John Laseter'!L18)</f>
        <v>12163.07</v>
      </c>
      <c r="F6" s="71">
        <f>SUM('John Laseter'!M18)</f>
        <v>196.17854838709678</v>
      </c>
      <c r="G6" s="31">
        <f>SUM('John Laseter'!N18)</f>
        <v>80</v>
      </c>
      <c r="H6" s="71">
        <f>SUM('John Laseter'!O18)</f>
        <v>276.17854838709678</v>
      </c>
    </row>
    <row r="7" spans="1:8" ht="15" customHeight="1" x14ac:dyDescent="0.25">
      <c r="A7" s="30">
        <v>2</v>
      </c>
      <c r="B7" s="30" t="s">
        <v>19</v>
      </c>
      <c r="C7" s="34" t="s">
        <v>26</v>
      </c>
      <c r="D7" s="31">
        <f>SUM('Bobby Young'!K16)</f>
        <v>54</v>
      </c>
      <c r="E7" s="31">
        <f>SUM('Bobby Young'!L16)</f>
        <v>10632.04</v>
      </c>
      <c r="F7" s="71">
        <f>SUM('Bobby Young'!M16)</f>
        <v>196.88962962962964</v>
      </c>
      <c r="G7" s="31">
        <f>SUM('Bobby Young'!N16)</f>
        <v>71</v>
      </c>
      <c r="H7" s="71">
        <f>SUM('Bobby Young'!O16)</f>
        <v>267.88962962962967</v>
      </c>
    </row>
    <row r="8" spans="1:8" ht="15" customHeight="1" x14ac:dyDescent="0.25">
      <c r="A8" s="30">
        <v>3</v>
      </c>
      <c r="B8" s="30" t="s">
        <v>19</v>
      </c>
      <c r="C8" s="34" t="s">
        <v>45</v>
      </c>
      <c r="D8" s="31">
        <f>SUM('Charles Knight'!K13)</f>
        <v>38</v>
      </c>
      <c r="E8" s="31">
        <f>SUM('Charles Knight'!L13)</f>
        <v>7453.02</v>
      </c>
      <c r="F8" s="71">
        <f>SUM('Charles Knight'!M13)</f>
        <v>196.13210526315791</v>
      </c>
      <c r="G8" s="31">
        <f>SUM('Charles Knight'!N13)</f>
        <v>48</v>
      </c>
      <c r="H8" s="71">
        <f>SUM('Charles Knight'!O13)</f>
        <v>244.13210526315791</v>
      </c>
    </row>
    <row r="9" spans="1:8" ht="15" customHeight="1" x14ac:dyDescent="0.25">
      <c r="A9" s="30">
        <v>4</v>
      </c>
      <c r="B9" s="30" t="s">
        <v>19</v>
      </c>
      <c r="C9" s="34" t="s">
        <v>49</v>
      </c>
      <c r="D9" s="37">
        <f>SUM('Freddy Geiselbreth'!K17)</f>
        <v>54</v>
      </c>
      <c r="E9" s="37">
        <f>SUM('Freddy Geiselbreth'!L17)</f>
        <v>10494.041000000001</v>
      </c>
      <c r="F9" s="72">
        <f>SUM('Freddy Geiselbreth'!M17)</f>
        <v>194.33409259259261</v>
      </c>
      <c r="G9" s="37">
        <f>SUM('Freddy Geiselbreth'!N17)</f>
        <v>45</v>
      </c>
      <c r="H9" s="72">
        <f>SUM('Freddy Geiselbreth'!O17)</f>
        <v>239.33409259259261</v>
      </c>
    </row>
    <row r="10" spans="1:8" ht="15" customHeight="1" x14ac:dyDescent="0.25">
      <c r="A10" s="30">
        <v>5</v>
      </c>
      <c r="B10" s="30" t="s">
        <v>19</v>
      </c>
      <c r="C10" s="34" t="s">
        <v>61</v>
      </c>
      <c r="D10" s="37">
        <f>SUM('Raymond Stewart'!K14)</f>
        <v>42</v>
      </c>
      <c r="E10" s="37">
        <f>SUM('Raymond Stewart'!L14)</f>
        <v>8188.02</v>
      </c>
      <c r="F10" s="72">
        <f>SUM('Raymond Stewart'!M14)</f>
        <v>194.95285714285714</v>
      </c>
      <c r="G10" s="37">
        <f>SUM('Raymond Stewart'!N14)</f>
        <v>42</v>
      </c>
      <c r="H10" s="72">
        <f>SUM('Raymond Stewart'!O14)</f>
        <v>236.95285714285714</v>
      </c>
    </row>
    <row r="11" spans="1:8" ht="15" customHeight="1" x14ac:dyDescent="0.25">
      <c r="A11" s="30">
        <v>6</v>
      </c>
      <c r="B11" s="30" t="s">
        <v>19</v>
      </c>
      <c r="C11" s="33" t="s">
        <v>23</v>
      </c>
      <c r="D11" s="31">
        <f>SUM('Bud Stell'!K18)</f>
        <v>62</v>
      </c>
      <c r="E11" s="31">
        <f>SUM('Bud Stell'!L18)</f>
        <v>11985</v>
      </c>
      <c r="F11" s="71">
        <f>SUM('Bud Stell'!M18)</f>
        <v>193.30645161290323</v>
      </c>
      <c r="G11" s="31">
        <f>SUM('Bud Stell'!N18)</f>
        <v>38</v>
      </c>
      <c r="H11" s="71">
        <f>SUM('Bud Stell'!O18)</f>
        <v>231.30645161290323</v>
      </c>
    </row>
    <row r="12" spans="1:8" ht="15" customHeight="1" x14ac:dyDescent="0.25">
      <c r="A12" s="30">
        <v>7</v>
      </c>
      <c r="B12" s="30" t="s">
        <v>19</v>
      </c>
      <c r="C12" s="34" t="s">
        <v>30</v>
      </c>
      <c r="D12" s="31">
        <f>SUM('Troy Gibbens'!K14)</f>
        <v>44</v>
      </c>
      <c r="E12" s="31">
        <f>SUM('Troy Gibbens'!L14)</f>
        <v>8570.02</v>
      </c>
      <c r="F12" s="71">
        <f>SUM('Troy Gibbens'!M14)</f>
        <v>194.77318181818183</v>
      </c>
      <c r="G12" s="31">
        <f>SUM('Troy Gibbens'!N14)</f>
        <v>35</v>
      </c>
      <c r="H12" s="71">
        <f>SUM('Troy Gibbens'!O14)</f>
        <v>229.77318181818183</v>
      </c>
    </row>
    <row r="13" spans="1:8" ht="15" customHeight="1" x14ac:dyDescent="0.25">
      <c r="A13" s="30">
        <v>8</v>
      </c>
      <c r="B13" s="30" t="s">
        <v>19</v>
      </c>
      <c r="C13" s="34" t="s">
        <v>48</v>
      </c>
      <c r="D13" s="37">
        <f>SUM('Don Tucker'!K15)</f>
        <v>46</v>
      </c>
      <c r="E13" s="37">
        <f>SUM('Don Tucker'!L15)</f>
        <v>8945.01</v>
      </c>
      <c r="F13" s="72">
        <f>SUM('Don Tucker'!M15)</f>
        <v>194.45673913043478</v>
      </c>
      <c r="G13" s="37">
        <f>SUM('Don Tucker'!N15)</f>
        <v>32</v>
      </c>
      <c r="H13" s="72">
        <f>SUM('Don Tucker'!O15)</f>
        <v>226.45673913043478</v>
      </c>
    </row>
    <row r="14" spans="1:8" ht="15" customHeight="1" x14ac:dyDescent="0.25">
      <c r="A14" s="30">
        <v>9</v>
      </c>
      <c r="B14" s="30" t="s">
        <v>19</v>
      </c>
      <c r="C14" s="34" t="s">
        <v>31</v>
      </c>
      <c r="D14" s="31">
        <f>SUM('Jack Hutchinson'!K12)</f>
        <v>34</v>
      </c>
      <c r="E14" s="31">
        <f>SUM('Jack Hutchinson'!L12)</f>
        <v>6618.02</v>
      </c>
      <c r="F14" s="71">
        <f>SUM('Jack Hutchinson'!M12)</f>
        <v>194.64764705882354</v>
      </c>
      <c r="G14" s="31">
        <f>SUM('Jack Hutchinson'!N12)</f>
        <v>24</v>
      </c>
      <c r="H14" s="71">
        <f>SUM('Jack Hutchinson'!O12)</f>
        <v>218.64764705882354</v>
      </c>
    </row>
    <row r="15" spans="1:8" ht="15" customHeight="1" x14ac:dyDescent="0.25">
      <c r="A15" s="30">
        <v>10</v>
      </c>
      <c r="B15" s="30" t="s">
        <v>19</v>
      </c>
      <c r="C15" s="34" t="s">
        <v>46</v>
      </c>
      <c r="D15" s="31">
        <f>SUM('Dean Irvin'!K12)</f>
        <v>34</v>
      </c>
      <c r="E15" s="31">
        <f>SUM('Dean Irvin'!L12)</f>
        <v>6623.01</v>
      </c>
      <c r="F15" s="71">
        <f>SUM('Dean Irvin'!M12)</f>
        <v>194.7944117647059</v>
      </c>
      <c r="G15" s="31">
        <f>SUM('Dean Irvin'!N12)</f>
        <v>23</v>
      </c>
      <c r="H15" s="71">
        <f>SUM('Dean Irvin'!O12)</f>
        <v>217.7944117647059</v>
      </c>
    </row>
    <row r="16" spans="1:8" ht="15" customHeight="1" x14ac:dyDescent="0.25">
      <c r="A16" s="30">
        <v>11</v>
      </c>
      <c r="B16" s="30" t="s">
        <v>19</v>
      </c>
      <c r="C16" s="34" t="s">
        <v>43</v>
      </c>
      <c r="D16" s="37">
        <f>SUM('Phil Mallegni'!K18)</f>
        <v>30</v>
      </c>
      <c r="E16" s="37">
        <f>SUM('Phil Mallegni'!L18)</f>
        <v>5836.01</v>
      </c>
      <c r="F16" s="72">
        <f>SUM('Phil Mallegni'!M18)</f>
        <v>194.53366666666668</v>
      </c>
      <c r="G16" s="37">
        <f>SUM('Phil Mallegni'!N18)</f>
        <v>22</v>
      </c>
      <c r="H16" s="72">
        <f>SUM('Phil Mallegni'!O18)</f>
        <v>216.53366666666668</v>
      </c>
    </row>
    <row r="17" spans="1:8" ht="15" customHeight="1" x14ac:dyDescent="0.25">
      <c r="A17" s="30">
        <v>12</v>
      </c>
      <c r="B17" s="30" t="s">
        <v>19</v>
      </c>
      <c r="C17" s="34" t="s">
        <v>36</v>
      </c>
      <c r="D17" s="31">
        <f>SUM('Les Lala'!K11)</f>
        <v>30</v>
      </c>
      <c r="E17" s="31">
        <f>SUM('Les Lala'!L11)</f>
        <v>5860.01</v>
      </c>
      <c r="F17" s="71">
        <f>SUM('Les Lala'!M11)</f>
        <v>195.33366666666669</v>
      </c>
      <c r="G17" s="31">
        <f>SUM('Les Lala'!N11)</f>
        <v>21</v>
      </c>
      <c r="H17" s="71">
        <f>SUM('Les Lala'!O11)</f>
        <v>216.33366666666669</v>
      </c>
    </row>
    <row r="18" spans="1:8" ht="15" customHeight="1" x14ac:dyDescent="0.25">
      <c r="A18" s="30">
        <v>13</v>
      </c>
      <c r="B18" s="30" t="s">
        <v>19</v>
      </c>
      <c r="C18" s="34" t="s">
        <v>38</v>
      </c>
      <c r="D18" s="31">
        <f>SUM('Bruce Karsch'!K10)</f>
        <v>26</v>
      </c>
      <c r="E18" s="31">
        <f>SUM('Bruce Karsch'!L10)</f>
        <v>5067</v>
      </c>
      <c r="F18" s="71">
        <f>SUM('Bruce Karsch'!M10)</f>
        <v>194.88461538461539</v>
      </c>
      <c r="G18" s="31">
        <f>SUM('Bruce Karsch'!N10)</f>
        <v>15</v>
      </c>
      <c r="H18" s="71">
        <f>SUM('Bruce Karsch'!O10)</f>
        <v>209.88461538461539</v>
      </c>
    </row>
    <row r="19" spans="1:8" ht="15" customHeight="1" x14ac:dyDescent="0.25">
      <c r="A19" s="30">
        <v>14</v>
      </c>
      <c r="B19" s="30" t="s">
        <v>19</v>
      </c>
      <c r="C19" s="34" t="s">
        <v>37</v>
      </c>
      <c r="D19" s="31">
        <f>SUM('Glen Dawson'!K11)</f>
        <v>30</v>
      </c>
      <c r="E19" s="31">
        <f>SUM('Glen Dawson'!L11)</f>
        <v>5781</v>
      </c>
      <c r="F19" s="71">
        <f>SUM('Glen Dawson'!M11)</f>
        <v>192.7</v>
      </c>
      <c r="G19" s="31">
        <f>SUM('Glen Dawson'!N11)</f>
        <v>16</v>
      </c>
      <c r="H19" s="71">
        <f>SUM('Glen Dawson'!O11)</f>
        <v>208.7</v>
      </c>
    </row>
    <row r="20" spans="1:8" ht="15" customHeight="1" x14ac:dyDescent="0.25">
      <c r="A20" s="30">
        <v>15</v>
      </c>
      <c r="B20" s="30" t="s">
        <v>19</v>
      </c>
      <c r="C20" s="34" t="s">
        <v>47</v>
      </c>
      <c r="D20" s="31">
        <f>SUM('Tommy Cole'!K9)</f>
        <v>24</v>
      </c>
      <c r="E20" s="31">
        <f>SUM('Tommy Cole'!L9)</f>
        <v>4581</v>
      </c>
      <c r="F20" s="71">
        <f>SUM('Tommy Cole'!M9)</f>
        <v>190.875</v>
      </c>
      <c r="G20" s="31">
        <f>SUM('Tommy Cole'!N9)</f>
        <v>12</v>
      </c>
      <c r="H20" s="71">
        <f>SUM('Tommy Cole'!O9)</f>
        <v>202.875</v>
      </c>
    </row>
    <row r="21" spans="1:8" ht="15" customHeight="1" x14ac:dyDescent="0.4">
      <c r="A21" s="59"/>
      <c r="B21" s="59"/>
      <c r="C21" s="60"/>
      <c r="D21" s="60"/>
      <c r="E21" s="61"/>
      <c r="F21" s="73"/>
      <c r="G21" s="60"/>
      <c r="H21" s="73"/>
    </row>
    <row r="22" spans="1:8" x14ac:dyDescent="0.25">
      <c r="A22" s="30">
        <v>16</v>
      </c>
      <c r="B22" s="30" t="s">
        <v>19</v>
      </c>
      <c r="C22" s="34" t="s">
        <v>52</v>
      </c>
      <c r="D22" s="37">
        <f>SUM('Van Presson'!K7)</f>
        <v>14</v>
      </c>
      <c r="E22" s="37">
        <f>SUM('Van Presson'!L7)</f>
        <v>2744.05</v>
      </c>
      <c r="F22" s="72">
        <f>SUM('Van Presson'!M7)</f>
        <v>196.00357142857143</v>
      </c>
      <c r="G22" s="37">
        <f>SUM('Van Presson'!N7)</f>
        <v>25</v>
      </c>
      <c r="H22" s="72">
        <f>SUM('Van Presson'!O7)</f>
        <v>221.00357142857143</v>
      </c>
    </row>
    <row r="23" spans="1:8" x14ac:dyDescent="0.25">
      <c r="A23" s="30">
        <v>17</v>
      </c>
      <c r="B23" s="30" t="s">
        <v>19</v>
      </c>
      <c r="C23" s="34" t="s">
        <v>68</v>
      </c>
      <c r="D23" s="37">
        <f>SUM('Glenn Lancaster'!K8)</f>
        <v>18</v>
      </c>
      <c r="E23" s="37">
        <f>SUM('Glenn Lancaster'!L8)</f>
        <v>3513.01</v>
      </c>
      <c r="F23" s="72">
        <f>SUM('Glenn Lancaster'!M8)</f>
        <v>195.16722222222222</v>
      </c>
      <c r="G23" s="37">
        <f>SUM('Glenn Lancaster'!N8)</f>
        <v>13</v>
      </c>
      <c r="H23" s="72">
        <f>SUM('Glenn Lancaster'!O8)</f>
        <v>208.16722222222222</v>
      </c>
    </row>
    <row r="24" spans="1:8" x14ac:dyDescent="0.25">
      <c r="A24" s="30">
        <v>18</v>
      </c>
      <c r="B24" s="30" t="s">
        <v>19</v>
      </c>
      <c r="C24" s="34" t="s">
        <v>59</v>
      </c>
      <c r="D24" s="37">
        <f>SUM('Arch Morgan'!K17)</f>
        <v>18</v>
      </c>
      <c r="E24" s="37">
        <f>SUM('Arch Morgan'!L17)</f>
        <v>3515</v>
      </c>
      <c r="F24" s="72">
        <f>SUM('Arch Morgan'!M17)</f>
        <v>195.27777777777777</v>
      </c>
      <c r="G24" s="37">
        <f>SUM('Arch Morgan'!N17)</f>
        <v>10</v>
      </c>
      <c r="H24" s="72">
        <f>SUM('Arch Morgan'!O17)</f>
        <v>205.27777777777777</v>
      </c>
    </row>
    <row r="25" spans="1:8" x14ac:dyDescent="0.25">
      <c r="A25" s="30">
        <v>19</v>
      </c>
      <c r="B25" s="30" t="s">
        <v>19</v>
      </c>
      <c r="C25" s="34" t="s">
        <v>50</v>
      </c>
      <c r="D25" s="37">
        <f>SUM('Larry McGill'!K8)</f>
        <v>18</v>
      </c>
      <c r="E25" s="37">
        <f>SUM('Larry McGill'!L8)</f>
        <v>3505</v>
      </c>
      <c r="F25" s="72">
        <f>SUM('Larry McGill'!M8)</f>
        <v>194.72222222222223</v>
      </c>
      <c r="G25" s="37">
        <f>SUM('Larry McGill'!N8)</f>
        <v>10</v>
      </c>
      <c r="H25" s="72">
        <f>SUM('Larry McGill'!O8)</f>
        <v>204.72222222222223</v>
      </c>
    </row>
    <row r="26" spans="1:8" x14ac:dyDescent="0.25">
      <c r="A26" s="30">
        <v>20</v>
      </c>
      <c r="B26" s="30" t="s">
        <v>19</v>
      </c>
      <c r="C26" s="34" t="s">
        <v>84</v>
      </c>
      <c r="D26" s="37">
        <f>SUM('Jamie Penton'!K6)</f>
        <v>10</v>
      </c>
      <c r="E26" s="37">
        <f>SUM('Jamie Penton'!L6)</f>
        <v>1939</v>
      </c>
      <c r="F26" s="72">
        <f>SUM('Jamie Penton'!M6)</f>
        <v>193.9</v>
      </c>
      <c r="G26" s="37">
        <f>SUM('Jamie Penton'!N6)</f>
        <v>6</v>
      </c>
      <c r="H26" s="72">
        <f>SUM('Jamie Penton'!O6)</f>
        <v>199.9</v>
      </c>
    </row>
    <row r="27" spans="1:8" x14ac:dyDescent="0.25">
      <c r="A27" s="30">
        <v>21</v>
      </c>
      <c r="B27" s="30" t="s">
        <v>19</v>
      </c>
      <c r="C27" s="34" t="s">
        <v>78</v>
      </c>
      <c r="D27" s="37">
        <f>SUM('Corey Applewhite'!K7)</f>
        <v>12</v>
      </c>
      <c r="E27" s="37">
        <f>SUM('Corey Applewhite'!L7)</f>
        <v>2301</v>
      </c>
      <c r="F27" s="72">
        <f>SUM('Corey Applewhite'!M7)</f>
        <v>191.75</v>
      </c>
      <c r="G27" s="37">
        <f>SUM('Corey Applewhite'!N7)</f>
        <v>6</v>
      </c>
      <c r="H27" s="72">
        <f>SUM('Corey Applewhite'!O7)</f>
        <v>197.75</v>
      </c>
    </row>
    <row r="28" spans="1:8" x14ac:dyDescent="0.25">
      <c r="A28" s="30">
        <v>22</v>
      </c>
      <c r="B28" s="30" t="s">
        <v>19</v>
      </c>
      <c r="C28" s="34" t="s">
        <v>65</v>
      </c>
      <c r="D28" s="37">
        <f>SUM('Ray Miller'!K6)</f>
        <v>8</v>
      </c>
      <c r="E28" s="37">
        <f>SUM('Ray Miller'!L6)</f>
        <v>1538</v>
      </c>
      <c r="F28" s="72">
        <f>SUM('Ray Miller'!M6)</f>
        <v>192.25</v>
      </c>
      <c r="G28" s="37">
        <f>SUM('Ray Miller'!N6)</f>
        <v>4</v>
      </c>
      <c r="H28" s="72">
        <f>SUM('Ray Miller'!O6)</f>
        <v>196.25</v>
      </c>
    </row>
    <row r="29" spans="1:8" x14ac:dyDescent="0.25">
      <c r="A29" s="30">
        <v>23</v>
      </c>
      <c r="B29" s="30" t="s">
        <v>19</v>
      </c>
      <c r="C29" s="34" t="s">
        <v>85</v>
      </c>
      <c r="D29" s="37">
        <f>SUM('Jason Edwards'!K6)</f>
        <v>8</v>
      </c>
      <c r="E29" s="37">
        <f>SUM('Jason Edwards'!L6)</f>
        <v>1537</v>
      </c>
      <c r="F29" s="72">
        <f>SUM('Jason Edwards'!M6)</f>
        <v>192.125</v>
      </c>
      <c r="G29" s="37">
        <f>SUM('Jason Edwards'!N6)</f>
        <v>4</v>
      </c>
      <c r="H29" s="72">
        <f>SUM('Jason Edwards'!O6)</f>
        <v>196.125</v>
      </c>
    </row>
    <row r="30" spans="1:8" x14ac:dyDescent="0.25">
      <c r="A30" s="30">
        <v>24</v>
      </c>
      <c r="B30" s="30" t="s">
        <v>19</v>
      </c>
      <c r="C30" s="34" t="s">
        <v>53</v>
      </c>
      <c r="D30" s="37">
        <f>SUM('Robert Boykin'!K5)</f>
        <v>4</v>
      </c>
      <c r="E30" s="37">
        <f>SUM('Robert Boykin'!L5)</f>
        <v>773</v>
      </c>
      <c r="F30" s="72">
        <f>SUM('Robert Boykin'!M5)</f>
        <v>193.25</v>
      </c>
      <c r="G30" s="37">
        <f>SUM('Robert Boykin'!N5)</f>
        <v>2</v>
      </c>
      <c r="H30" s="72">
        <f>SUM('Robert Boykin'!O5)</f>
        <v>195.25</v>
      </c>
    </row>
    <row r="31" spans="1:8" x14ac:dyDescent="0.25">
      <c r="A31" s="30">
        <v>25</v>
      </c>
      <c r="B31" s="30" t="s">
        <v>19</v>
      </c>
      <c r="C31" s="34" t="s">
        <v>39</v>
      </c>
      <c r="D31" s="31">
        <f>SUM('Gary Henry'!K5)</f>
        <v>4</v>
      </c>
      <c r="E31" s="31">
        <f>SUM('Gary Henry'!L5)</f>
        <v>768</v>
      </c>
      <c r="F31" s="71">
        <f>SUM('Gary Henry'!M5)</f>
        <v>192</v>
      </c>
      <c r="G31" s="31">
        <f>SUM('Gary Henry'!N5)</f>
        <v>2</v>
      </c>
      <c r="H31" s="71">
        <f>SUM('Gary Henry'!O5)</f>
        <v>194</v>
      </c>
    </row>
    <row r="32" spans="1:8" x14ac:dyDescent="0.25">
      <c r="A32" s="30">
        <v>26</v>
      </c>
      <c r="B32" s="30" t="s">
        <v>19</v>
      </c>
      <c r="C32" s="34" t="s">
        <v>54</v>
      </c>
      <c r="D32" s="37">
        <f>SUM('Jeffery Wilson'!K5)</f>
        <v>4</v>
      </c>
      <c r="E32" s="37">
        <f>SUM('Jeffery Wilson'!L5)</f>
        <v>768</v>
      </c>
      <c r="F32" s="72">
        <f>SUM('Jeffery Wilson'!M5)</f>
        <v>192</v>
      </c>
      <c r="G32" s="37">
        <f>SUM('Jeffery Wilson'!N5)</f>
        <v>2</v>
      </c>
      <c r="H32" s="72">
        <f>SUM('Jeffery Wilson'!O5)</f>
        <v>194</v>
      </c>
    </row>
    <row r="33" spans="1:8" x14ac:dyDescent="0.25">
      <c r="A33" s="30">
        <v>27</v>
      </c>
      <c r="B33" s="30" t="s">
        <v>19</v>
      </c>
      <c r="C33" s="34" t="s">
        <v>40</v>
      </c>
      <c r="D33" s="31">
        <f>SUM('Bill Glausier'!K5)</f>
        <v>4</v>
      </c>
      <c r="E33" s="31">
        <f>SUM('Bill Glausier'!L5)</f>
        <v>767</v>
      </c>
      <c r="F33" s="71">
        <f>SUM('Bill Glausier'!M5)</f>
        <v>191.75</v>
      </c>
      <c r="G33" s="31">
        <f>SUM('Bill Glausier'!N5)</f>
        <v>2</v>
      </c>
      <c r="H33" s="71">
        <f>SUM('Bill Glausier'!O5)</f>
        <v>193.75</v>
      </c>
    </row>
    <row r="34" spans="1:8" x14ac:dyDescent="0.25">
      <c r="A34" s="30">
        <v>28</v>
      </c>
      <c r="B34" s="30" t="s">
        <v>19</v>
      </c>
      <c r="C34" s="34" t="s">
        <v>41</v>
      </c>
      <c r="D34" s="31">
        <f>SUM('John Oren'!K5)</f>
        <v>4</v>
      </c>
      <c r="E34" s="31">
        <f>SUM('John Oren'!L5)</f>
        <v>765</v>
      </c>
      <c r="F34" s="71">
        <f>SUM('John Oren'!M5)</f>
        <v>191.25</v>
      </c>
      <c r="G34" s="31">
        <f>SUM('John Oren'!N5)</f>
        <v>2</v>
      </c>
      <c r="H34" s="71">
        <f>SUM('John Oren'!O5)</f>
        <v>193.25</v>
      </c>
    </row>
    <row r="35" spans="1:8" x14ac:dyDescent="0.25">
      <c r="A35" s="30">
        <v>29</v>
      </c>
      <c r="B35" s="30" t="s">
        <v>19</v>
      </c>
      <c r="C35" s="34" t="s">
        <v>42</v>
      </c>
      <c r="D35" s="37">
        <f>SUM('Dalton Naquin'!K14)</f>
        <v>4</v>
      </c>
      <c r="E35" s="37">
        <f>SUM('Dalton Naquin'!L14)</f>
        <v>764</v>
      </c>
      <c r="F35" s="72">
        <f>SUM('Dalton Naquin'!M14)</f>
        <v>191</v>
      </c>
      <c r="G35" s="37">
        <f>SUM('Dalton Naquin'!N14)</f>
        <v>2</v>
      </c>
      <c r="H35" s="72">
        <f>SUM('Dalton Naquin'!O14)</f>
        <v>193</v>
      </c>
    </row>
    <row r="36" spans="1:8" x14ac:dyDescent="0.25">
      <c r="A36" s="30">
        <v>30</v>
      </c>
      <c r="B36" s="30" t="s">
        <v>19</v>
      </c>
      <c r="C36" s="34" t="s">
        <v>91</v>
      </c>
      <c r="D36" s="37">
        <f>SUM('Kelly Edwards'!K5)</f>
        <v>4</v>
      </c>
      <c r="E36" s="37">
        <f>SUM('Kelly Edwards'!L5)</f>
        <v>763</v>
      </c>
      <c r="F36" s="72">
        <f>SUM('Kelly Edwards'!M5)</f>
        <v>190.75</v>
      </c>
      <c r="G36" s="37">
        <f>SUM('Kelly Edwards'!N5)</f>
        <v>2</v>
      </c>
      <c r="H36" s="72">
        <f>SUM('Kelly Edwards'!O5)</f>
        <v>192.75</v>
      </c>
    </row>
    <row r="37" spans="1:8" x14ac:dyDescent="0.25">
      <c r="A37" s="30">
        <v>31</v>
      </c>
      <c r="B37" s="30" t="s">
        <v>19</v>
      </c>
      <c r="C37" s="34" t="s">
        <v>69</v>
      </c>
      <c r="D37" s="37">
        <f>SUM('Derrick Morgan'!K5)</f>
        <v>4</v>
      </c>
      <c r="E37" s="37">
        <f>SUM('Derrick Morgan'!L5)</f>
        <v>760</v>
      </c>
      <c r="F37" s="72">
        <f>SUM('Derrick Morgan'!M5)</f>
        <v>190</v>
      </c>
      <c r="G37" s="37">
        <f>SUM('Derrick Morgan'!N5)</f>
        <v>2</v>
      </c>
      <c r="H37" s="72">
        <f>SUM('Derrick Morgan'!O5)</f>
        <v>192</v>
      </c>
    </row>
    <row r="38" spans="1:8" x14ac:dyDescent="0.25">
      <c r="A38" s="30">
        <v>32</v>
      </c>
      <c r="B38" s="30" t="s">
        <v>19</v>
      </c>
      <c r="C38" s="34" t="s">
        <v>66</v>
      </c>
      <c r="D38" s="37">
        <f>SUM('James Freeman'!K5)</f>
        <v>4</v>
      </c>
      <c r="E38" s="37">
        <f>SUM('James Freeman'!L5)</f>
        <v>757</v>
      </c>
      <c r="F38" s="72">
        <f>SUM('James Freeman'!M5)</f>
        <v>189.25</v>
      </c>
      <c r="G38" s="37">
        <f>SUM('James Freeman'!N5)</f>
        <v>2</v>
      </c>
      <c r="H38" s="72">
        <f>SUM('James Freeman'!O5)</f>
        <v>191.25</v>
      </c>
    </row>
    <row r="39" spans="1:8" x14ac:dyDescent="0.25">
      <c r="A39" s="30">
        <v>33</v>
      </c>
      <c r="B39" s="30" t="s">
        <v>19</v>
      </c>
      <c r="C39" s="34" t="s">
        <v>55</v>
      </c>
      <c r="D39" s="37">
        <f>SUM('Steven Decateau'!K5)</f>
        <v>4</v>
      </c>
      <c r="E39" s="37">
        <f>SUM('Steven Decateau'!L5)</f>
        <v>743</v>
      </c>
      <c r="F39" s="72">
        <f>SUM('Steven Decateau'!M5)</f>
        <v>185.75</v>
      </c>
      <c r="G39" s="37">
        <f>SUM('Steven Decateau'!N5)</f>
        <v>2</v>
      </c>
      <c r="H39" s="72">
        <f>SUM('Steven Decateau'!O5)</f>
        <v>187.75</v>
      </c>
    </row>
    <row r="40" spans="1:8" ht="12.4" customHeight="1" x14ac:dyDescent="0.25">
      <c r="A40" s="30"/>
      <c r="B40" s="30"/>
      <c r="C40" s="34"/>
      <c r="D40" s="31"/>
      <c r="E40" s="31"/>
      <c r="F40" s="71"/>
      <c r="G40" s="31"/>
      <c r="H40" s="71"/>
    </row>
    <row r="41" spans="1:8" x14ac:dyDescent="0.25">
      <c r="A41" s="10"/>
      <c r="B41" s="10"/>
      <c r="C41" s="27"/>
      <c r="D41" s="10"/>
      <c r="E41" s="35"/>
      <c r="F41" s="69"/>
      <c r="G41" s="10"/>
      <c r="H41" s="69"/>
    </row>
    <row r="42" spans="1:8" ht="28.5" x14ac:dyDescent="0.45">
      <c r="A42" s="25"/>
      <c r="B42" s="10"/>
      <c r="C42" s="28" t="s">
        <v>33</v>
      </c>
      <c r="D42" s="10"/>
      <c r="E42" s="35"/>
      <c r="F42" s="69"/>
      <c r="G42" s="10"/>
      <c r="H42" s="69"/>
    </row>
    <row r="43" spans="1:8" ht="18.75" x14ac:dyDescent="0.3">
      <c r="A43" s="10"/>
      <c r="B43" s="10"/>
      <c r="C43" s="27"/>
      <c r="D43" s="14" t="s">
        <v>24</v>
      </c>
      <c r="E43" s="35"/>
      <c r="F43" s="69"/>
      <c r="G43" s="10"/>
      <c r="H43" s="69"/>
    </row>
    <row r="44" spans="1:8" x14ac:dyDescent="0.25">
      <c r="A44" s="10"/>
      <c r="B44" s="10"/>
      <c r="C44" s="27"/>
      <c r="D44" s="10"/>
      <c r="E44" s="35"/>
      <c r="F44" s="69"/>
      <c r="G44" s="10"/>
      <c r="H44" s="69"/>
    </row>
    <row r="45" spans="1:8" s="84" customFormat="1" ht="15" customHeight="1" x14ac:dyDescent="0.25">
      <c r="A45" s="80" t="s">
        <v>0</v>
      </c>
      <c r="B45" s="80" t="s">
        <v>1</v>
      </c>
      <c r="C45" s="81" t="s">
        <v>2</v>
      </c>
      <c r="D45" s="81" t="s">
        <v>20</v>
      </c>
      <c r="E45" s="82" t="s">
        <v>16</v>
      </c>
      <c r="F45" s="83" t="s">
        <v>17</v>
      </c>
      <c r="G45" s="81" t="s">
        <v>14</v>
      </c>
      <c r="H45" s="83" t="s">
        <v>18</v>
      </c>
    </row>
    <row r="46" spans="1:8" ht="15" customHeight="1" x14ac:dyDescent="0.25">
      <c r="A46" s="30">
        <v>1</v>
      </c>
      <c r="B46" s="30" t="s">
        <v>29</v>
      </c>
      <c r="C46" s="34" t="s">
        <v>30</v>
      </c>
      <c r="D46" s="37">
        <f>SUM('Troy Gibbens'!K34)</f>
        <v>44</v>
      </c>
      <c r="E46" s="37">
        <f>SUM('Troy Gibbens'!L34)</f>
        <v>8555.02</v>
      </c>
      <c r="F46" s="72">
        <f>SUM('Troy Gibbens'!M34)</f>
        <v>194.43227272727273</v>
      </c>
      <c r="G46" s="37">
        <f>SUM('Troy Gibbens'!N34)</f>
        <v>87</v>
      </c>
      <c r="H46" s="72">
        <f>SUM('Troy Gibbens'!O34)</f>
        <v>281.43227272727273</v>
      </c>
    </row>
    <row r="47" spans="1:8" ht="15" customHeight="1" x14ac:dyDescent="0.25">
      <c r="A47" s="30">
        <v>2</v>
      </c>
      <c r="B47" s="30" t="s">
        <v>29</v>
      </c>
      <c r="C47" s="34" t="s">
        <v>46</v>
      </c>
      <c r="D47" s="37">
        <f>SUM('Dean Irvin'!K24)</f>
        <v>28</v>
      </c>
      <c r="E47" s="37">
        <f>SUM('Dean Irvin'!L24)</f>
        <v>5441.02</v>
      </c>
      <c r="F47" s="72">
        <f>SUM('Dean Irvin'!M24)</f>
        <v>194.32214285714286</v>
      </c>
      <c r="G47" s="37">
        <f>SUM('Dean Irvin'!N24)</f>
        <v>65</v>
      </c>
      <c r="H47" s="72">
        <f>SUM('Dean Irvin'!O24)</f>
        <v>259.32214285714286</v>
      </c>
    </row>
    <row r="48" spans="1:8" ht="15" customHeight="1" x14ac:dyDescent="0.25">
      <c r="A48" s="30">
        <v>3</v>
      </c>
      <c r="B48" s="30" t="s">
        <v>29</v>
      </c>
      <c r="C48" s="34" t="s">
        <v>66</v>
      </c>
      <c r="D48" s="37">
        <f>SUM('James Freeman'!K23)</f>
        <v>22</v>
      </c>
      <c r="E48" s="37">
        <f>SUM('James Freeman'!L23)</f>
        <v>4223.03</v>
      </c>
      <c r="F48" s="72">
        <f>SUM('James Freeman'!M23)</f>
        <v>191.95590909090907</v>
      </c>
      <c r="G48" s="37">
        <f>SUM('James Freeman'!N23)</f>
        <v>27</v>
      </c>
      <c r="H48" s="72">
        <f>SUM('James Freeman'!O23)</f>
        <v>218.95590909090907</v>
      </c>
    </row>
    <row r="49" spans="1:8" ht="15" customHeight="1" x14ac:dyDescent="0.25">
      <c r="A49" s="30">
        <v>4</v>
      </c>
      <c r="B49" s="30" t="s">
        <v>29</v>
      </c>
      <c r="C49" s="34" t="s">
        <v>31</v>
      </c>
      <c r="D49" s="37">
        <f>SUM('Jack Hutchinson'!K26)</f>
        <v>28</v>
      </c>
      <c r="E49" s="37">
        <f>SUM('Jack Hutchinson'!L26)</f>
        <v>5335.02</v>
      </c>
      <c r="F49" s="72">
        <f>SUM('Jack Hutchinson'!M26)</f>
        <v>190.53642857142859</v>
      </c>
      <c r="G49" s="37">
        <f>SUM('Jack Hutchinson'!N26)</f>
        <v>28</v>
      </c>
      <c r="H49" s="72">
        <f>SUM('Jack Hutchinson'!O26)</f>
        <v>218.53642857142859</v>
      </c>
    </row>
    <row r="50" spans="1:8" ht="15" customHeight="1" x14ac:dyDescent="0.25">
      <c r="A50" s="30">
        <v>5</v>
      </c>
      <c r="B50" s="30" t="s">
        <v>29</v>
      </c>
      <c r="C50" s="34" t="s">
        <v>61</v>
      </c>
      <c r="D50" s="37">
        <f>SUM('Raymond Stewart'!K26)</f>
        <v>24</v>
      </c>
      <c r="E50" s="37">
        <f>SUM('Raymond Stewart'!L26)</f>
        <v>4511</v>
      </c>
      <c r="F50" s="72">
        <f>SUM('Raymond Stewart'!M26)</f>
        <v>187.95833333333334</v>
      </c>
      <c r="G50" s="37">
        <f>SUM('Raymond Stewart'!N26)</f>
        <v>21</v>
      </c>
      <c r="H50" s="72">
        <f>SUM('Raymond Stewart'!O26)</f>
        <v>208.95833333333334</v>
      </c>
    </row>
    <row r="51" spans="1:8" ht="15" customHeight="1" x14ac:dyDescent="0.25">
      <c r="A51" s="30">
        <v>6</v>
      </c>
      <c r="B51" s="30" t="s">
        <v>29</v>
      </c>
      <c r="C51" s="34" t="s">
        <v>37</v>
      </c>
      <c r="D51" s="37">
        <f>SUM('Glen Dawson'!K26)</f>
        <v>24</v>
      </c>
      <c r="E51" s="37">
        <f>SUM('Glen Dawson'!L26)</f>
        <v>4464</v>
      </c>
      <c r="F51" s="72">
        <f>SUM('Glen Dawson'!M26)</f>
        <v>186</v>
      </c>
      <c r="G51" s="37">
        <f>SUM('Glen Dawson'!N26)</f>
        <v>12</v>
      </c>
      <c r="H51" s="72">
        <f>SUM('Glen Dawson'!O26)</f>
        <v>198</v>
      </c>
    </row>
    <row r="52" spans="1:8" ht="15" customHeight="1" x14ac:dyDescent="0.25">
      <c r="A52" s="62"/>
      <c r="B52" s="62"/>
      <c r="C52" s="63"/>
      <c r="D52" s="64"/>
      <c r="E52" s="64"/>
      <c r="F52" s="74"/>
      <c r="G52" s="64"/>
      <c r="H52" s="74"/>
    </row>
    <row r="53" spans="1:8" ht="15" customHeight="1" x14ac:dyDescent="0.25">
      <c r="A53" s="30">
        <v>7</v>
      </c>
      <c r="B53" s="30" t="s">
        <v>29</v>
      </c>
      <c r="C53" s="34" t="s">
        <v>50</v>
      </c>
      <c r="D53" s="37">
        <f>SUM('Larry McGill'!K17)</f>
        <v>14</v>
      </c>
      <c r="E53" s="37">
        <f>SUM('Larry McGill'!L17)</f>
        <v>2737.01</v>
      </c>
      <c r="F53" s="72">
        <f>SUM('Larry McGill'!M17)</f>
        <v>195.50071428571431</v>
      </c>
      <c r="G53" s="37">
        <f>SUM('Larry McGill'!N17)</f>
        <v>48</v>
      </c>
      <c r="H53" s="72">
        <f>SUM('Larry McGill'!O17)</f>
        <v>243.50071428571431</v>
      </c>
    </row>
    <row r="54" spans="1:8" ht="15" customHeight="1" x14ac:dyDescent="0.25">
      <c r="A54" s="30">
        <v>8</v>
      </c>
      <c r="B54" s="30" t="s">
        <v>29</v>
      </c>
      <c r="C54" s="34" t="s">
        <v>73</v>
      </c>
      <c r="D54" s="37">
        <f>SUM('Mike Burns'!K7)</f>
        <v>12</v>
      </c>
      <c r="E54" s="37">
        <f>SUM('Mike Burns'!L7)</f>
        <v>2267</v>
      </c>
      <c r="F54" s="72">
        <f>SUM('Mike Burns'!M7)</f>
        <v>188.91666666666666</v>
      </c>
      <c r="G54" s="37">
        <f>SUM('Mike Burns'!N7)</f>
        <v>18</v>
      </c>
      <c r="H54" s="72">
        <f>SUM('Mike Burns'!O7)</f>
        <v>206.91666666666666</v>
      </c>
    </row>
    <row r="55" spans="1:8" ht="15" customHeight="1" x14ac:dyDescent="0.25">
      <c r="A55" s="30">
        <v>9</v>
      </c>
      <c r="B55" s="30" t="s">
        <v>29</v>
      </c>
      <c r="C55" s="34" t="s">
        <v>59</v>
      </c>
      <c r="D55" s="37">
        <f>SUM('Arch Morgan'!K7)</f>
        <v>12</v>
      </c>
      <c r="E55" s="37">
        <f>SUM('Arch Morgan'!L7)</f>
        <v>2303</v>
      </c>
      <c r="F55" s="72">
        <f>SUM('Arch Morgan'!M7)</f>
        <v>191.91666666666666</v>
      </c>
      <c r="G55" s="37">
        <f>SUM('Arch Morgan'!N7)</f>
        <v>10</v>
      </c>
      <c r="H55" s="72">
        <f>SUM('Arch Morgan'!O7)</f>
        <v>201.91666666666666</v>
      </c>
    </row>
    <row r="56" spans="1:8" ht="15" customHeight="1" x14ac:dyDescent="0.25">
      <c r="A56" s="30">
        <v>10</v>
      </c>
      <c r="B56" s="30" t="s">
        <v>29</v>
      </c>
      <c r="C56" s="34" t="s">
        <v>48</v>
      </c>
      <c r="D56" s="37">
        <f>SUM('Don Tucker'!K22)</f>
        <v>4</v>
      </c>
      <c r="E56" s="37">
        <f>SUM('Don Tucker'!L22)</f>
        <v>764</v>
      </c>
      <c r="F56" s="72">
        <f>SUM('Don Tucker'!M22)</f>
        <v>191</v>
      </c>
      <c r="G56" s="37">
        <f>SUM('Don Tucker'!N22)</f>
        <v>9</v>
      </c>
      <c r="H56" s="72">
        <f>SUM('Don Tucker'!O22)</f>
        <v>200</v>
      </c>
    </row>
    <row r="57" spans="1:8" ht="15" customHeight="1" x14ac:dyDescent="0.25">
      <c r="A57" s="30">
        <v>11</v>
      </c>
      <c r="B57" s="30" t="s">
        <v>29</v>
      </c>
      <c r="C57" s="38" t="s">
        <v>42</v>
      </c>
      <c r="D57" s="37">
        <f>SUM('Dalton Naquin'!K7)</f>
        <v>12</v>
      </c>
      <c r="E57" s="37">
        <f>SUM('Dalton Naquin'!L7)</f>
        <v>2256.0100000000002</v>
      </c>
      <c r="F57" s="72">
        <f>SUM('Dalton Naquin'!M7)</f>
        <v>188.00083333333336</v>
      </c>
      <c r="G57" s="37">
        <f>SUM('Dalton Naquin'!N7)</f>
        <v>8</v>
      </c>
      <c r="H57" s="72">
        <f>SUM('Dalton Naquin'!O7)</f>
        <v>196.00083333333336</v>
      </c>
    </row>
    <row r="58" spans="1:8" ht="15" customHeight="1" x14ac:dyDescent="0.25">
      <c r="A58" s="30">
        <v>12</v>
      </c>
      <c r="B58" s="30" t="s">
        <v>29</v>
      </c>
      <c r="C58" s="34" t="s">
        <v>69</v>
      </c>
      <c r="D58" s="37">
        <f>SUM('Derrick Morgan'!K12)</f>
        <v>4</v>
      </c>
      <c r="E58" s="37">
        <f>SUM('Derrick Morgan'!L12)</f>
        <v>763</v>
      </c>
      <c r="F58" s="72">
        <f>SUM('Derrick Morgan'!M12)</f>
        <v>190.75</v>
      </c>
      <c r="G58" s="37">
        <f>SUM('Derrick Morgan'!N12)</f>
        <v>2</v>
      </c>
      <c r="H58" s="72">
        <f>SUM('Derrick Morgan'!O12)</f>
        <v>192.75</v>
      </c>
    </row>
    <row r="59" spans="1:8" ht="15" customHeight="1" x14ac:dyDescent="0.25">
      <c r="A59" s="30">
        <v>13</v>
      </c>
      <c r="B59" s="30" t="s">
        <v>29</v>
      </c>
      <c r="C59" s="34" t="s">
        <v>43</v>
      </c>
      <c r="D59" s="37">
        <f>SUM('Phil Mallegni'!K5)</f>
        <v>4</v>
      </c>
      <c r="E59" s="37">
        <f>SUM('Phil Mallegni'!L5)</f>
        <v>754</v>
      </c>
      <c r="F59" s="72">
        <f>SUM('Phil Mallegni'!M5)</f>
        <v>188.5</v>
      </c>
      <c r="G59" s="37">
        <f>SUM('Phil Mallegni'!N5)</f>
        <v>3</v>
      </c>
      <c r="H59" s="72">
        <f>SUM('Phil Mallegni'!O5)</f>
        <v>191.5</v>
      </c>
    </row>
    <row r="60" spans="1:8" ht="15" customHeight="1" x14ac:dyDescent="0.25">
      <c r="A60" s="30">
        <v>14</v>
      </c>
      <c r="B60" s="30" t="s">
        <v>29</v>
      </c>
      <c r="C60" s="34" t="s">
        <v>70</v>
      </c>
      <c r="D60" s="37">
        <f>SUM('Kim Wilson'!K7)</f>
        <v>12</v>
      </c>
      <c r="E60" s="37">
        <f>SUM('Kim Wilson'!L7)</f>
        <v>2215</v>
      </c>
      <c r="F60" s="72">
        <f>SUM('Kim Wilson'!M7)</f>
        <v>184.58333333333334</v>
      </c>
      <c r="G60" s="37">
        <f>SUM('Kim Wilson'!N7)</f>
        <v>6</v>
      </c>
      <c r="H60" s="72">
        <f>SUM('Kim Wilson'!O7)</f>
        <v>190.58333333333334</v>
      </c>
    </row>
    <row r="61" spans="1:8" ht="15" customHeight="1" x14ac:dyDescent="0.25">
      <c r="A61" s="30">
        <v>15</v>
      </c>
      <c r="B61" s="30" t="s">
        <v>29</v>
      </c>
      <c r="C61" s="34" t="s">
        <v>71</v>
      </c>
      <c r="D61" s="37">
        <f>SUM('Nathon Jones'!K5)</f>
        <v>4</v>
      </c>
      <c r="E61" s="37">
        <f>SUM('Nathon Jones'!L5)</f>
        <v>747</v>
      </c>
      <c r="F61" s="72">
        <f>SUM('Nathon Jones'!M5)</f>
        <v>186.75</v>
      </c>
      <c r="G61" s="37">
        <f>SUM('Nathon Jones'!N5)</f>
        <v>3</v>
      </c>
      <c r="H61" s="72">
        <f>SUM('Nathon Jones'!O5)</f>
        <v>189.75</v>
      </c>
    </row>
    <row r="62" spans="1:8" ht="15" customHeight="1" x14ac:dyDescent="0.25">
      <c r="A62" s="30">
        <v>16</v>
      </c>
      <c r="B62" s="30" t="s">
        <v>29</v>
      </c>
      <c r="C62" s="34" t="s">
        <v>72</v>
      </c>
      <c r="D62" s="37">
        <f>SUM('Terry Cannon'!K5)</f>
        <v>4</v>
      </c>
      <c r="E62" s="37">
        <f>SUM('Terry Cannon'!L5)</f>
        <v>746</v>
      </c>
      <c r="F62" s="72">
        <f>SUM('Terry Cannon'!M5)</f>
        <v>186.5</v>
      </c>
      <c r="G62" s="37">
        <f>SUM('Terry Cannon'!N5)</f>
        <v>2</v>
      </c>
      <c r="H62" s="72">
        <f>SUM('Terry Cannon'!O5)</f>
        <v>188.5</v>
      </c>
    </row>
    <row r="63" spans="1:8" ht="15" customHeight="1" x14ac:dyDescent="0.25">
      <c r="A63" s="30">
        <v>17</v>
      </c>
      <c r="B63" s="30" t="s">
        <v>29</v>
      </c>
      <c r="C63" s="34" t="s">
        <v>62</v>
      </c>
      <c r="D63" s="31">
        <f>SUM('Wesley Scott'!K5)</f>
        <v>4</v>
      </c>
      <c r="E63" s="31">
        <f>SUM('Wesley Scott'!L5)</f>
        <v>743</v>
      </c>
      <c r="F63" s="71">
        <f>SUM('Wesley Scott'!M5)</f>
        <v>185.75</v>
      </c>
      <c r="G63" s="31">
        <f>SUM('Wesley Scott'!N5)</f>
        <v>2</v>
      </c>
      <c r="H63" s="71">
        <f>SUM('Wesley Scott'!O5)</f>
        <v>187.75</v>
      </c>
    </row>
    <row r="64" spans="1:8" ht="15" customHeight="1" x14ac:dyDescent="0.25">
      <c r="A64" s="30">
        <v>18</v>
      </c>
      <c r="B64" s="30" t="s">
        <v>29</v>
      </c>
      <c r="C64" s="34" t="s">
        <v>79</v>
      </c>
      <c r="D64" s="37">
        <f>SUM('CW Parker'!K5)</f>
        <v>4</v>
      </c>
      <c r="E64" s="37">
        <f>SUM('CW Parker'!L5)</f>
        <v>741</v>
      </c>
      <c r="F64" s="72">
        <f>SUM('CW Parker'!M5)</f>
        <v>185.25</v>
      </c>
      <c r="G64" s="37">
        <f>SUM('CW Parker'!N5)</f>
        <v>2</v>
      </c>
      <c r="H64" s="72">
        <f>SUM('CW Parker'!O5)</f>
        <v>187.25</v>
      </c>
    </row>
    <row r="65" spans="1:8" ht="15" customHeight="1" x14ac:dyDescent="0.25">
      <c r="A65" s="30">
        <v>19</v>
      </c>
      <c r="B65" s="30" t="s">
        <v>29</v>
      </c>
      <c r="C65" s="34" t="s">
        <v>82</v>
      </c>
      <c r="D65" s="37">
        <f>SUM('Jacob Roberts'!K5)</f>
        <v>4</v>
      </c>
      <c r="E65" s="37">
        <f>SUM('Jacob Roberts'!L5)</f>
        <v>737</v>
      </c>
      <c r="F65" s="72">
        <f>SUM('Jacob Roberts'!M5)</f>
        <v>184.25</v>
      </c>
      <c r="G65" s="37">
        <f>SUM('Jacob Roberts'!N5)</f>
        <v>2</v>
      </c>
      <c r="H65" s="72">
        <f>SUM('Jacob Roberts'!O5)</f>
        <v>186.25</v>
      </c>
    </row>
    <row r="66" spans="1:8" ht="15" customHeight="1" x14ac:dyDescent="0.25">
      <c r="A66" s="30">
        <v>20</v>
      </c>
      <c r="B66" s="30" t="s">
        <v>29</v>
      </c>
      <c r="C66" s="38" t="s">
        <v>56</v>
      </c>
      <c r="D66" s="31">
        <f>SUM('Freddy Geiselbreth'!K33)</f>
        <v>4</v>
      </c>
      <c r="E66" s="31">
        <f>SUM('Freddy Geiselbreth'!L33)</f>
        <v>732</v>
      </c>
      <c r="F66" s="71">
        <f>SUM('Freddy Geiselbreth'!M33)</f>
        <v>183</v>
      </c>
      <c r="G66" s="31">
        <f>SUM('Freddy Geiselbreth'!N33)</f>
        <v>2</v>
      </c>
      <c r="H66" s="71">
        <f>SUM('Freddy Geiselbreth'!O33)</f>
        <v>185</v>
      </c>
    </row>
    <row r="67" spans="1:8" x14ac:dyDescent="0.25">
      <c r="B67" s="30"/>
    </row>
    <row r="68" spans="1:8" x14ac:dyDescent="0.25">
      <c r="A68" s="10"/>
      <c r="B68" s="10"/>
      <c r="C68" s="27"/>
      <c r="D68" s="10"/>
      <c r="E68" s="35"/>
      <c r="F68" s="69"/>
      <c r="G68" s="10"/>
      <c r="H68" s="69"/>
    </row>
    <row r="69" spans="1:8" ht="28.5" x14ac:dyDescent="0.45">
      <c r="A69" s="25"/>
      <c r="B69" s="10"/>
      <c r="C69" s="28" t="s">
        <v>34</v>
      </c>
      <c r="D69" s="10"/>
      <c r="E69" s="35"/>
      <c r="F69" s="69"/>
      <c r="G69" s="10"/>
      <c r="H69" s="69"/>
    </row>
    <row r="70" spans="1:8" ht="18.75" x14ac:dyDescent="0.3">
      <c r="A70" s="10"/>
      <c r="B70" s="10"/>
      <c r="C70" s="27"/>
      <c r="D70" s="14" t="s">
        <v>24</v>
      </c>
      <c r="E70" s="35"/>
      <c r="F70" s="69"/>
      <c r="G70" s="10"/>
      <c r="H70" s="69"/>
    </row>
    <row r="71" spans="1:8" x14ac:dyDescent="0.25">
      <c r="A71" s="10"/>
      <c r="B71" s="10"/>
      <c r="C71" s="27"/>
      <c r="D71" s="10"/>
      <c r="E71" s="35"/>
      <c r="F71" s="69"/>
      <c r="G71" s="10"/>
      <c r="H71" s="69"/>
    </row>
    <row r="72" spans="1:8" ht="18.75" x14ac:dyDescent="0.4">
      <c r="A72" s="11" t="s">
        <v>0</v>
      </c>
      <c r="B72" s="11" t="s">
        <v>1</v>
      </c>
      <c r="C72" s="26" t="s">
        <v>2</v>
      </c>
      <c r="D72" s="26" t="s">
        <v>20</v>
      </c>
      <c r="E72" s="36" t="s">
        <v>16</v>
      </c>
      <c r="F72" s="70" t="s">
        <v>17</v>
      </c>
      <c r="G72" s="26" t="s">
        <v>14</v>
      </c>
      <c r="H72" s="70" t="s">
        <v>18</v>
      </c>
    </row>
    <row r="73" spans="1:8" x14ac:dyDescent="0.25">
      <c r="A73" s="30">
        <v>1</v>
      </c>
      <c r="B73" s="30" t="s">
        <v>27</v>
      </c>
      <c r="C73" s="33" t="s">
        <v>23</v>
      </c>
      <c r="D73" s="31">
        <f>SUM('Bud Stell'!K38)</f>
        <v>62</v>
      </c>
      <c r="E73" s="31">
        <f>SUM('Bud Stell'!L38)</f>
        <v>11839</v>
      </c>
      <c r="F73" s="71">
        <f>SUM('Bud Stell'!M38)</f>
        <v>190.95161290322579</v>
      </c>
      <c r="G73" s="31">
        <f>SUM('Bud Stell'!N38)</f>
        <v>110</v>
      </c>
      <c r="H73" s="71">
        <f>SUM('Bud Stell'!O38)</f>
        <v>300.95161290322579</v>
      </c>
    </row>
    <row r="74" spans="1:8" x14ac:dyDescent="0.25">
      <c r="A74" s="30">
        <v>2</v>
      </c>
      <c r="B74" s="30" t="s">
        <v>27</v>
      </c>
      <c r="C74" s="32" t="s">
        <v>25</v>
      </c>
      <c r="D74" s="31">
        <f>SUM('John Laseter'!K28)</f>
        <v>22</v>
      </c>
      <c r="E74" s="31">
        <f>SUM('John Laseter'!L28)</f>
        <v>4268.01</v>
      </c>
      <c r="F74" s="71">
        <f>SUM('John Laseter'!M28)</f>
        <v>194.00045454545455</v>
      </c>
      <c r="G74" s="31">
        <f>SUM('John Laseter'!N28)</f>
        <v>51</v>
      </c>
      <c r="H74" s="71">
        <f>SUM('John Laseter'!O28)</f>
        <v>245.00045454545455</v>
      </c>
    </row>
    <row r="75" spans="1:8" x14ac:dyDescent="0.25">
      <c r="A75" s="62"/>
      <c r="B75" s="62"/>
      <c r="C75" s="66"/>
      <c r="D75" s="67"/>
      <c r="E75" s="67"/>
      <c r="F75" s="76"/>
      <c r="G75" s="67"/>
      <c r="H75" s="76"/>
    </row>
    <row r="76" spans="1:8" x14ac:dyDescent="0.25">
      <c r="A76" s="30">
        <v>3</v>
      </c>
      <c r="B76" s="30" t="s">
        <v>27</v>
      </c>
      <c r="C76" s="34" t="s">
        <v>45</v>
      </c>
      <c r="D76" s="31">
        <f>SUM('Charles Knight'!K21)</f>
        <v>8</v>
      </c>
      <c r="E76" s="31">
        <f>SUM('Charles Knight'!L21)</f>
        <v>1555</v>
      </c>
      <c r="F76" s="71">
        <f>SUM('Charles Knight'!M21)</f>
        <v>194.375</v>
      </c>
      <c r="G76" s="31">
        <f>SUM('Charles Knight'!N21)</f>
        <v>19</v>
      </c>
      <c r="H76" s="71">
        <f>SUM('Charles Knight'!O21)</f>
        <v>213.375</v>
      </c>
    </row>
    <row r="77" spans="1:8" x14ac:dyDescent="0.25">
      <c r="A77" s="30">
        <v>4</v>
      </c>
      <c r="B77" s="30" t="s">
        <v>27</v>
      </c>
      <c r="C77" s="38" t="s">
        <v>56</v>
      </c>
      <c r="D77" s="31">
        <f>SUM('Freddy Geiselbreth'!K26)</f>
        <v>14</v>
      </c>
      <c r="E77" s="31">
        <f>SUM('Freddy Geiselbreth'!L26)</f>
        <v>2654</v>
      </c>
      <c r="F77" s="71">
        <f>SUM('Freddy Geiselbreth'!M26)</f>
        <v>189.57142857142858</v>
      </c>
      <c r="G77" s="31">
        <f>SUM('Freddy Geiselbreth'!N26)</f>
        <v>21</v>
      </c>
      <c r="H77" s="71">
        <f>SUM('Freddy Geiselbreth'!O26)</f>
        <v>210.57142857142858</v>
      </c>
    </row>
    <row r="78" spans="1:8" x14ac:dyDescent="0.25">
      <c r="A78" s="30">
        <v>5</v>
      </c>
      <c r="B78" s="30" t="s">
        <v>27</v>
      </c>
      <c r="C78" s="34" t="s">
        <v>66</v>
      </c>
      <c r="D78" s="31">
        <f>SUM('James Freeman'!K12)</f>
        <v>4</v>
      </c>
      <c r="E78" s="31">
        <f>SUM('James Freeman'!L12)</f>
        <v>766</v>
      </c>
      <c r="F78" s="71">
        <f>SUM('James Freeman'!M12)</f>
        <v>191.5</v>
      </c>
      <c r="G78" s="31">
        <f>SUM('James Freeman'!N12)</f>
        <v>8</v>
      </c>
      <c r="H78" s="71">
        <f>SUM('James Freeman'!O12)</f>
        <v>199.5</v>
      </c>
    </row>
    <row r="79" spans="1:8" x14ac:dyDescent="0.25">
      <c r="A79" s="30">
        <v>6</v>
      </c>
      <c r="B79" s="30" t="s">
        <v>27</v>
      </c>
      <c r="C79" s="34" t="s">
        <v>85</v>
      </c>
      <c r="D79" s="37">
        <f>SUM('Jason Edwards'!K13)</f>
        <v>4</v>
      </c>
      <c r="E79" s="37">
        <f>SUM('Jason Edwards'!L13)</f>
        <v>767.01</v>
      </c>
      <c r="F79" s="72">
        <f>SUM('Jason Edwards'!M13)</f>
        <v>191.7525</v>
      </c>
      <c r="G79" s="37">
        <f>SUM('Jason Edwards'!N13)</f>
        <v>6</v>
      </c>
      <c r="H79" s="72">
        <f>SUM('Jason Edwards'!O13)</f>
        <v>197.7525</v>
      </c>
    </row>
    <row r="80" spans="1:8" x14ac:dyDescent="0.25">
      <c r="A80" s="30">
        <v>7</v>
      </c>
      <c r="B80" s="30" t="s">
        <v>27</v>
      </c>
      <c r="C80" s="34" t="s">
        <v>57</v>
      </c>
      <c r="D80" s="31">
        <f>SUM('Robert Lee'!K5)</f>
        <v>4</v>
      </c>
      <c r="E80" s="31">
        <f>SUM('Robert Lee'!L5)</f>
        <v>742</v>
      </c>
      <c r="F80" s="71">
        <f>SUM('Robert Lee'!M5)</f>
        <v>185.5</v>
      </c>
      <c r="G80" s="31">
        <f>SUM('Robert Lee'!N5)</f>
        <v>4</v>
      </c>
      <c r="H80" s="71">
        <f>SUM('Robert Lee'!O5)</f>
        <v>189.5</v>
      </c>
    </row>
    <row r="81" spans="1:8" x14ac:dyDescent="0.25">
      <c r="A81" s="30">
        <v>8</v>
      </c>
      <c r="B81" s="30" t="s">
        <v>27</v>
      </c>
      <c r="C81" s="34" t="s">
        <v>80</v>
      </c>
      <c r="D81" s="31">
        <f>SUM('Lee Tilton'!K5)</f>
        <v>4</v>
      </c>
      <c r="E81" s="31">
        <f>SUM('Lee Tilton'!L5)</f>
        <v>730</v>
      </c>
      <c r="F81" s="71">
        <f>SUM('Lee Tilton'!M5)</f>
        <v>182.5</v>
      </c>
      <c r="G81" s="31">
        <f>SUM('Lee Tilton'!N5)</f>
        <v>4</v>
      </c>
      <c r="H81" s="71">
        <f>SUM('Lee Tilton'!O5)</f>
        <v>186.5</v>
      </c>
    </row>
    <row r="82" spans="1:8" x14ac:dyDescent="0.25">
      <c r="A82" s="30">
        <v>9</v>
      </c>
      <c r="B82" s="30" t="s">
        <v>27</v>
      </c>
      <c r="C82" s="34" t="s">
        <v>86</v>
      </c>
      <c r="D82" s="31">
        <f>SUM('Thomas Wallace'!K5)</f>
        <v>4</v>
      </c>
      <c r="E82" s="31">
        <f>SUM('Thomas Wallace'!L5)</f>
        <v>738</v>
      </c>
      <c r="F82" s="71">
        <f>SUM('Thomas Wallace'!M5)</f>
        <v>184.5</v>
      </c>
      <c r="G82" s="31">
        <f>SUM('Thomas Wallace'!N5)</f>
        <v>2</v>
      </c>
      <c r="H82" s="71">
        <f>SUM('Thomas Wallace'!O5)</f>
        <v>186.5</v>
      </c>
    </row>
    <row r="83" spans="1:8" x14ac:dyDescent="0.25">
      <c r="A83" s="30">
        <v>10</v>
      </c>
      <c r="B83" s="30" t="s">
        <v>27</v>
      </c>
      <c r="C83" s="34" t="s">
        <v>40</v>
      </c>
      <c r="D83" s="31">
        <f>SUM('Bill Glausier'!K15)</f>
        <v>4</v>
      </c>
      <c r="E83" s="31">
        <f>SUM('Bill Glausier'!L15)</f>
        <v>724</v>
      </c>
      <c r="F83" s="71">
        <f>SUM('Bill Glausier'!M15)</f>
        <v>181</v>
      </c>
      <c r="G83" s="31">
        <f>SUM('Bill Glausier'!N15)</f>
        <v>4</v>
      </c>
      <c r="H83" s="71">
        <f>SUM('Bill Glausier'!O15)</f>
        <v>185</v>
      </c>
    </row>
    <row r="84" spans="1:8" x14ac:dyDescent="0.25">
      <c r="A84" s="30">
        <v>11</v>
      </c>
      <c r="B84" s="30" t="s">
        <v>27</v>
      </c>
      <c r="C84" s="34" t="s">
        <v>87</v>
      </c>
      <c r="D84" s="31">
        <f>SUM('Brannon Thompson'!K5)</f>
        <v>4</v>
      </c>
      <c r="E84" s="31">
        <f>SUM('Brannon Thompson'!L5)</f>
        <v>729</v>
      </c>
      <c r="F84" s="71">
        <f>SUM('Brannon Thompson'!M5)</f>
        <v>182.25</v>
      </c>
      <c r="G84" s="31">
        <f>SUM('Brannon Thompson'!N5)</f>
        <v>2</v>
      </c>
      <c r="H84" s="71">
        <f>SUM('Brannon Thompson'!O5)</f>
        <v>184.25</v>
      </c>
    </row>
    <row r="85" spans="1:8" x14ac:dyDescent="0.25">
      <c r="A85" s="30">
        <v>12</v>
      </c>
      <c r="B85" s="30" t="s">
        <v>27</v>
      </c>
      <c r="C85" s="34" t="s">
        <v>88</v>
      </c>
      <c r="D85" s="31">
        <f>SUM('Brent Lott'!K5)</f>
        <v>4</v>
      </c>
      <c r="E85" s="31">
        <f>SUM('Brent Lott'!L5)</f>
        <v>696</v>
      </c>
      <c r="F85" s="71">
        <f>SUM('Brent Lott'!M5)</f>
        <v>174</v>
      </c>
      <c r="G85" s="31">
        <f>SUM('Brent Lott'!N5)</f>
        <v>2</v>
      </c>
      <c r="H85" s="71">
        <f>SUM('Brent Lott'!O5)</f>
        <v>176</v>
      </c>
    </row>
    <row r="87" spans="1:8" x14ac:dyDescent="0.25">
      <c r="A87" s="10"/>
      <c r="B87" s="10"/>
      <c r="C87" s="27"/>
      <c r="D87" s="10"/>
      <c r="E87" s="35"/>
      <c r="F87" s="69"/>
      <c r="G87" s="10"/>
      <c r="H87" s="69"/>
    </row>
    <row r="88" spans="1:8" ht="28.5" x14ac:dyDescent="0.45">
      <c r="A88" s="25"/>
      <c r="B88" s="10"/>
      <c r="C88" s="28" t="s">
        <v>74</v>
      </c>
      <c r="D88" s="10"/>
      <c r="E88" s="35"/>
      <c r="F88" s="69"/>
      <c r="G88" s="10"/>
      <c r="H88" s="69"/>
    </row>
    <row r="89" spans="1:8" ht="18.75" x14ac:dyDescent="0.3">
      <c r="A89" s="10"/>
      <c r="B89" s="10"/>
      <c r="C89" s="27"/>
      <c r="D89" s="14" t="s">
        <v>24</v>
      </c>
      <c r="E89" s="35"/>
      <c r="F89" s="69"/>
      <c r="G89" s="10"/>
      <c r="H89" s="69"/>
    </row>
    <row r="90" spans="1:8" x14ac:dyDescent="0.25">
      <c r="A90" s="10"/>
      <c r="B90" s="10"/>
      <c r="C90" s="27"/>
      <c r="D90" s="10"/>
      <c r="E90" s="35"/>
      <c r="F90" s="69"/>
      <c r="G90" s="10"/>
      <c r="H90" s="69"/>
    </row>
    <row r="91" spans="1:8" ht="18.75" x14ac:dyDescent="0.4">
      <c r="A91" s="11" t="s">
        <v>0</v>
      </c>
      <c r="B91" s="11" t="s">
        <v>1</v>
      </c>
      <c r="C91" s="26" t="s">
        <v>2</v>
      </c>
      <c r="D91" s="26" t="s">
        <v>20</v>
      </c>
      <c r="E91" s="36" t="s">
        <v>16</v>
      </c>
      <c r="F91" s="70" t="s">
        <v>17</v>
      </c>
      <c r="G91" s="26" t="s">
        <v>14</v>
      </c>
      <c r="H91" s="70" t="s">
        <v>18</v>
      </c>
    </row>
    <row r="92" spans="1:8" x14ac:dyDescent="0.25">
      <c r="A92" s="30">
        <v>1</v>
      </c>
      <c r="B92" s="30" t="s">
        <v>77</v>
      </c>
      <c r="C92" s="34" t="s">
        <v>84</v>
      </c>
      <c r="D92" s="37">
        <f>SUM('Jamie Penton'!K13)</f>
        <v>6</v>
      </c>
      <c r="E92" s="37">
        <f>SUM('Jamie Penton'!L13)</f>
        <v>1091</v>
      </c>
      <c r="F92" s="72">
        <f>SUM('Jamie Penton'!M13)</f>
        <v>181.83333333333334</v>
      </c>
      <c r="G92" s="37">
        <f>SUM('Jamie Penton'!N13)</f>
        <v>34</v>
      </c>
      <c r="H92" s="72">
        <f>SUM('Jamie Penton'!O13)</f>
        <v>215.83333333333334</v>
      </c>
    </row>
    <row r="93" spans="1:8" x14ac:dyDescent="0.25">
      <c r="A93" s="30">
        <v>2</v>
      </c>
      <c r="B93" s="30" t="s">
        <v>77</v>
      </c>
      <c r="C93" s="34" t="s">
        <v>89</v>
      </c>
      <c r="D93" s="31">
        <f>SUM('Debbie Penton'!K5)</f>
        <v>6</v>
      </c>
      <c r="E93" s="31">
        <f>SUM('Debbie Penton'!L5)</f>
        <v>1053</v>
      </c>
      <c r="F93" s="71">
        <f>SUM('Debbie Penton'!M5)</f>
        <v>175.5</v>
      </c>
      <c r="G93" s="31">
        <f>SUM('Debbie Penton'!N5)</f>
        <v>8</v>
      </c>
      <c r="H93" s="71">
        <f>SUM('Debbie Penton'!O5)</f>
        <v>183.5</v>
      </c>
    </row>
    <row r="94" spans="1:8" x14ac:dyDescent="0.25">
      <c r="A94" s="30">
        <v>3</v>
      </c>
      <c r="B94" s="30" t="s">
        <v>77</v>
      </c>
      <c r="C94" s="34" t="s">
        <v>90</v>
      </c>
      <c r="D94" s="31">
        <f>SUM('Janet Bryant'!K5)</f>
        <v>6</v>
      </c>
      <c r="E94" s="31">
        <f>SUM('Janet Bryant'!L5)</f>
        <v>725</v>
      </c>
      <c r="F94" s="71">
        <f>SUM('Janet Bryant'!M5)</f>
        <v>120.83333333333333</v>
      </c>
      <c r="G94" s="31">
        <f>SUM('Janet Bryant'!N5)</f>
        <v>6</v>
      </c>
      <c r="H94" s="71">
        <f>SUM('Janet Bryant'!O5)</f>
        <v>126.83333333333333</v>
      </c>
    </row>
    <row r="95" spans="1:8" x14ac:dyDescent="0.25">
      <c r="A95" s="30">
        <v>4</v>
      </c>
      <c r="B95" s="30" t="s">
        <v>77</v>
      </c>
      <c r="C95" s="34" t="s">
        <v>76</v>
      </c>
      <c r="D95" s="31">
        <f>SUM('Dakota Hobby'!K5)</f>
        <v>4</v>
      </c>
      <c r="E95" s="31">
        <f>SUM('Dakota Hobby'!L5)</f>
        <v>340</v>
      </c>
      <c r="F95" s="71">
        <f>SUM('Dakota Hobby'!M5)</f>
        <v>85</v>
      </c>
      <c r="G95" s="31">
        <f>SUM('Dakota Hobby'!N5)</f>
        <v>4</v>
      </c>
      <c r="H95" s="71">
        <f>SUM('Dakota Hobby'!O5)</f>
        <v>89</v>
      </c>
    </row>
  </sheetData>
  <protectedRanges>
    <protectedRange sqref="C40 C75 C6 C9 C80 C82:C84 C92 C94:C95 C73" name="Range1"/>
    <protectedRange algorithmName="SHA-512" hashValue="ON39YdpmFHfN9f47KpiRvqrKx0V9+erV1CNkpWzYhW/Qyc6aT8rEyCrvauWSYGZK2ia3o7vd3akF07acHAFpOA==" saltValue="yVW9XmDwTqEnmpSGai0KYg==" spinCount="100000" sqref="C51 C29:C31 C47 C57 C20 C33:C39 C85" name="Range1_6_1"/>
    <protectedRange sqref="C76:C79" name="Range1_5"/>
  </protectedRanges>
  <sortState xmlns:xlrd2="http://schemas.microsoft.com/office/spreadsheetml/2017/richdata2" ref="C77:H85">
    <sortCondition descending="1" ref="H76:H85"/>
  </sortState>
  <hyperlinks>
    <hyperlink ref="C73" location="'Bud Stell'!A1" display="Bud Stell" xr:uid="{706BE996-D2DB-49FC-A3FA-39C44F367168}"/>
    <hyperlink ref="C46" location="'Troy Gibbens'!A1" display="Troy Gibbens" xr:uid="{142535E6-47BF-4E83-AD48-1BEE2B681028}"/>
    <hyperlink ref="C31" location="'Gary Henry'!A1" display="Gary Henry" xr:uid="{43E78EC0-FC2F-4B62-AC81-167421C2DDAB}"/>
    <hyperlink ref="C33" location="'Bill Glausier'!A1" display="Bill Glausier" xr:uid="{8D765F32-5C77-4EE4-9FA9-ED078628F904}"/>
    <hyperlink ref="C34" location="'John Oren'!A1" display="John Oren" xr:uid="{78E6E9CF-C9D2-4F0B-AC9B-6C750F41ABE3}"/>
    <hyperlink ref="C57" location="'Dalton Naquin'!A1" display="Dalton Naquin" xr:uid="{D905B0CD-2BD2-4AD2-A171-E5CA3749A804}"/>
    <hyperlink ref="C83" location="'Bill Glausier'!A1" display="Bill Glausier" xr:uid="{6FC15200-9396-47F1-89FB-1118E1BF3770}"/>
    <hyperlink ref="C25" location="'Larry McGill'!A1" display="Larry McGill" xr:uid="{6BBCDE99-A334-4206-9A6D-7B967F3D9E6C}"/>
    <hyperlink ref="C22" location="'Van Presson'!A1" display="Van Presson" xr:uid="{C9DAF984-CEDA-48A7-A685-157E79CE3688}"/>
    <hyperlink ref="C30" location="'Robert Boykin'!A1" display="Robert Boykin" xr:uid="{F4FD5D6D-DA66-4B0C-8788-E12CBF639A38}"/>
    <hyperlink ref="C32" location="'Jeffery Wilson'!A1" display="Jeffery Wilson" xr:uid="{98FD4B2E-DF6B-48F9-AB73-F2825EABB796}"/>
    <hyperlink ref="C39" location="'Steven Decateau'!A1" display="Steve Decateau" xr:uid="{A714FA7D-DA7D-457B-AAF8-803BB86485B3}"/>
    <hyperlink ref="C77" location="'Freddy Geiselbreth'!A1" display="Freddy Geiselgreth" xr:uid="{9AD25BEC-C03E-4301-AD9B-592417794829}"/>
    <hyperlink ref="C80" location="'Robert Lee'!A1" display="Robert Lee" xr:uid="{D4741F52-C4F4-4A9B-9E7A-F88DD1035702}"/>
    <hyperlink ref="C59" location="'Phil Mallegni'!A1" display="Phil Mallegni" xr:uid="{A9AB769E-8F46-4BEB-BF0E-5B8FD71F61CE}"/>
    <hyperlink ref="C55" location="'Arch Morgan'!A1" display="Arch Morgan" xr:uid="{1C09D569-A62E-4DC5-BDAA-52F16E5F1076}"/>
    <hyperlink ref="C24" location="'Arch Morgan'!A1" display="Arch Morgan" xr:uid="{E406EAC6-C8C3-4659-80EF-D9DCF466F845}"/>
    <hyperlink ref="C6" location="'John Laseter'!A1" display="John Laseter" xr:uid="{7E51F0F7-617F-4479-99FF-CC98D7939A40}"/>
    <hyperlink ref="C12" location="'Troy Gibbens'!A1" display="Troy Gibbens" xr:uid="{0B0EBF23-0BB8-4B1F-862A-7F966A4E7EA5}"/>
    <hyperlink ref="C11" location="'Bud Stell'!A1" display="Bud Stell" xr:uid="{AA04F555-F9FF-4E2D-BEBD-29CAC4D9543D}"/>
    <hyperlink ref="C66" location="'Freddy Geiselbreth'!A1" display="Freddy Geiselgreth" xr:uid="{33D17221-5279-437C-8AD0-ADA933BA6361}"/>
    <hyperlink ref="C63" location="'Wesley Scott'!A1" display="Wesley Scott" xr:uid="{CBC4D2FE-047D-4925-8363-A4F2F0A32196}"/>
    <hyperlink ref="C8" location="'Charles Knight'!A1" display="Charles Knight" xr:uid="{D5650009-E682-41C1-9FCA-535001FD20C1}"/>
    <hyperlink ref="C7" location="'Bobby Young'!A1" display="Bobby Young" xr:uid="{0149921B-EFA5-4F31-9F34-FEEEBA151C74}"/>
    <hyperlink ref="C28" location="'Ray Miller'!A1" display="Ray Miller" xr:uid="{2AB5798E-F769-4512-BCBF-37326A03D0A2}"/>
    <hyperlink ref="C38" location="'James Freeman'!A1" display="James Freeman" xr:uid="{4CDB9008-CC9D-4EB1-8C4F-7408A09A5D79}"/>
    <hyperlink ref="C78" location="'James Freeman'!A1" display="James Freeman" xr:uid="{9E37CADD-8927-40E3-A929-A20385AFBCF4}"/>
    <hyperlink ref="C13" location="'Don Tucker'!A1" display="Don Tucker" xr:uid="{92BF6573-23C0-4EEB-BB35-0370BE613FAF}"/>
    <hyperlink ref="C9" location="'Freddy Geiselbreth'!A1" display="Freddy Geiselbreth" xr:uid="{78A24110-4020-4236-A911-2C80BDEB24D1}"/>
    <hyperlink ref="C14" location="'Jack Hutchinson'!A1" display="Jack Hutchinson" xr:uid="{8C77BD3E-BD47-445D-BD0B-A0C330CAB5C4}"/>
    <hyperlink ref="C23" location="'Glenn Lancaster'!A1" display="Glenn Lancaster" xr:uid="{4BBCF582-529A-42F9-A9F7-FE43AB7F1E19}"/>
    <hyperlink ref="C37" location="'Derrick Morgan'!A1" display="Derrick Morgan" xr:uid="{D6B66BCF-C7BD-43B0-AFF1-848CD371FF22}"/>
    <hyperlink ref="C49" location="'Jack Hutchinson'!A1" display="Jack Hutchinson" xr:uid="{3F91E455-987E-4331-A560-D2FA06F32299}"/>
    <hyperlink ref="C48" location="'James Freeman'!A1" display="James Freeman" xr:uid="{59D606C7-8110-40EA-AC26-FFF5D1E7988A}"/>
    <hyperlink ref="C58" location="'Derrick Morgan'!A1" display="Derrick Morgan" xr:uid="{E9654112-0709-452A-B4F1-EFA1AE04793A}"/>
    <hyperlink ref="C60" location="'Kim Wilson'!A1" display="Kim Wilson" xr:uid="{7E37B30A-4768-4A86-AF51-09CBAB6700D6}"/>
    <hyperlink ref="C15" location="'Dean Irvin'!A1" display="Dean Irvin" xr:uid="{1C68BBA5-8360-43B3-932A-780C654B86FB}"/>
    <hyperlink ref="C20" location="'Tommy Cole'!A1" display="Tommy Cole" xr:uid="{E7DFB26A-910B-439F-8F4F-4AD96FAC6FE4}"/>
    <hyperlink ref="C47" location="'Dean Irvin'!A1" display="Dean Irvin" xr:uid="{E18FC6D9-8408-4F0B-96A8-EEAE7EB0E59F}"/>
    <hyperlink ref="C61" location="'Nathon Jones'!A1" display="Nathon Jones" xr:uid="{53844414-A26B-417E-8CC0-85DF02C5625E}"/>
    <hyperlink ref="C62" location="'Terry Cannon'!A1" display="Terry Cannon" xr:uid="{53D7B3BA-C482-4F3D-8BCF-3C6600CE0FFC}"/>
    <hyperlink ref="C54" location="'Mike Burns'!A1" display="Mike Burns" xr:uid="{C41D2B5B-7071-45D1-BF1A-18D256576216}"/>
    <hyperlink ref="C95" location="'Dakota Hobby'!A1" display="Dakota Hobby" xr:uid="{A3E1C72E-0F74-4726-94EE-57BB8AA6FE94}"/>
    <hyperlink ref="C17" location="'Les Lala'!A1" display="Les Lala" xr:uid="{B34700EF-0DF7-47AA-A321-2D4FDBC1A2F4}"/>
    <hyperlink ref="C19" location="'Glen Dawson'!A1" display="Glen Dawson" xr:uid="{C5D227AA-160F-4B25-8595-6B89241D5BEC}"/>
    <hyperlink ref="C27" location="'Corey Applewhite'!A1" display="Corey Applewhite" xr:uid="{6BFCD06C-F93F-4397-9DA2-9A259231C328}"/>
    <hyperlink ref="C64" location="'CW Parker'!A1" display="CW Parker" xr:uid="{456E6791-F3B3-423C-910B-F62D0874C736}"/>
    <hyperlink ref="C51" location="'Glen Dawson'!A1" display="Glen Dawson" xr:uid="{6ECF6214-2A02-45C8-A46E-4300A61AFFA3}"/>
    <hyperlink ref="C81" location="'Lee Tilton'!A1" display="Lee Tilton" xr:uid="{DA06416D-6108-4F79-97FA-B1BBC4B6E0A9}"/>
    <hyperlink ref="C10" location="'Raymond Stewart'!A1" display="Raymond Stewart" xr:uid="{FCB8ACAE-027C-484E-8224-EFFA7962E267}"/>
    <hyperlink ref="C18" location="'Bruce Karsch'!A1" display="Bruce Karsch" xr:uid="{D434C232-D331-4CA4-9076-220EA28A9EB6}"/>
    <hyperlink ref="C53" location="'Larry McGill'!A1" display="Larry McGill" xr:uid="{49A2AB3A-8EC3-47A8-BE26-5FB3D6CC05DD}"/>
    <hyperlink ref="C74" location="'John Laseter'!A1" display="John Laseter" xr:uid="{41223381-0118-4977-8866-02083D6541FD}"/>
    <hyperlink ref="C76" location="'Charles Knight'!A1" display="Charles Knight" xr:uid="{A2D1BD5B-7EF5-4A1A-A09C-C665FC0885DE}"/>
    <hyperlink ref="C65" location="'Jacob Roberts'!A1" display="Jacob Roberts" xr:uid="{A08858F8-F4B2-4E79-9988-CC09DE53285B}"/>
    <hyperlink ref="C16" location="'Phil Mallegni'!A1" display="Phil Mallegni" xr:uid="{04C49998-153F-49EA-B965-027D44B787CC}"/>
    <hyperlink ref="C26" location="'Jamie Penton'!A1" display="Jamie Penton" xr:uid="{54AED4F4-BE8A-4F79-821C-6D962B77EC71}"/>
    <hyperlink ref="C29" location="'Jason Edwards'!A1" display="Jason Edwards" xr:uid="{58345C69-6730-4A7E-B086-D92132B884FD}"/>
    <hyperlink ref="C35" location="'Dalton Naquin'!A1" display="Dalton Naquin" xr:uid="{26920DFC-B8FA-43D1-8D19-D59980C01278}"/>
    <hyperlink ref="C50" location="'Raymond Stewart'!A1" display="Raymond Stewart" xr:uid="{B49C05E9-CDEB-4DD5-9994-8BBC2BE5C11C}"/>
    <hyperlink ref="C56" location="'Don Tucker'!A1" display="Don Tucker" xr:uid="{5D3C8BCD-574C-4CD9-85B7-60C10FAD9A8C}"/>
    <hyperlink ref="C82" location="'Thomas Wallace'!A1" display="Thomas Wallace" xr:uid="{789EE1CC-F330-4BAD-A87E-5A1ED17418B6}"/>
    <hyperlink ref="C84" location="'Brannon Thompson'!A1" display="Brannon Thompson" xr:uid="{46C3AD22-48AA-4A11-B6C6-11C00525E8FC}"/>
    <hyperlink ref="C85" location="'Brent Lott'!A1" display="Brent Lott" xr:uid="{816C3D24-D2B6-4089-BFD7-6D67EC9524E1}"/>
    <hyperlink ref="C93" location="'Debbie Penton'!A1" display="Debbie Penton" xr:uid="{8B276CAE-D11D-4B0F-A8AF-4D170CD93588}"/>
    <hyperlink ref="C94" location="'Janet Bryant'!A1" display="Janet Bryant" xr:uid="{58A0382E-3570-40EC-8582-FE0A3FA12293}"/>
    <hyperlink ref="C92" location="'Jamie Penton'!A1" display="Jamie Penton" xr:uid="{E972C4A4-632B-48B1-845A-17CD7483D5E0}"/>
    <hyperlink ref="C36" location="'Kelly Edwards'!A1" display="Kelly Edwards" xr:uid="{1E6BD2BF-4353-474A-97C2-8A1DBF3A9798}"/>
    <hyperlink ref="C79" location="'Jason Edwards'!A1" display="Jason Edwards" xr:uid="{E1E41139-7324-4F0D-90F8-45D3910A779F}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5BF7B-49A8-4712-ABE7-9A4F484DFC62}">
  <dimension ref="A1:Q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24" t="s">
        <v>78</v>
      </c>
      <c r="C2" s="16">
        <v>45150</v>
      </c>
      <c r="D2" s="23" t="s">
        <v>35</v>
      </c>
      <c r="E2" s="17">
        <v>191</v>
      </c>
      <c r="F2" s="17">
        <v>192</v>
      </c>
      <c r="G2" s="17">
        <v>187</v>
      </c>
      <c r="H2" s="17">
        <v>192</v>
      </c>
      <c r="I2" s="17"/>
      <c r="J2" s="17"/>
      <c r="K2" s="18">
        <v>4</v>
      </c>
      <c r="L2" s="18">
        <v>762</v>
      </c>
      <c r="M2" s="19">
        <v>190.5</v>
      </c>
      <c r="N2" s="20">
        <v>2</v>
      </c>
      <c r="O2" s="21">
        <v>192.5</v>
      </c>
    </row>
    <row r="3" spans="1:17" x14ac:dyDescent="0.25">
      <c r="A3" s="15" t="s">
        <v>22</v>
      </c>
      <c r="B3" s="24" t="s">
        <v>78</v>
      </c>
      <c r="C3" s="16">
        <v>45178</v>
      </c>
      <c r="D3" s="23" t="s">
        <v>35</v>
      </c>
      <c r="E3" s="17">
        <v>193</v>
      </c>
      <c r="F3" s="17">
        <v>193</v>
      </c>
      <c r="G3" s="17">
        <v>192</v>
      </c>
      <c r="H3" s="17">
        <v>194</v>
      </c>
      <c r="I3" s="17"/>
      <c r="J3" s="17"/>
      <c r="K3" s="18">
        <v>4</v>
      </c>
      <c r="L3" s="18">
        <v>772</v>
      </c>
      <c r="M3" s="19">
        <v>193</v>
      </c>
      <c r="N3" s="20">
        <v>2</v>
      </c>
      <c r="O3" s="21">
        <v>195</v>
      </c>
    </row>
    <row r="4" spans="1:17" x14ac:dyDescent="0.25">
      <c r="A4" s="15" t="s">
        <v>60</v>
      </c>
      <c r="B4" s="24" t="s">
        <v>83</v>
      </c>
      <c r="C4" s="16">
        <v>45206</v>
      </c>
      <c r="D4" s="23" t="s">
        <v>44</v>
      </c>
      <c r="E4" s="17">
        <v>190</v>
      </c>
      <c r="F4" s="17">
        <v>195</v>
      </c>
      <c r="G4" s="17">
        <v>192</v>
      </c>
      <c r="H4" s="17">
        <v>190</v>
      </c>
      <c r="I4" s="17"/>
      <c r="J4" s="17"/>
      <c r="K4" s="18">
        <v>4</v>
      </c>
      <c r="L4" s="18">
        <v>767</v>
      </c>
      <c r="M4" s="19">
        <v>191.75</v>
      </c>
      <c r="N4" s="20">
        <v>2</v>
      </c>
      <c r="O4" s="21">
        <v>193.75</v>
      </c>
    </row>
    <row r="7" spans="1:17" x14ac:dyDescent="0.25">
      <c r="K7" s="7">
        <f>SUM(K2:K6)</f>
        <v>12</v>
      </c>
      <c r="L7" s="7">
        <f>SUM(L2:L6)</f>
        <v>2301</v>
      </c>
      <c r="M7" s="13">
        <f>SUM(L7/K7)</f>
        <v>191.75</v>
      </c>
      <c r="N7" s="7">
        <f>SUM(N2:N6)</f>
        <v>6</v>
      </c>
      <c r="O7" s="13">
        <f>SUM(M7+N7)</f>
        <v>197.75</v>
      </c>
    </row>
  </sheetData>
  <protectedRanges>
    <protectedRange algorithmName="SHA-512" hashValue="ON39YdpmFHfN9f47KpiRvqrKx0V9+erV1CNkpWzYhW/Qyc6aT8rEyCrvauWSYGZK2ia3o7vd3akF07acHAFpOA==" saltValue="yVW9XmDwTqEnmpSGai0KYg==" spinCount="100000" sqref="B3:C3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J3" name="Range1_3_4"/>
  </protectedRanges>
  <hyperlinks>
    <hyperlink ref="Q1" location="'Mississippi Adult Rankings 2023'!A1" display="Back to Ranking" xr:uid="{570425A9-D631-44E7-AFBE-5957606E30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91FED-333B-4CC4-B4EA-5D2B9F58E3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553C0-A0BB-4962-BD46-3227402CC9B6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28</v>
      </c>
      <c r="B2" s="24" t="s">
        <v>79</v>
      </c>
      <c r="C2" s="16">
        <v>45150</v>
      </c>
      <c r="D2" s="23" t="s">
        <v>35</v>
      </c>
      <c r="E2" s="17">
        <v>185</v>
      </c>
      <c r="F2" s="17">
        <v>187</v>
      </c>
      <c r="G2" s="17">
        <v>184</v>
      </c>
      <c r="H2" s="17">
        <v>185</v>
      </c>
      <c r="I2" s="17"/>
      <c r="J2" s="17"/>
      <c r="K2" s="18">
        <v>4</v>
      </c>
      <c r="L2" s="18">
        <v>741</v>
      </c>
      <c r="M2" s="19">
        <v>185.25</v>
      </c>
      <c r="N2" s="20">
        <v>2</v>
      </c>
      <c r="O2" s="21">
        <v>187.25</v>
      </c>
    </row>
    <row r="5" spans="1:17" x14ac:dyDescent="0.25">
      <c r="K5" s="7">
        <f>SUM(K2:K4)</f>
        <v>4</v>
      </c>
      <c r="L5" s="7">
        <f>SUM(L2:L4)</f>
        <v>741</v>
      </c>
      <c r="M5" s="13">
        <f>SUM(L5/K5)</f>
        <v>185.25</v>
      </c>
      <c r="N5" s="7">
        <f>SUM(N2:N4)</f>
        <v>2</v>
      </c>
      <c r="O5" s="13">
        <f>SUM(M5+N5)</f>
        <v>187.25</v>
      </c>
    </row>
  </sheetData>
  <hyperlinks>
    <hyperlink ref="Q1" location="'Mississippi Adult Rankings 2023'!A1" display="Back to Ranking" xr:uid="{78998CB2-1591-407F-97B6-4B01EA16BE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A92C4B-96F0-4B37-BAE4-5D37C0EA43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F993-71BE-43C6-9E51-7A9F2687ED7C}">
  <dimension ref="A1:Q5"/>
  <sheetViews>
    <sheetView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75</v>
      </c>
      <c r="B2" s="24" t="s">
        <v>76</v>
      </c>
      <c r="C2" s="16">
        <v>45143</v>
      </c>
      <c r="D2" s="23" t="s">
        <v>44</v>
      </c>
      <c r="E2" s="42">
        <v>177</v>
      </c>
      <c r="F2" s="42">
        <v>163</v>
      </c>
      <c r="G2" s="17">
        <v>0</v>
      </c>
      <c r="H2" s="17">
        <v>0</v>
      </c>
      <c r="I2" s="17"/>
      <c r="J2" s="17"/>
      <c r="K2" s="18">
        <v>4</v>
      </c>
      <c r="L2" s="18">
        <v>340</v>
      </c>
      <c r="M2" s="19">
        <v>85</v>
      </c>
      <c r="N2" s="20">
        <v>4</v>
      </c>
      <c r="O2" s="21">
        <v>89</v>
      </c>
    </row>
    <row r="5" spans="1:17" x14ac:dyDescent="0.25">
      <c r="K5" s="7">
        <f>SUM(K2:K4)</f>
        <v>4</v>
      </c>
      <c r="L5" s="7">
        <f>SUM(L2:L4)</f>
        <v>340</v>
      </c>
      <c r="M5" s="13">
        <f>SUM(L5/K5)</f>
        <v>85</v>
      </c>
      <c r="N5" s="7">
        <f>SUM(N2:N4)</f>
        <v>4</v>
      </c>
      <c r="O5" s="13">
        <f>SUM(M5+N5)</f>
        <v>89</v>
      </c>
    </row>
  </sheetData>
  <hyperlinks>
    <hyperlink ref="Q1" location="'Mississippi Adult Rankings 2023'!A1" display="Back to Ranking" xr:uid="{A666451A-42D1-4E00-856D-0A109E22A7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542A36-DD70-4C78-9E54-097A6E0AF3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34FC3-9E6E-4A2D-959E-69FE6C70829F}">
  <dimension ref="A1:Q1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28</v>
      </c>
      <c r="B2" s="24" t="s">
        <v>42</v>
      </c>
      <c r="C2" s="16">
        <v>44996</v>
      </c>
      <c r="D2" s="23" t="s">
        <v>35</v>
      </c>
      <c r="E2" s="17">
        <v>190.01</v>
      </c>
      <c r="F2" s="17">
        <v>187</v>
      </c>
      <c r="G2" s="17">
        <v>185</v>
      </c>
      <c r="H2" s="17">
        <v>192</v>
      </c>
      <c r="I2" s="17"/>
      <c r="J2" s="17"/>
      <c r="K2" s="18">
        <v>4</v>
      </c>
      <c r="L2" s="18">
        <v>754.01</v>
      </c>
      <c r="M2" s="19">
        <v>188.5025</v>
      </c>
      <c r="N2" s="20">
        <v>4</v>
      </c>
      <c r="O2" s="21">
        <v>192.5025</v>
      </c>
    </row>
    <row r="3" spans="1:17" x14ac:dyDescent="0.25">
      <c r="A3" s="15" t="s">
        <v>28</v>
      </c>
      <c r="B3" s="24" t="s">
        <v>42</v>
      </c>
      <c r="C3" s="16">
        <v>45059</v>
      </c>
      <c r="D3" s="16" t="s">
        <v>58</v>
      </c>
      <c r="E3" s="17">
        <v>185</v>
      </c>
      <c r="F3" s="17">
        <v>186</v>
      </c>
      <c r="G3" s="17">
        <v>193</v>
      </c>
      <c r="H3" s="17">
        <v>188</v>
      </c>
      <c r="I3" s="17"/>
      <c r="J3" s="17"/>
      <c r="K3" s="18">
        <v>4</v>
      </c>
      <c r="L3" s="18">
        <v>752</v>
      </c>
      <c r="M3" s="19">
        <v>188</v>
      </c>
      <c r="N3" s="20">
        <v>2</v>
      </c>
      <c r="O3" s="21">
        <v>190</v>
      </c>
    </row>
    <row r="4" spans="1:17" x14ac:dyDescent="0.25">
      <c r="A4" s="15" t="s">
        <v>28</v>
      </c>
      <c r="B4" s="24" t="s">
        <v>42</v>
      </c>
      <c r="C4" s="16">
        <v>45087</v>
      </c>
      <c r="D4" s="23" t="s">
        <v>35</v>
      </c>
      <c r="E4" s="17">
        <v>189</v>
      </c>
      <c r="F4" s="17">
        <v>187</v>
      </c>
      <c r="G4" s="17">
        <v>183</v>
      </c>
      <c r="H4" s="17">
        <v>191</v>
      </c>
      <c r="I4" s="17"/>
      <c r="J4" s="17"/>
      <c r="K4" s="18">
        <v>4</v>
      </c>
      <c r="L4" s="18">
        <v>750</v>
      </c>
      <c r="M4" s="19">
        <v>187.5</v>
      </c>
      <c r="N4" s="20">
        <v>2</v>
      </c>
      <c r="O4" s="21">
        <v>189.5</v>
      </c>
    </row>
    <row r="7" spans="1:17" x14ac:dyDescent="0.25">
      <c r="K7" s="7">
        <f>SUM(K2:K6)</f>
        <v>12</v>
      </c>
      <c r="L7" s="7">
        <f>SUM(L2:L6)</f>
        <v>2256.0100000000002</v>
      </c>
      <c r="M7" s="13">
        <f>SUM(L7/K7)</f>
        <v>188.00083333333336</v>
      </c>
      <c r="N7" s="7">
        <f>SUM(N2:N6)</f>
        <v>8</v>
      </c>
      <c r="O7" s="13">
        <f>SUM(M7+N7)</f>
        <v>196.00083333333336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43" t="s">
        <v>60</v>
      </c>
      <c r="B11" s="39" t="s">
        <v>42</v>
      </c>
      <c r="C11" s="44">
        <v>45087</v>
      </c>
      <c r="D11" s="45" t="s">
        <v>35</v>
      </c>
      <c r="E11" s="41">
        <v>188</v>
      </c>
      <c r="F11" s="41">
        <v>191</v>
      </c>
      <c r="G11" s="41">
        <v>193</v>
      </c>
      <c r="H11" s="41">
        <v>192</v>
      </c>
      <c r="I11" s="41"/>
      <c r="J11" s="41"/>
      <c r="K11" s="46">
        <v>4</v>
      </c>
      <c r="L11" s="46">
        <v>764</v>
      </c>
      <c r="M11" s="47">
        <v>191</v>
      </c>
      <c r="N11" s="48">
        <v>2</v>
      </c>
      <c r="O11" s="49">
        <v>193</v>
      </c>
    </row>
    <row r="14" spans="1:17" x14ac:dyDescent="0.25">
      <c r="K14" s="7">
        <f>SUM(K11:K13)</f>
        <v>4</v>
      </c>
      <c r="L14" s="7">
        <f>SUM(L11:L13)</f>
        <v>764</v>
      </c>
      <c r="M14" s="13">
        <f>SUM(L14/K14)</f>
        <v>191</v>
      </c>
      <c r="N14" s="7">
        <f>SUM(N11:N13)</f>
        <v>2</v>
      </c>
      <c r="O14" s="13">
        <f>SUM(M14+N14)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C3:D3" name="Range1_8"/>
    <protectedRange algorithmName="SHA-512" hashValue="ON39YdpmFHfN9f47KpiRvqrKx0V9+erV1CNkpWzYhW/Qyc6aT8rEyCrvauWSYGZK2ia3o7vd3akF07acHAFpOA==" saltValue="yVW9XmDwTqEnmpSGai0KYg==" spinCount="100000" sqref="E3:J3 B3" name="Range1_9"/>
  </protectedRanges>
  <conditionalFormatting sqref="I2">
    <cfRule type="top10" dxfId="130" priority="20" rank="1"/>
  </conditionalFormatting>
  <conditionalFormatting sqref="I3">
    <cfRule type="top10" dxfId="129" priority="14" rank="1"/>
  </conditionalFormatting>
  <conditionalFormatting sqref="J2">
    <cfRule type="top10" dxfId="128" priority="19" rank="1"/>
  </conditionalFormatting>
  <conditionalFormatting sqref="J3">
    <cfRule type="top10" dxfId="127" priority="13" rank="1"/>
  </conditionalFormatting>
  <hyperlinks>
    <hyperlink ref="Q1" location="'Mississippi Adult Rankings 2023'!A1" display="Back to Ranking" xr:uid="{FE02CA13-71F4-4995-90FF-0E9D0C2BF9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7CE14A-7048-4710-B1D5-E637DA81B4D5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CC0AE-4D67-45BC-9114-CF03BF2F3FCE}">
  <dimension ref="A1:Q2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39" t="s">
        <v>46</v>
      </c>
      <c r="C2" s="16">
        <v>45017</v>
      </c>
      <c r="D2" s="23" t="s">
        <v>44</v>
      </c>
      <c r="E2" s="17">
        <v>198</v>
      </c>
      <c r="F2" s="17">
        <v>197</v>
      </c>
      <c r="G2" s="17">
        <v>197</v>
      </c>
      <c r="H2" s="17">
        <v>197</v>
      </c>
      <c r="I2" s="17"/>
      <c r="J2" s="17"/>
      <c r="K2" s="18">
        <v>4</v>
      </c>
      <c r="L2" s="18">
        <v>789</v>
      </c>
      <c r="M2" s="19">
        <v>197.25</v>
      </c>
      <c r="N2" s="20">
        <v>2</v>
      </c>
      <c r="O2" s="21">
        <v>199.25</v>
      </c>
    </row>
    <row r="3" spans="1:17" ht="15" customHeight="1" x14ac:dyDescent="0.25">
      <c r="A3" s="15" t="s">
        <v>22</v>
      </c>
      <c r="B3" s="24" t="s">
        <v>46</v>
      </c>
      <c r="C3" s="16">
        <v>45052</v>
      </c>
      <c r="D3" s="23" t="s">
        <v>44</v>
      </c>
      <c r="E3" s="17">
        <v>195</v>
      </c>
      <c r="F3" s="17">
        <v>198</v>
      </c>
      <c r="G3" s="17">
        <v>199</v>
      </c>
      <c r="H3" s="17">
        <v>197</v>
      </c>
      <c r="I3" s="17"/>
      <c r="J3" s="17"/>
      <c r="K3" s="18">
        <v>4</v>
      </c>
      <c r="L3" s="18">
        <v>789</v>
      </c>
      <c r="M3" s="19">
        <v>197.25</v>
      </c>
      <c r="N3" s="20">
        <v>2</v>
      </c>
      <c r="O3" s="21">
        <v>199.25</v>
      </c>
    </row>
    <row r="4" spans="1:17" x14ac:dyDescent="0.25">
      <c r="A4" s="15" t="s">
        <v>60</v>
      </c>
      <c r="B4" s="24" t="s">
        <v>46</v>
      </c>
      <c r="C4" s="16">
        <v>45080</v>
      </c>
      <c r="D4" s="23" t="s">
        <v>44</v>
      </c>
      <c r="E4" s="17">
        <v>195</v>
      </c>
      <c r="F4" s="17">
        <v>192</v>
      </c>
      <c r="G4" s="17">
        <v>192</v>
      </c>
      <c r="H4" s="17">
        <v>190</v>
      </c>
      <c r="I4" s="17"/>
      <c r="J4" s="17"/>
      <c r="K4" s="18">
        <v>4</v>
      </c>
      <c r="L4" s="18">
        <v>769</v>
      </c>
      <c r="M4" s="19">
        <v>192.25</v>
      </c>
      <c r="N4" s="20">
        <v>2</v>
      </c>
      <c r="O4" s="21">
        <v>194.25</v>
      </c>
    </row>
    <row r="5" spans="1:17" x14ac:dyDescent="0.25">
      <c r="A5" s="15" t="s">
        <v>60</v>
      </c>
      <c r="B5" s="24" t="s">
        <v>46</v>
      </c>
      <c r="C5" s="16">
        <v>45108</v>
      </c>
      <c r="D5" s="23" t="s">
        <v>44</v>
      </c>
      <c r="E5" s="17">
        <v>187</v>
      </c>
      <c r="F5" s="17">
        <v>194</v>
      </c>
      <c r="G5" s="17">
        <v>191</v>
      </c>
      <c r="H5" s="17">
        <v>199</v>
      </c>
      <c r="I5" s="17"/>
      <c r="J5" s="17"/>
      <c r="K5" s="18">
        <v>4</v>
      </c>
      <c r="L5" s="18">
        <v>771</v>
      </c>
      <c r="M5" s="19">
        <v>192.75</v>
      </c>
      <c r="N5" s="20">
        <v>4</v>
      </c>
      <c r="O5" s="21">
        <v>196.75</v>
      </c>
    </row>
    <row r="6" spans="1:17" x14ac:dyDescent="0.25">
      <c r="A6" s="15" t="s">
        <v>60</v>
      </c>
      <c r="B6" s="24" t="s">
        <v>46</v>
      </c>
      <c r="C6" s="16">
        <v>45143</v>
      </c>
      <c r="D6" s="23" t="s">
        <v>44</v>
      </c>
      <c r="E6" s="78">
        <v>200</v>
      </c>
      <c r="F6" s="17">
        <v>194</v>
      </c>
      <c r="G6" s="17">
        <v>197</v>
      </c>
      <c r="H6" s="17">
        <v>194</v>
      </c>
      <c r="I6" s="17"/>
      <c r="J6" s="17"/>
      <c r="K6" s="18">
        <v>4</v>
      </c>
      <c r="L6" s="18">
        <v>785</v>
      </c>
      <c r="M6" s="19">
        <v>196.25</v>
      </c>
      <c r="N6" s="20">
        <v>5</v>
      </c>
      <c r="O6" s="21">
        <v>201.25</v>
      </c>
    </row>
    <row r="7" spans="1:17" x14ac:dyDescent="0.25">
      <c r="A7" s="15" t="s">
        <v>22</v>
      </c>
      <c r="B7" s="24" t="s">
        <v>46</v>
      </c>
      <c r="C7" s="16">
        <v>45150</v>
      </c>
      <c r="D7" s="23" t="s">
        <v>35</v>
      </c>
      <c r="E7" s="17">
        <v>190</v>
      </c>
      <c r="F7" s="17">
        <v>194</v>
      </c>
      <c r="G7" s="17">
        <v>195</v>
      </c>
      <c r="H7" s="17">
        <v>198</v>
      </c>
      <c r="I7" s="17"/>
      <c r="J7" s="17"/>
      <c r="K7" s="18">
        <v>4</v>
      </c>
      <c r="L7" s="18">
        <v>777</v>
      </c>
      <c r="M7" s="19">
        <v>194.25</v>
      </c>
      <c r="N7" s="20">
        <v>2</v>
      </c>
      <c r="O7" s="21">
        <v>196.25</v>
      </c>
    </row>
    <row r="8" spans="1:17" x14ac:dyDescent="0.25">
      <c r="A8" s="15" t="s">
        <v>60</v>
      </c>
      <c r="B8" s="24" t="s">
        <v>46</v>
      </c>
      <c r="C8" s="16">
        <v>45185</v>
      </c>
      <c r="D8" s="23" t="s">
        <v>44</v>
      </c>
      <c r="E8" s="17">
        <v>190</v>
      </c>
      <c r="F8" s="17">
        <v>194</v>
      </c>
      <c r="G8" s="17">
        <v>196</v>
      </c>
      <c r="H8" s="17">
        <v>197</v>
      </c>
      <c r="I8" s="17"/>
      <c r="J8" s="17"/>
      <c r="K8" s="18">
        <v>4</v>
      </c>
      <c r="L8" s="18">
        <v>777</v>
      </c>
      <c r="M8" s="19">
        <v>194.25</v>
      </c>
      <c r="N8" s="20">
        <v>2</v>
      </c>
      <c r="O8" s="21">
        <v>196.25</v>
      </c>
    </row>
    <row r="9" spans="1:17" x14ac:dyDescent="0.25">
      <c r="A9" s="15" t="s">
        <v>22</v>
      </c>
      <c r="B9" s="24" t="s">
        <v>46</v>
      </c>
      <c r="C9" s="16">
        <v>45220</v>
      </c>
      <c r="D9" s="23" t="s">
        <v>35</v>
      </c>
      <c r="E9" s="17">
        <v>196</v>
      </c>
      <c r="F9" s="17">
        <v>197</v>
      </c>
      <c r="G9" s="17">
        <v>193</v>
      </c>
      <c r="H9" s="17">
        <v>190.01</v>
      </c>
      <c r="I9" s="17">
        <v>197</v>
      </c>
      <c r="J9" s="17">
        <v>193</v>
      </c>
      <c r="K9" s="18">
        <v>6</v>
      </c>
      <c r="L9" s="18">
        <v>1166.01</v>
      </c>
      <c r="M9" s="19">
        <v>194.33500000000001</v>
      </c>
      <c r="N9" s="20">
        <v>4</v>
      </c>
      <c r="O9" s="21">
        <v>198.33500000000001</v>
      </c>
    </row>
    <row r="12" spans="1:17" x14ac:dyDescent="0.25">
      <c r="K12" s="7">
        <f>SUM(K2:K11)</f>
        <v>34</v>
      </c>
      <c r="L12" s="7">
        <f>SUM(L2:L11)</f>
        <v>6623.01</v>
      </c>
      <c r="M12" s="13">
        <f>SUM(L12/K12)</f>
        <v>194.7944117647059</v>
      </c>
      <c r="N12" s="7">
        <f>SUM(N2:N11)</f>
        <v>23</v>
      </c>
      <c r="O12" s="13">
        <f>SUM(M12+N12)</f>
        <v>217.7944117647059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15" t="s">
        <v>28</v>
      </c>
      <c r="B16" s="39" t="s">
        <v>46</v>
      </c>
      <c r="C16" s="16">
        <v>45017</v>
      </c>
      <c r="D16" s="23" t="s">
        <v>44</v>
      </c>
      <c r="E16" s="17">
        <v>191.01</v>
      </c>
      <c r="F16" s="17">
        <v>196</v>
      </c>
      <c r="G16" s="17">
        <v>196</v>
      </c>
      <c r="H16" s="17">
        <v>198</v>
      </c>
      <c r="I16" s="17"/>
      <c r="J16" s="17"/>
      <c r="K16" s="18">
        <v>4</v>
      </c>
      <c r="L16" s="18">
        <v>781.01</v>
      </c>
      <c r="M16" s="19">
        <v>195.2525</v>
      </c>
      <c r="N16" s="20">
        <v>13</v>
      </c>
      <c r="O16" s="21">
        <v>208.2525</v>
      </c>
    </row>
    <row r="17" spans="1:15" x14ac:dyDescent="0.25">
      <c r="A17" s="15" t="s">
        <v>28</v>
      </c>
      <c r="B17" s="24" t="s">
        <v>46</v>
      </c>
      <c r="C17" s="16">
        <v>45052</v>
      </c>
      <c r="D17" s="23" t="s">
        <v>44</v>
      </c>
      <c r="E17" s="17">
        <v>191</v>
      </c>
      <c r="F17" s="17">
        <v>185</v>
      </c>
      <c r="G17" s="17">
        <v>194</v>
      </c>
      <c r="H17" s="17">
        <v>198</v>
      </c>
      <c r="I17" s="17"/>
      <c r="J17" s="17"/>
      <c r="K17" s="18">
        <v>4</v>
      </c>
      <c r="L17" s="18">
        <v>768</v>
      </c>
      <c r="M17" s="19">
        <v>192</v>
      </c>
      <c r="N17" s="20">
        <v>8</v>
      </c>
      <c r="O17" s="21">
        <v>200</v>
      </c>
    </row>
    <row r="18" spans="1:15" x14ac:dyDescent="0.25">
      <c r="A18" s="15" t="s">
        <v>28</v>
      </c>
      <c r="B18" s="24" t="s">
        <v>46</v>
      </c>
      <c r="C18" s="16">
        <v>45080</v>
      </c>
      <c r="D18" s="23" t="s">
        <v>44</v>
      </c>
      <c r="E18" s="17">
        <v>195.01</v>
      </c>
      <c r="F18" s="17">
        <v>195</v>
      </c>
      <c r="G18" s="17">
        <v>199</v>
      </c>
      <c r="H18" s="17">
        <v>191</v>
      </c>
      <c r="I18" s="17"/>
      <c r="J18" s="17"/>
      <c r="K18" s="18">
        <v>4</v>
      </c>
      <c r="L18" s="18">
        <v>780.01</v>
      </c>
      <c r="M18" s="19">
        <v>195.0025</v>
      </c>
      <c r="N18" s="20">
        <v>11</v>
      </c>
      <c r="O18" s="21">
        <v>206.0025</v>
      </c>
    </row>
    <row r="19" spans="1:15" x14ac:dyDescent="0.25">
      <c r="A19" s="15" t="s">
        <v>28</v>
      </c>
      <c r="B19" s="24" t="s">
        <v>46</v>
      </c>
      <c r="C19" s="16">
        <v>45108</v>
      </c>
      <c r="D19" s="23" t="s">
        <v>44</v>
      </c>
      <c r="E19" s="17">
        <v>197</v>
      </c>
      <c r="F19" s="17">
        <v>195</v>
      </c>
      <c r="G19" s="17">
        <v>193</v>
      </c>
      <c r="H19" s="17">
        <v>192</v>
      </c>
      <c r="I19" s="17"/>
      <c r="J19" s="17"/>
      <c r="K19" s="18">
        <v>4</v>
      </c>
      <c r="L19" s="18">
        <v>777</v>
      </c>
      <c r="M19" s="19">
        <v>194.25</v>
      </c>
      <c r="N19" s="20">
        <v>11</v>
      </c>
      <c r="O19" s="21">
        <v>205.25</v>
      </c>
    </row>
    <row r="20" spans="1:15" x14ac:dyDescent="0.25">
      <c r="A20" s="15" t="s">
        <v>28</v>
      </c>
      <c r="B20" s="24" t="s">
        <v>46</v>
      </c>
      <c r="C20" s="16">
        <v>45143</v>
      </c>
      <c r="D20" s="23" t="s">
        <v>44</v>
      </c>
      <c r="E20" s="17">
        <v>193</v>
      </c>
      <c r="F20" s="17">
        <v>194</v>
      </c>
      <c r="G20" s="17">
        <v>197</v>
      </c>
      <c r="H20" s="17">
        <v>195</v>
      </c>
      <c r="I20" s="17"/>
      <c r="J20" s="17"/>
      <c r="K20" s="18">
        <v>4</v>
      </c>
      <c r="L20" s="18">
        <v>779</v>
      </c>
      <c r="M20" s="19">
        <v>194.75</v>
      </c>
      <c r="N20" s="20">
        <v>9</v>
      </c>
      <c r="O20" s="21">
        <v>203.75</v>
      </c>
    </row>
    <row r="21" spans="1:15" x14ac:dyDescent="0.25">
      <c r="A21" s="15" t="s">
        <v>28</v>
      </c>
      <c r="B21" s="24" t="s">
        <v>46</v>
      </c>
      <c r="C21" s="16">
        <v>45150</v>
      </c>
      <c r="D21" s="23" t="s">
        <v>35</v>
      </c>
      <c r="E21" s="17">
        <v>194</v>
      </c>
      <c r="F21" s="17">
        <v>191</v>
      </c>
      <c r="G21" s="17">
        <v>197</v>
      </c>
      <c r="H21" s="17">
        <v>197</v>
      </c>
      <c r="I21" s="17"/>
      <c r="J21" s="17"/>
      <c r="K21" s="18">
        <v>4</v>
      </c>
      <c r="L21" s="18">
        <v>779</v>
      </c>
      <c r="M21" s="19">
        <v>194.75</v>
      </c>
      <c r="N21" s="20">
        <v>4</v>
      </c>
      <c r="O21" s="21">
        <v>198.75</v>
      </c>
    </row>
    <row r="22" spans="1:15" x14ac:dyDescent="0.25">
      <c r="A22" s="15" t="s">
        <v>28</v>
      </c>
      <c r="B22" s="24" t="s">
        <v>46</v>
      </c>
      <c r="C22" s="16">
        <v>45185</v>
      </c>
      <c r="D22" s="23" t="s">
        <v>44</v>
      </c>
      <c r="E22" s="17">
        <v>194</v>
      </c>
      <c r="F22" s="17">
        <v>192</v>
      </c>
      <c r="G22" s="17">
        <v>198</v>
      </c>
      <c r="H22" s="17">
        <v>193</v>
      </c>
      <c r="I22" s="17"/>
      <c r="J22" s="17"/>
      <c r="K22" s="18">
        <v>4</v>
      </c>
      <c r="L22" s="18">
        <v>777</v>
      </c>
      <c r="M22" s="19">
        <v>194.25</v>
      </c>
      <c r="N22" s="20">
        <v>9</v>
      </c>
      <c r="O22" s="21">
        <v>203.25</v>
      </c>
    </row>
    <row r="24" spans="1:15" x14ac:dyDescent="0.25">
      <c r="K24" s="7">
        <f>SUM(K16:K23)</f>
        <v>28</v>
      </c>
      <c r="L24" s="7">
        <f>SUM(L16:L23)</f>
        <v>5441.02</v>
      </c>
      <c r="M24" s="13">
        <f>SUM(L24/K24)</f>
        <v>194.32214285714286</v>
      </c>
      <c r="N24" s="7">
        <f>SUM(N16:N23)</f>
        <v>65</v>
      </c>
      <c r="O24" s="13">
        <f>SUM(M24+N24)</f>
        <v>259.32214285714286</v>
      </c>
    </row>
  </sheetData>
  <protectedRanges>
    <protectedRange sqref="I2:J2 B2:C2" name="Range1_2"/>
    <protectedRange sqref="D2" name="Range1_1_1"/>
    <protectedRange sqref="E2:H2" name="Range1_3_1"/>
    <protectedRange sqref="E16:J16 B16:C16" name="Range1_4"/>
    <protectedRange sqref="D16" name="Range1_1_1_1"/>
    <protectedRange algorithmName="SHA-512" hashValue="ON39YdpmFHfN9f47KpiRvqrKx0V9+erV1CNkpWzYhW/Qyc6aT8rEyCrvauWSYGZK2ia3o7vd3akF07acHAFpOA==" saltValue="yVW9XmDwTqEnmpSGai0KYg==" spinCount="100000" sqref="B9:C9" name="Range1_15"/>
    <protectedRange algorithmName="SHA-512" hashValue="ON39YdpmFHfN9f47KpiRvqrKx0V9+erV1CNkpWzYhW/Qyc6aT8rEyCrvauWSYGZK2ia3o7vd3akF07acHAFpOA==" saltValue="yVW9XmDwTqEnmpSGai0KYg==" spinCount="100000" sqref="D9" name="Range1_1_10"/>
    <protectedRange algorithmName="SHA-512" hashValue="ON39YdpmFHfN9f47KpiRvqrKx0V9+erV1CNkpWzYhW/Qyc6aT8rEyCrvauWSYGZK2ia3o7vd3akF07acHAFpOA==" saltValue="yVW9XmDwTqEnmpSGai0KYg==" spinCount="100000" sqref="E9:J9" name="Range1_3_5"/>
  </protectedRanges>
  <hyperlinks>
    <hyperlink ref="Q1" location="'Mississippi Adult Rankings 2023'!A1" display="Back to Ranking" xr:uid="{1200416E-D8EC-422B-B623-5B92711331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F68F3D-126B-479F-8D94-68A5167A63EE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0A852-4CA7-4E8C-935A-04FDC2A56855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77</v>
      </c>
      <c r="B2" s="24" t="s">
        <v>89</v>
      </c>
      <c r="C2" s="16">
        <v>45220</v>
      </c>
      <c r="D2" s="23" t="s">
        <v>35</v>
      </c>
      <c r="E2" s="17">
        <v>170</v>
      </c>
      <c r="F2" s="17">
        <v>166</v>
      </c>
      <c r="G2" s="17">
        <v>185</v>
      </c>
      <c r="H2" s="17">
        <v>173</v>
      </c>
      <c r="I2" s="17">
        <v>179</v>
      </c>
      <c r="J2" s="17">
        <v>180</v>
      </c>
      <c r="K2" s="18">
        <v>6</v>
      </c>
      <c r="L2" s="18">
        <v>1053</v>
      </c>
      <c r="M2" s="19">
        <v>175.5</v>
      </c>
      <c r="N2" s="20">
        <v>8</v>
      </c>
      <c r="O2" s="21">
        <v>183.5</v>
      </c>
      <c r="P2" s="21"/>
    </row>
    <row r="5" spans="1:17" x14ac:dyDescent="0.25">
      <c r="K5" s="7">
        <f>SUM(K2:K4)</f>
        <v>6</v>
      </c>
      <c r="L5" s="7">
        <f>SUM(L2:L4)</f>
        <v>1053</v>
      </c>
      <c r="M5" s="13">
        <f>SUM(L5/K5)</f>
        <v>175.5</v>
      </c>
      <c r="N5" s="7">
        <f>SUM(N2:N4)</f>
        <v>8</v>
      </c>
      <c r="O5" s="13">
        <f>SUM(M5+N5)</f>
        <v>183.5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8_1"/>
    <protectedRange algorithmName="SHA-512" hashValue="ON39YdpmFHfN9f47KpiRvqrKx0V9+erV1CNkpWzYhW/Qyc6aT8rEyCrvauWSYGZK2ia3o7vd3akF07acHAFpOA==" saltValue="yVW9XmDwTqEnmpSGai0KYg==" spinCount="100000" sqref="D2" name="Range1_1_13_1"/>
  </protectedRanges>
  <hyperlinks>
    <hyperlink ref="Q1" location="'Mississippi Adult Rankings 2023'!A1" display="Back to Ranking" xr:uid="{F026745F-D46E-49A7-848E-C1A546A1FA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A915C9-EEF2-4156-BF40-53D2345F10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88A0-291A-4C2A-A915-893E35D3A0B7}">
  <dimension ref="A1:Q1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39" t="s">
        <v>69</v>
      </c>
      <c r="C2" s="44">
        <v>45115</v>
      </c>
      <c r="D2" s="45" t="s">
        <v>35</v>
      </c>
      <c r="E2" s="17">
        <v>187</v>
      </c>
      <c r="F2" s="17">
        <v>191</v>
      </c>
      <c r="G2" s="17">
        <v>188</v>
      </c>
      <c r="H2" s="17">
        <v>194</v>
      </c>
      <c r="I2" s="41"/>
      <c r="J2" s="41"/>
      <c r="K2" s="46">
        <v>4</v>
      </c>
      <c r="L2" s="46">
        <v>760</v>
      </c>
      <c r="M2" s="47">
        <v>190</v>
      </c>
      <c r="N2" s="48">
        <v>2</v>
      </c>
      <c r="O2" s="49">
        <v>192</v>
      </c>
    </row>
    <row r="5" spans="1:17" x14ac:dyDescent="0.25">
      <c r="K5" s="7">
        <f>SUM(K2:K4)</f>
        <v>4</v>
      </c>
      <c r="L5" s="7">
        <f>SUM(L2:L4)</f>
        <v>760</v>
      </c>
      <c r="M5" s="13">
        <f>SUM(L5/K5)</f>
        <v>190</v>
      </c>
      <c r="N5" s="7">
        <f>SUM(N2:N4)</f>
        <v>2</v>
      </c>
      <c r="O5" s="13">
        <f>SUM(M5+N5)</f>
        <v>192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43" t="s">
        <v>28</v>
      </c>
      <c r="B9" s="39" t="s">
        <v>69</v>
      </c>
      <c r="C9" s="44">
        <v>45115</v>
      </c>
      <c r="D9" s="45" t="s">
        <v>35</v>
      </c>
      <c r="E9" s="17">
        <v>190</v>
      </c>
      <c r="F9" s="17">
        <v>191</v>
      </c>
      <c r="G9" s="17">
        <v>188</v>
      </c>
      <c r="H9" s="17">
        <v>194</v>
      </c>
      <c r="I9" s="41"/>
      <c r="J9" s="41"/>
      <c r="K9" s="46">
        <v>4</v>
      </c>
      <c r="L9" s="46">
        <v>763</v>
      </c>
      <c r="M9" s="47">
        <v>190.75</v>
      </c>
      <c r="N9" s="48">
        <v>2</v>
      </c>
      <c r="O9" s="49">
        <v>192.75</v>
      </c>
    </row>
    <row r="12" spans="1:17" x14ac:dyDescent="0.25">
      <c r="K12" s="7">
        <f>SUM(K9:K11)</f>
        <v>4</v>
      </c>
      <c r="L12" s="7">
        <f>SUM(L9:L11)</f>
        <v>763</v>
      </c>
      <c r="M12" s="13">
        <f>SUM(L12/K12)</f>
        <v>190.75</v>
      </c>
      <c r="N12" s="7">
        <f>SUM(N9:N11)</f>
        <v>2</v>
      </c>
      <c r="O12" s="13">
        <f>SUM(M12+N12)</f>
        <v>192.75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1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J2" name="Range1_3_3"/>
    <protectedRange algorithmName="SHA-512" hashValue="ON39YdpmFHfN9f47KpiRvqrKx0V9+erV1CNkpWzYhW/Qyc6aT8rEyCrvauWSYGZK2ia3o7vd3akF07acHAFpOA==" saltValue="yVW9XmDwTqEnmpSGai0KYg==" spinCount="100000" sqref="E9:J9 B9:C9" name="Range1_2_1"/>
    <protectedRange algorithmName="SHA-512" hashValue="ON39YdpmFHfN9f47KpiRvqrKx0V9+erV1CNkpWzYhW/Qyc6aT8rEyCrvauWSYGZK2ia3o7vd3akF07acHAFpOA==" saltValue="yVW9XmDwTqEnmpSGai0KYg==" spinCount="100000" sqref="D9" name="Range1_1_1_1"/>
  </protectedRanges>
  <conditionalFormatting sqref="I2">
    <cfRule type="top10" dxfId="126" priority="16" rank="1"/>
  </conditionalFormatting>
  <conditionalFormatting sqref="I9">
    <cfRule type="top10" dxfId="125" priority="2" rank="1"/>
  </conditionalFormatting>
  <conditionalFormatting sqref="J2">
    <cfRule type="top10" dxfId="124" priority="17" rank="1"/>
  </conditionalFormatting>
  <conditionalFormatting sqref="J9">
    <cfRule type="top10" dxfId="123" priority="1" rank="1"/>
  </conditionalFormatting>
  <hyperlinks>
    <hyperlink ref="Q1" location="'Mississippi Adult Rankings 2023'!A1" display="Back to Ranking" xr:uid="{D6062F9D-6487-44CB-BE95-2236F923C1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0BA41E-0206-4869-BC9C-CF2AA11D62B5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9343-F012-4693-A9A9-1A4417513D1F}">
  <dimension ref="A1:Q22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39" t="s">
        <v>48</v>
      </c>
      <c r="C2" s="16">
        <v>45017</v>
      </c>
      <c r="D2" s="23" t="s">
        <v>44</v>
      </c>
      <c r="E2" s="17">
        <v>197</v>
      </c>
      <c r="F2" s="17">
        <v>198</v>
      </c>
      <c r="G2" s="17">
        <v>198</v>
      </c>
      <c r="H2" s="17">
        <v>192</v>
      </c>
      <c r="I2" s="17"/>
      <c r="J2" s="17"/>
      <c r="K2" s="18">
        <v>4</v>
      </c>
      <c r="L2" s="18">
        <v>785</v>
      </c>
      <c r="M2" s="19">
        <v>196.25</v>
      </c>
      <c r="N2" s="20">
        <v>2</v>
      </c>
      <c r="O2" s="21">
        <v>198.25</v>
      </c>
    </row>
    <row r="3" spans="1:17" ht="15" customHeight="1" x14ac:dyDescent="0.25">
      <c r="A3" s="15" t="s">
        <v>22</v>
      </c>
      <c r="B3" s="24" t="s">
        <v>48</v>
      </c>
      <c r="C3" s="16">
        <v>45052</v>
      </c>
      <c r="D3" s="23" t="s">
        <v>44</v>
      </c>
      <c r="E3" s="17">
        <v>198</v>
      </c>
      <c r="F3" s="17">
        <v>199</v>
      </c>
      <c r="G3" s="17">
        <v>197</v>
      </c>
      <c r="H3" s="17">
        <v>194</v>
      </c>
      <c r="I3" s="17"/>
      <c r="J3" s="17"/>
      <c r="K3" s="18">
        <v>4</v>
      </c>
      <c r="L3" s="18">
        <v>788</v>
      </c>
      <c r="M3" s="19">
        <v>197</v>
      </c>
      <c r="N3" s="20">
        <v>2</v>
      </c>
      <c r="O3" s="21">
        <v>199</v>
      </c>
    </row>
    <row r="4" spans="1:17" x14ac:dyDescent="0.25">
      <c r="A4" s="15" t="s">
        <v>60</v>
      </c>
      <c r="B4" s="24" t="s">
        <v>48</v>
      </c>
      <c r="C4" s="16">
        <v>45080</v>
      </c>
      <c r="D4" s="23" t="s">
        <v>44</v>
      </c>
      <c r="E4" s="17">
        <v>197.01</v>
      </c>
      <c r="F4" s="17">
        <v>195</v>
      </c>
      <c r="G4" s="17">
        <v>195</v>
      </c>
      <c r="H4" s="17">
        <v>196</v>
      </c>
      <c r="I4" s="17"/>
      <c r="J4" s="17"/>
      <c r="K4" s="18">
        <v>4</v>
      </c>
      <c r="L4" s="18">
        <v>783.01</v>
      </c>
      <c r="M4" s="19">
        <v>195.7525</v>
      </c>
      <c r="N4" s="20">
        <v>5</v>
      </c>
      <c r="O4" s="21">
        <v>200.7525</v>
      </c>
    </row>
    <row r="5" spans="1:17" x14ac:dyDescent="0.25">
      <c r="A5" s="15" t="s">
        <v>60</v>
      </c>
      <c r="B5" s="24" t="s">
        <v>48</v>
      </c>
      <c r="C5" s="16">
        <v>45087</v>
      </c>
      <c r="D5" s="23" t="s">
        <v>35</v>
      </c>
      <c r="E5" s="17">
        <v>198</v>
      </c>
      <c r="F5" s="17">
        <v>196</v>
      </c>
      <c r="G5" s="17">
        <v>193</v>
      </c>
      <c r="H5" s="17">
        <v>196</v>
      </c>
      <c r="I5" s="17"/>
      <c r="J5" s="17"/>
      <c r="K5" s="18">
        <v>4</v>
      </c>
      <c r="L5" s="18">
        <v>783</v>
      </c>
      <c r="M5" s="19">
        <v>195.75</v>
      </c>
      <c r="N5" s="20">
        <v>2</v>
      </c>
      <c r="O5" s="21">
        <v>197.75</v>
      </c>
    </row>
    <row r="6" spans="1:17" x14ac:dyDescent="0.25">
      <c r="A6" s="15" t="s">
        <v>60</v>
      </c>
      <c r="B6" s="24" t="s">
        <v>48</v>
      </c>
      <c r="C6" s="16">
        <v>45108</v>
      </c>
      <c r="D6" s="23" t="s">
        <v>44</v>
      </c>
      <c r="E6" s="17">
        <v>196</v>
      </c>
      <c r="F6" s="17">
        <v>199</v>
      </c>
      <c r="G6" s="17">
        <v>197</v>
      </c>
      <c r="H6" s="17">
        <v>197</v>
      </c>
      <c r="I6" s="17"/>
      <c r="J6" s="17"/>
      <c r="K6" s="18">
        <v>4</v>
      </c>
      <c r="L6" s="18">
        <v>789</v>
      </c>
      <c r="M6" s="19">
        <v>197.25</v>
      </c>
      <c r="N6" s="20">
        <v>7</v>
      </c>
      <c r="O6" s="21">
        <v>204.25</v>
      </c>
    </row>
    <row r="7" spans="1:17" x14ac:dyDescent="0.25">
      <c r="A7" s="15" t="s">
        <v>22</v>
      </c>
      <c r="B7" s="24" t="s">
        <v>48</v>
      </c>
      <c r="C7" s="16">
        <v>45115</v>
      </c>
      <c r="D7" s="23" t="s">
        <v>35</v>
      </c>
      <c r="E7" s="17">
        <v>196</v>
      </c>
      <c r="F7" s="17">
        <v>189</v>
      </c>
      <c r="G7" s="17">
        <v>191</v>
      </c>
      <c r="H7" s="17">
        <v>194</v>
      </c>
      <c r="I7" s="17"/>
      <c r="J7" s="17"/>
      <c r="K7" s="18">
        <v>4</v>
      </c>
      <c r="L7" s="18">
        <v>770</v>
      </c>
      <c r="M7" s="19">
        <v>192.5</v>
      </c>
      <c r="N7" s="20">
        <v>2</v>
      </c>
      <c r="O7" s="21">
        <v>194.5</v>
      </c>
    </row>
    <row r="8" spans="1:17" x14ac:dyDescent="0.25">
      <c r="A8" s="15" t="s">
        <v>60</v>
      </c>
      <c r="B8" s="24" t="s">
        <v>48</v>
      </c>
      <c r="C8" s="16">
        <v>45143</v>
      </c>
      <c r="D8" s="23" t="s">
        <v>44</v>
      </c>
      <c r="E8" s="17">
        <v>171</v>
      </c>
      <c r="F8" s="17">
        <v>197</v>
      </c>
      <c r="G8" s="17">
        <v>192</v>
      </c>
      <c r="H8" s="17">
        <v>196</v>
      </c>
      <c r="I8" s="17"/>
      <c r="J8" s="17"/>
      <c r="K8" s="18">
        <v>4</v>
      </c>
      <c r="L8" s="18">
        <v>756</v>
      </c>
      <c r="M8" s="19">
        <v>189</v>
      </c>
      <c r="N8" s="20">
        <v>2</v>
      </c>
      <c r="O8" s="21">
        <v>191</v>
      </c>
    </row>
    <row r="9" spans="1:17" x14ac:dyDescent="0.25">
      <c r="A9" s="15" t="s">
        <v>22</v>
      </c>
      <c r="B9" s="24" t="s">
        <v>48</v>
      </c>
      <c r="C9" s="16">
        <v>45150</v>
      </c>
      <c r="D9" s="23" t="s">
        <v>35</v>
      </c>
      <c r="E9" s="17">
        <v>196</v>
      </c>
      <c r="F9" s="17">
        <v>194</v>
      </c>
      <c r="G9" s="17">
        <v>193</v>
      </c>
      <c r="H9" s="17">
        <v>197</v>
      </c>
      <c r="I9" s="17"/>
      <c r="J9" s="17"/>
      <c r="K9" s="18">
        <v>4</v>
      </c>
      <c r="L9" s="18">
        <v>780</v>
      </c>
      <c r="M9" s="19">
        <v>195</v>
      </c>
      <c r="N9" s="20">
        <v>2</v>
      </c>
      <c r="O9" s="21">
        <v>197</v>
      </c>
    </row>
    <row r="10" spans="1:17" x14ac:dyDescent="0.25">
      <c r="A10" s="15" t="s">
        <v>60</v>
      </c>
      <c r="B10" s="24" t="s">
        <v>48</v>
      </c>
      <c r="C10" s="16">
        <v>45185</v>
      </c>
      <c r="D10" s="23" t="s">
        <v>44</v>
      </c>
      <c r="E10" s="17">
        <v>193</v>
      </c>
      <c r="F10" s="17">
        <v>195</v>
      </c>
      <c r="G10" s="17">
        <v>193</v>
      </c>
      <c r="H10" s="17">
        <v>196</v>
      </c>
      <c r="I10" s="17"/>
      <c r="J10" s="17"/>
      <c r="K10" s="18">
        <v>4</v>
      </c>
      <c r="L10" s="18">
        <v>777</v>
      </c>
      <c r="M10" s="19">
        <v>194.25</v>
      </c>
      <c r="N10" s="20">
        <v>2</v>
      </c>
      <c r="O10" s="21">
        <v>196.25</v>
      </c>
    </row>
    <row r="11" spans="1:17" x14ac:dyDescent="0.25">
      <c r="A11" s="15" t="s">
        <v>60</v>
      </c>
      <c r="B11" s="24" t="s">
        <v>48</v>
      </c>
      <c r="C11" s="16">
        <v>45206</v>
      </c>
      <c r="D11" s="23" t="s">
        <v>44</v>
      </c>
      <c r="E11" s="17">
        <v>187</v>
      </c>
      <c r="F11" s="17">
        <v>192</v>
      </c>
      <c r="G11" s="17">
        <v>188</v>
      </c>
      <c r="H11" s="17">
        <v>193</v>
      </c>
      <c r="I11" s="17"/>
      <c r="J11" s="17"/>
      <c r="K11" s="18">
        <v>4</v>
      </c>
      <c r="L11" s="18">
        <v>760</v>
      </c>
      <c r="M11" s="19">
        <v>190</v>
      </c>
      <c r="N11" s="20">
        <v>2</v>
      </c>
      <c r="O11" s="21">
        <v>192</v>
      </c>
    </row>
    <row r="12" spans="1:17" x14ac:dyDescent="0.25">
      <c r="A12" s="15" t="s">
        <v>22</v>
      </c>
      <c r="B12" s="24" t="s">
        <v>48</v>
      </c>
      <c r="C12" s="16">
        <v>45220</v>
      </c>
      <c r="D12" s="23" t="s">
        <v>35</v>
      </c>
      <c r="E12" s="17">
        <v>197</v>
      </c>
      <c r="F12" s="17">
        <v>194</v>
      </c>
      <c r="G12" s="17">
        <v>193</v>
      </c>
      <c r="H12" s="17">
        <v>197</v>
      </c>
      <c r="I12" s="17">
        <v>196</v>
      </c>
      <c r="J12" s="17">
        <v>197</v>
      </c>
      <c r="K12" s="18">
        <v>6</v>
      </c>
      <c r="L12" s="18">
        <v>1174</v>
      </c>
      <c r="M12" s="19">
        <v>195.66666666666666</v>
      </c>
      <c r="N12" s="20">
        <v>4</v>
      </c>
      <c r="O12" s="21">
        <v>199.66666666666666</v>
      </c>
    </row>
    <row r="15" spans="1:17" x14ac:dyDescent="0.25">
      <c r="K15" s="7">
        <f>SUM(K2:K14)</f>
        <v>46</v>
      </c>
      <c r="L15" s="7">
        <f>SUM(L2:L14)</f>
        <v>8945.01</v>
      </c>
      <c r="M15" s="13">
        <f>SUM(L15/K15)</f>
        <v>194.45673913043478</v>
      </c>
      <c r="N15" s="7">
        <f>SUM(N2:N14)</f>
        <v>32</v>
      </c>
      <c r="O15" s="13">
        <f>SUM(M15+N15)</f>
        <v>226.45673913043478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15" t="s">
        <v>28</v>
      </c>
      <c r="B19" s="24" t="s">
        <v>48</v>
      </c>
      <c r="C19" s="16">
        <v>45206</v>
      </c>
      <c r="D19" s="23" t="s">
        <v>44</v>
      </c>
      <c r="E19" s="17">
        <v>186</v>
      </c>
      <c r="F19" s="17">
        <v>196</v>
      </c>
      <c r="G19" s="17">
        <v>188</v>
      </c>
      <c r="H19" s="17">
        <v>194</v>
      </c>
      <c r="I19" s="17"/>
      <c r="J19" s="17"/>
      <c r="K19" s="18">
        <v>4</v>
      </c>
      <c r="L19" s="18">
        <v>764</v>
      </c>
      <c r="M19" s="19">
        <v>191</v>
      </c>
      <c r="N19" s="20">
        <v>9</v>
      </c>
      <c r="O19" s="21">
        <v>200</v>
      </c>
    </row>
    <row r="22" spans="1:15" x14ac:dyDescent="0.25">
      <c r="K22" s="7">
        <f>SUM(K19:K21)</f>
        <v>4</v>
      </c>
      <c r="L22" s="7">
        <f>SUM(L19:L21)</f>
        <v>764</v>
      </c>
      <c r="M22" s="13">
        <f>SUM(L22/K22)</f>
        <v>191</v>
      </c>
      <c r="N22" s="7">
        <f>SUM(N19:N21)</f>
        <v>9</v>
      </c>
      <c r="O22" s="13">
        <f>SUM(M22+N22)</f>
        <v>200</v>
      </c>
    </row>
  </sheetData>
  <protectedRanges>
    <protectedRange sqref="B2:C2" name="Range1_2"/>
    <protectedRange sqref="D2" name="Range1_1_1"/>
    <protectedRange sqref="E2:J2" name="Range1_3_1"/>
    <protectedRange algorithmName="SHA-512" hashValue="ON39YdpmFHfN9f47KpiRvqrKx0V9+erV1CNkpWzYhW/Qyc6aT8rEyCrvauWSYGZK2ia3o7vd3akF07acHAFpOA==" saltValue="yVW9XmDwTqEnmpSGai0KYg==" spinCount="100000" sqref="B7:C7" name="Range1_11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J7" name="Range1_3_3"/>
    <protectedRange algorithmName="SHA-512" hashValue="ON39YdpmFHfN9f47KpiRvqrKx0V9+erV1CNkpWzYhW/Qyc6aT8rEyCrvauWSYGZK2ia3o7vd3akF07acHAFpOA==" saltValue="yVW9XmDwTqEnmpSGai0KYg==" spinCount="100000" sqref="I12:J12 B12:C12" name="Range1_15"/>
    <protectedRange algorithmName="SHA-512" hashValue="ON39YdpmFHfN9f47KpiRvqrKx0V9+erV1CNkpWzYhW/Qyc6aT8rEyCrvauWSYGZK2ia3o7vd3akF07acHAFpOA==" saltValue="yVW9XmDwTqEnmpSGai0KYg==" spinCount="100000" sqref="D12" name="Range1_1_10"/>
    <protectedRange algorithmName="SHA-512" hashValue="ON39YdpmFHfN9f47KpiRvqrKx0V9+erV1CNkpWzYhW/Qyc6aT8rEyCrvauWSYGZK2ia3o7vd3akF07acHAFpOA==" saltValue="yVW9XmDwTqEnmpSGai0KYg==" spinCount="100000" sqref="E12:H12" name="Range1_3_5"/>
  </protectedRanges>
  <conditionalFormatting sqref="I2">
    <cfRule type="top10" dxfId="122" priority="20" rank="1"/>
  </conditionalFormatting>
  <conditionalFormatting sqref="I7">
    <cfRule type="top10" dxfId="121" priority="14" rank="1"/>
  </conditionalFormatting>
  <conditionalFormatting sqref="J2">
    <cfRule type="top10" dxfId="120" priority="21" rank="1"/>
  </conditionalFormatting>
  <conditionalFormatting sqref="J7">
    <cfRule type="top10" dxfId="119" priority="15" rank="1"/>
  </conditionalFormatting>
  <hyperlinks>
    <hyperlink ref="Q1" location="'Mississippi Adult Rankings 2023'!A1" display="Back to Ranking" xr:uid="{C2D4CCFB-5EAB-480A-A3BE-B3B3182F80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07D9E1-DD2B-4978-B0FD-05046FDC794A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A38B9-C9E7-4175-BE08-82B0F377FC4C}">
  <dimension ref="A1:Q3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9.5703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39" t="s">
        <v>49</v>
      </c>
      <c r="C2" s="16">
        <v>45017</v>
      </c>
      <c r="D2" s="23" t="s">
        <v>44</v>
      </c>
      <c r="E2" s="17">
        <v>198</v>
      </c>
      <c r="F2" s="17">
        <v>198</v>
      </c>
      <c r="G2" s="17">
        <v>194</v>
      </c>
      <c r="H2" s="17">
        <v>194</v>
      </c>
      <c r="I2" s="17"/>
      <c r="J2" s="17"/>
      <c r="K2" s="18">
        <v>4</v>
      </c>
      <c r="L2" s="18">
        <v>784</v>
      </c>
      <c r="M2" s="19">
        <v>196</v>
      </c>
      <c r="N2" s="20">
        <v>2</v>
      </c>
      <c r="O2" s="21">
        <v>198</v>
      </c>
    </row>
    <row r="3" spans="1:17" ht="15" customHeight="1" x14ac:dyDescent="0.25">
      <c r="A3" s="15" t="s">
        <v>22</v>
      </c>
      <c r="B3" s="24" t="s">
        <v>49</v>
      </c>
      <c r="C3" s="16">
        <v>45052</v>
      </c>
      <c r="D3" s="23" t="s">
        <v>44</v>
      </c>
      <c r="E3" s="17">
        <v>196</v>
      </c>
      <c r="F3" s="78">
        <v>200</v>
      </c>
      <c r="G3" s="17">
        <v>196</v>
      </c>
      <c r="H3" s="17">
        <v>196</v>
      </c>
      <c r="I3" s="17"/>
      <c r="J3" s="17"/>
      <c r="K3" s="18">
        <v>4</v>
      </c>
      <c r="L3" s="18">
        <v>788</v>
      </c>
      <c r="M3" s="19">
        <v>197</v>
      </c>
      <c r="N3" s="20">
        <v>4</v>
      </c>
      <c r="O3" s="21">
        <v>201</v>
      </c>
    </row>
    <row r="4" spans="1:17" x14ac:dyDescent="0.25">
      <c r="A4" s="15" t="s">
        <v>22</v>
      </c>
      <c r="B4" s="24" t="s">
        <v>49</v>
      </c>
      <c r="C4" s="16">
        <v>45059</v>
      </c>
      <c r="D4" s="16" t="s">
        <v>58</v>
      </c>
      <c r="E4" s="17">
        <v>195</v>
      </c>
      <c r="F4" s="17">
        <v>194</v>
      </c>
      <c r="G4" s="17">
        <v>197</v>
      </c>
      <c r="H4" s="17">
        <v>194</v>
      </c>
      <c r="I4" s="17"/>
      <c r="J4" s="17"/>
      <c r="K4" s="18">
        <v>4</v>
      </c>
      <c r="L4" s="18">
        <v>780</v>
      </c>
      <c r="M4" s="19">
        <v>195</v>
      </c>
      <c r="N4" s="20">
        <v>2</v>
      </c>
      <c r="O4" s="21">
        <v>197</v>
      </c>
    </row>
    <row r="5" spans="1:17" x14ac:dyDescent="0.25">
      <c r="A5" s="15" t="s">
        <v>60</v>
      </c>
      <c r="B5" s="24" t="s">
        <v>49</v>
      </c>
      <c r="C5" s="16">
        <v>45087</v>
      </c>
      <c r="D5" s="23" t="s">
        <v>35</v>
      </c>
      <c r="E5" s="17">
        <v>197</v>
      </c>
      <c r="F5" s="17">
        <v>193</v>
      </c>
      <c r="G5" s="17">
        <v>196</v>
      </c>
      <c r="H5" s="17">
        <v>193</v>
      </c>
      <c r="I5" s="17"/>
      <c r="J5" s="17"/>
      <c r="K5" s="18">
        <v>4</v>
      </c>
      <c r="L5" s="18">
        <v>779</v>
      </c>
      <c r="M5" s="19">
        <v>194.75</v>
      </c>
      <c r="N5" s="20">
        <v>2</v>
      </c>
      <c r="O5" s="21">
        <v>196.75</v>
      </c>
    </row>
    <row r="6" spans="1:17" x14ac:dyDescent="0.25">
      <c r="A6" s="15" t="s">
        <v>60</v>
      </c>
      <c r="B6" s="24" t="s">
        <v>49</v>
      </c>
      <c r="C6" s="16">
        <v>45108</v>
      </c>
      <c r="D6" s="23" t="s">
        <v>44</v>
      </c>
      <c r="E6" s="17">
        <v>195</v>
      </c>
      <c r="F6" s="17">
        <v>180</v>
      </c>
      <c r="G6" s="17">
        <v>190</v>
      </c>
      <c r="H6" s="17">
        <v>181</v>
      </c>
      <c r="I6" s="17"/>
      <c r="J6" s="17"/>
      <c r="K6" s="18">
        <v>4</v>
      </c>
      <c r="L6" s="18">
        <v>746</v>
      </c>
      <c r="M6" s="19">
        <v>186.5</v>
      </c>
      <c r="N6" s="20">
        <v>2</v>
      </c>
      <c r="O6" s="21">
        <v>188.5</v>
      </c>
    </row>
    <row r="7" spans="1:17" x14ac:dyDescent="0.25">
      <c r="A7" s="15" t="s">
        <v>22</v>
      </c>
      <c r="B7" s="24" t="s">
        <v>49</v>
      </c>
      <c r="C7" s="16">
        <v>45115</v>
      </c>
      <c r="D7" s="23" t="s">
        <v>35</v>
      </c>
      <c r="E7" s="17">
        <v>195</v>
      </c>
      <c r="F7" s="17">
        <v>196</v>
      </c>
      <c r="G7" s="17">
        <v>191</v>
      </c>
      <c r="H7" s="17">
        <v>195</v>
      </c>
      <c r="I7" s="17"/>
      <c r="J7" s="17"/>
      <c r="K7" s="18">
        <v>4</v>
      </c>
      <c r="L7" s="18">
        <v>777</v>
      </c>
      <c r="M7" s="19">
        <v>194.25</v>
      </c>
      <c r="N7" s="20">
        <v>2</v>
      </c>
      <c r="O7" s="21">
        <v>196.25</v>
      </c>
    </row>
    <row r="8" spans="1:17" x14ac:dyDescent="0.25">
      <c r="A8" s="15" t="s">
        <v>60</v>
      </c>
      <c r="B8" s="24" t="s">
        <v>49</v>
      </c>
      <c r="C8" s="16">
        <v>45143</v>
      </c>
      <c r="D8" s="23" t="s">
        <v>44</v>
      </c>
      <c r="E8" s="17">
        <v>198</v>
      </c>
      <c r="F8" s="17">
        <v>196</v>
      </c>
      <c r="G8" s="17">
        <v>199.01</v>
      </c>
      <c r="H8" s="17">
        <v>199</v>
      </c>
      <c r="I8" s="17"/>
      <c r="J8" s="17"/>
      <c r="K8" s="18">
        <v>4</v>
      </c>
      <c r="L8" s="18">
        <v>792.01</v>
      </c>
      <c r="M8" s="19">
        <v>198.0025</v>
      </c>
      <c r="N8" s="20">
        <v>9</v>
      </c>
      <c r="O8" s="21">
        <v>207.0025</v>
      </c>
    </row>
    <row r="9" spans="1:17" x14ac:dyDescent="0.25">
      <c r="A9" s="15" t="s">
        <v>22</v>
      </c>
      <c r="B9" s="24" t="s">
        <v>49</v>
      </c>
      <c r="C9" s="16">
        <v>45150</v>
      </c>
      <c r="D9" s="23" t="s">
        <v>35</v>
      </c>
      <c r="E9" s="17">
        <v>192</v>
      </c>
      <c r="F9" s="17">
        <v>194</v>
      </c>
      <c r="G9" s="17">
        <v>193</v>
      </c>
      <c r="H9" s="17">
        <v>193</v>
      </c>
      <c r="I9" s="17"/>
      <c r="J9" s="17"/>
      <c r="K9" s="18">
        <v>4</v>
      </c>
      <c r="L9" s="18">
        <v>772</v>
      </c>
      <c r="M9" s="19">
        <v>193</v>
      </c>
      <c r="N9" s="20">
        <v>2</v>
      </c>
      <c r="O9" s="21">
        <v>195</v>
      </c>
    </row>
    <row r="10" spans="1:17" x14ac:dyDescent="0.25">
      <c r="A10" s="15" t="s">
        <v>22</v>
      </c>
      <c r="B10" s="24" t="s">
        <v>49</v>
      </c>
      <c r="C10" s="16">
        <v>45178</v>
      </c>
      <c r="D10" s="23" t="s">
        <v>35</v>
      </c>
      <c r="E10" s="17">
        <v>195</v>
      </c>
      <c r="F10" s="17">
        <v>197.01</v>
      </c>
      <c r="G10" s="17">
        <v>198.01</v>
      </c>
      <c r="H10" s="17">
        <v>197.01</v>
      </c>
      <c r="I10" s="17"/>
      <c r="J10" s="17"/>
      <c r="K10" s="18">
        <v>4</v>
      </c>
      <c r="L10" s="18">
        <v>787.03</v>
      </c>
      <c r="M10" s="19">
        <v>196.75749999999999</v>
      </c>
      <c r="N10" s="20">
        <v>6</v>
      </c>
      <c r="O10" s="21">
        <v>202.75749999999999</v>
      </c>
    </row>
    <row r="11" spans="1:17" x14ac:dyDescent="0.25">
      <c r="A11" s="15" t="s">
        <v>60</v>
      </c>
      <c r="B11" s="24" t="s">
        <v>49</v>
      </c>
      <c r="C11" s="16">
        <v>45185</v>
      </c>
      <c r="D11" s="23" t="s">
        <v>44</v>
      </c>
      <c r="E11" s="17">
        <v>195</v>
      </c>
      <c r="F11" s="17">
        <v>195</v>
      </c>
      <c r="G11" s="17">
        <v>195</v>
      </c>
      <c r="H11" s="17">
        <v>195</v>
      </c>
      <c r="I11" s="17"/>
      <c r="J11" s="17"/>
      <c r="K11" s="18">
        <v>4</v>
      </c>
      <c r="L11" s="18">
        <v>780</v>
      </c>
      <c r="M11" s="19">
        <v>195</v>
      </c>
      <c r="N11" s="20">
        <v>2</v>
      </c>
      <c r="O11" s="21">
        <v>197</v>
      </c>
    </row>
    <row r="12" spans="1:17" x14ac:dyDescent="0.25">
      <c r="A12" s="15" t="s">
        <v>60</v>
      </c>
      <c r="B12" s="24" t="s">
        <v>49</v>
      </c>
      <c r="C12" s="16">
        <v>45206</v>
      </c>
      <c r="D12" s="23" t="s">
        <v>44</v>
      </c>
      <c r="E12" s="17">
        <v>195</v>
      </c>
      <c r="F12" s="17">
        <v>194</v>
      </c>
      <c r="G12" s="17">
        <v>193</v>
      </c>
      <c r="H12" s="17">
        <v>191</v>
      </c>
      <c r="I12" s="17"/>
      <c r="J12" s="17"/>
      <c r="K12" s="18">
        <v>4</v>
      </c>
      <c r="L12" s="18">
        <v>773</v>
      </c>
      <c r="M12" s="19">
        <v>193.25</v>
      </c>
      <c r="N12" s="20">
        <v>2</v>
      </c>
      <c r="O12" s="21">
        <v>195.25</v>
      </c>
    </row>
    <row r="13" spans="1:17" x14ac:dyDescent="0.25">
      <c r="A13" s="15" t="s">
        <v>22</v>
      </c>
      <c r="B13" s="24" t="s">
        <v>49</v>
      </c>
      <c r="C13" s="16">
        <v>45220</v>
      </c>
      <c r="D13" s="23" t="s">
        <v>35</v>
      </c>
      <c r="E13" s="17">
        <v>195</v>
      </c>
      <c r="F13" s="17">
        <v>184</v>
      </c>
      <c r="G13" s="17">
        <v>195</v>
      </c>
      <c r="H13" s="17">
        <v>197</v>
      </c>
      <c r="I13" s="17">
        <v>192</v>
      </c>
      <c r="J13" s="17">
        <v>190</v>
      </c>
      <c r="K13" s="18">
        <v>6</v>
      </c>
      <c r="L13" s="18">
        <v>1153</v>
      </c>
      <c r="M13" s="19">
        <v>192.16666666666666</v>
      </c>
      <c r="N13" s="20">
        <v>4</v>
      </c>
      <c r="O13" s="21">
        <v>196.16666666666666</v>
      </c>
    </row>
    <row r="14" spans="1:17" x14ac:dyDescent="0.25">
      <c r="A14" s="15" t="s">
        <v>60</v>
      </c>
      <c r="B14" s="24" t="s">
        <v>49</v>
      </c>
      <c r="C14" s="16">
        <v>45234</v>
      </c>
      <c r="D14" s="23" t="s">
        <v>44</v>
      </c>
      <c r="E14" s="17">
        <v>196.001</v>
      </c>
      <c r="F14" s="17">
        <v>192</v>
      </c>
      <c r="G14" s="17">
        <v>197</v>
      </c>
      <c r="H14" s="17">
        <v>198</v>
      </c>
      <c r="I14" s="17"/>
      <c r="J14" s="17"/>
      <c r="K14" s="18">
        <v>4</v>
      </c>
      <c r="L14" s="18">
        <v>783.00099999999998</v>
      </c>
      <c r="M14" s="19">
        <v>195.75024999999999</v>
      </c>
      <c r="N14" s="20">
        <v>6</v>
      </c>
      <c r="O14" s="21">
        <v>201.75024999999999</v>
      </c>
    </row>
    <row r="17" spans="1:15" x14ac:dyDescent="0.25">
      <c r="K17" s="7">
        <f>SUM(K2:K16)</f>
        <v>54</v>
      </c>
      <c r="L17" s="7">
        <f>SUM(L2:L16)</f>
        <v>10494.041000000001</v>
      </c>
      <c r="M17" s="13">
        <f>SUM(L17/K17)</f>
        <v>194.33409259259261</v>
      </c>
      <c r="N17" s="7">
        <f>SUM(N2:N16)</f>
        <v>45</v>
      </c>
      <c r="O17" s="13">
        <f>SUM(M17+N17)</f>
        <v>239.33409259259261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5" t="s">
        <v>27</v>
      </c>
      <c r="B21" s="24" t="s">
        <v>56</v>
      </c>
      <c r="C21" s="16">
        <v>45017</v>
      </c>
      <c r="D21" s="23" t="s">
        <v>44</v>
      </c>
      <c r="E21" s="17">
        <v>192</v>
      </c>
      <c r="F21" s="17">
        <v>192</v>
      </c>
      <c r="G21" s="17">
        <v>192</v>
      </c>
      <c r="H21" s="17">
        <v>196</v>
      </c>
      <c r="I21" s="17"/>
      <c r="J21" s="17"/>
      <c r="K21" s="18">
        <v>4</v>
      </c>
      <c r="L21" s="18">
        <v>772</v>
      </c>
      <c r="M21" s="19">
        <v>193</v>
      </c>
      <c r="N21" s="20">
        <v>11</v>
      </c>
      <c r="O21" s="21">
        <v>204</v>
      </c>
    </row>
    <row r="22" spans="1:15" x14ac:dyDescent="0.25">
      <c r="A22" s="15" t="s">
        <v>27</v>
      </c>
      <c r="B22" s="24" t="s">
        <v>49</v>
      </c>
      <c r="C22" s="16">
        <v>45059</v>
      </c>
      <c r="D22" s="16" t="s">
        <v>58</v>
      </c>
      <c r="E22" s="17">
        <v>190</v>
      </c>
      <c r="F22" s="17">
        <v>187</v>
      </c>
      <c r="G22" s="17">
        <v>188</v>
      </c>
      <c r="H22" s="17">
        <v>196</v>
      </c>
      <c r="I22" s="17"/>
      <c r="J22" s="17"/>
      <c r="K22" s="18">
        <v>4</v>
      </c>
      <c r="L22" s="18">
        <v>761</v>
      </c>
      <c r="M22" s="19">
        <v>190.25</v>
      </c>
      <c r="N22" s="20">
        <v>6</v>
      </c>
      <c r="O22" s="21">
        <v>196.25</v>
      </c>
    </row>
    <row r="23" spans="1:15" x14ac:dyDescent="0.25">
      <c r="A23" s="15" t="s">
        <v>27</v>
      </c>
      <c r="B23" s="24" t="s">
        <v>49</v>
      </c>
      <c r="C23" s="16">
        <v>45220</v>
      </c>
      <c r="D23" s="23" t="s">
        <v>35</v>
      </c>
      <c r="E23" s="17">
        <v>189</v>
      </c>
      <c r="F23" s="17">
        <v>185</v>
      </c>
      <c r="G23" s="17">
        <v>185</v>
      </c>
      <c r="H23" s="17">
        <v>186</v>
      </c>
      <c r="I23" s="17">
        <v>190</v>
      </c>
      <c r="J23" s="17">
        <v>186</v>
      </c>
      <c r="K23" s="18">
        <v>6</v>
      </c>
      <c r="L23" s="18">
        <v>1121</v>
      </c>
      <c r="M23" s="19">
        <v>186.83333333333334</v>
      </c>
      <c r="N23" s="20">
        <v>4</v>
      </c>
      <c r="O23" s="21">
        <v>190.83333333333334</v>
      </c>
    </row>
    <row r="26" spans="1:15" x14ac:dyDescent="0.25">
      <c r="K26" s="7">
        <f>SUM(K21:K25)</f>
        <v>14</v>
      </c>
      <c r="L26" s="7">
        <f>SUM(L21:L25)</f>
        <v>2654</v>
      </c>
      <c r="M26" s="13">
        <f>SUM(L26/K26)</f>
        <v>189.57142857142858</v>
      </c>
      <c r="N26" s="7">
        <f>SUM(N21:N25)</f>
        <v>21</v>
      </c>
      <c r="O26" s="13">
        <f>SUM(M26+N26)</f>
        <v>210.57142857142858</v>
      </c>
    </row>
    <row r="29" spans="1:15" ht="30" x14ac:dyDescent="0.25">
      <c r="A29" s="1" t="s">
        <v>1</v>
      </c>
      <c r="B29" s="2" t="s">
        <v>2</v>
      </c>
      <c r="C29" s="2" t="s">
        <v>3</v>
      </c>
      <c r="D29" s="3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3" t="s">
        <v>12</v>
      </c>
      <c r="M29" s="5" t="s">
        <v>13</v>
      </c>
      <c r="N29" s="2" t="s">
        <v>14</v>
      </c>
      <c r="O29" s="6" t="s">
        <v>15</v>
      </c>
    </row>
    <row r="30" spans="1:15" x14ac:dyDescent="0.25">
      <c r="A30" s="15" t="s">
        <v>28</v>
      </c>
      <c r="B30" s="24" t="s">
        <v>49</v>
      </c>
      <c r="C30" s="16">
        <v>45080</v>
      </c>
      <c r="D30" s="23" t="s">
        <v>44</v>
      </c>
      <c r="E30" s="17">
        <v>184</v>
      </c>
      <c r="F30" s="17">
        <v>180</v>
      </c>
      <c r="G30" s="17">
        <v>188</v>
      </c>
      <c r="H30" s="17">
        <v>180</v>
      </c>
      <c r="I30" s="17"/>
      <c r="J30" s="17"/>
      <c r="K30" s="18">
        <v>4</v>
      </c>
      <c r="L30" s="18">
        <v>732</v>
      </c>
      <c r="M30" s="19">
        <v>183</v>
      </c>
      <c r="N30" s="20">
        <v>2</v>
      </c>
      <c r="O30" s="21">
        <v>185</v>
      </c>
    </row>
    <row r="33" spans="11:15" x14ac:dyDescent="0.25">
      <c r="K33" s="7">
        <f>SUM(K30:K32)</f>
        <v>4</v>
      </c>
      <c r="L33" s="7">
        <f>SUM(L30:L32)</f>
        <v>732</v>
      </c>
      <c r="M33" s="13">
        <f>SUM(L33/K33)</f>
        <v>183</v>
      </c>
      <c r="N33" s="7">
        <f>SUM(N30:N32)</f>
        <v>2</v>
      </c>
      <c r="O33" s="13">
        <f>SUM(M33+N33)</f>
        <v>185</v>
      </c>
    </row>
  </sheetData>
  <protectedRanges>
    <protectedRange sqref="B2:C2" name="Range1_2"/>
    <protectedRange sqref="D2" name="Range1_1_1"/>
    <protectedRange sqref="E2:J2" name="Range1_3_1"/>
    <protectedRange sqref="E21:J21 B21:C21" name="Range1_5"/>
    <protectedRange sqref="D21" name="Range1_1_2"/>
    <protectedRange algorithmName="SHA-512" hashValue="ON39YdpmFHfN9f47KpiRvqrKx0V9+erV1CNkpWzYhW/Qyc6aT8rEyCrvauWSYGZK2ia3o7vd3akF07acHAFpOA==" saltValue="yVW9XmDwTqEnmpSGai0KYg==" spinCount="100000" sqref="I4:J4 B4:D4" name="Range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C22:D22" name="Range1_8_1"/>
    <protectedRange algorithmName="SHA-512" hashValue="ON39YdpmFHfN9f47KpiRvqrKx0V9+erV1CNkpWzYhW/Qyc6aT8rEyCrvauWSYGZK2ia3o7vd3akF07acHAFpOA==" saltValue="yVW9XmDwTqEnmpSGai0KYg==" spinCount="100000" sqref="E22:J22 B22" name="Range1_10"/>
    <protectedRange algorithmName="SHA-512" hashValue="ON39YdpmFHfN9f47KpiRvqrKx0V9+erV1CNkpWzYhW/Qyc6aT8rEyCrvauWSYGZK2ia3o7vd3akF07acHAFpOA==" saltValue="yVW9XmDwTqEnmpSGai0KYg==" spinCount="100000" sqref="B7:C7" name="Range1_11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J7" name="Range1_3_3"/>
    <protectedRange algorithmName="SHA-512" hashValue="ON39YdpmFHfN9f47KpiRvqrKx0V9+erV1CNkpWzYhW/Qyc6aT8rEyCrvauWSYGZK2ia3o7vd3akF07acHAFpOA==" saltValue="yVW9XmDwTqEnmpSGai0KYg==" spinCount="100000" sqref="I10:J10 B10:C10" name="Range1_12"/>
    <protectedRange algorithmName="SHA-512" hashValue="ON39YdpmFHfN9f47KpiRvqrKx0V9+erV1CNkpWzYhW/Qyc6aT8rEyCrvauWSYGZK2ia3o7vd3akF07acHAFpOA==" saltValue="yVW9XmDwTqEnmpSGai0KYg==" spinCount="100000" sqref="D10" name="Range1_1_7"/>
    <protectedRange algorithmName="SHA-512" hashValue="ON39YdpmFHfN9f47KpiRvqrKx0V9+erV1CNkpWzYhW/Qyc6aT8rEyCrvauWSYGZK2ia3o7vd3akF07acHAFpOA==" saltValue="yVW9XmDwTqEnmpSGai0KYg==" spinCount="100000" sqref="E10:H10" name="Range1_3_4"/>
    <protectedRange algorithmName="SHA-512" hashValue="ON39YdpmFHfN9f47KpiRvqrKx0V9+erV1CNkpWzYhW/Qyc6aT8rEyCrvauWSYGZK2ia3o7vd3akF07acHAFpOA==" saltValue="yVW9XmDwTqEnmpSGai0KYg==" spinCount="100000" sqref="B13:C13" name="Range1_15"/>
    <protectedRange algorithmName="SHA-512" hashValue="ON39YdpmFHfN9f47KpiRvqrKx0V9+erV1CNkpWzYhW/Qyc6aT8rEyCrvauWSYGZK2ia3o7vd3akF07acHAFpOA==" saltValue="yVW9XmDwTqEnmpSGai0KYg==" spinCount="100000" sqref="D13" name="Range1_1_10"/>
    <protectedRange algorithmName="SHA-512" hashValue="ON39YdpmFHfN9f47KpiRvqrKx0V9+erV1CNkpWzYhW/Qyc6aT8rEyCrvauWSYGZK2ia3o7vd3akF07acHAFpOA==" saltValue="yVW9XmDwTqEnmpSGai0KYg==" spinCount="100000" sqref="E13:J13" name="Range1_3_5"/>
    <protectedRange algorithmName="SHA-512" hashValue="ON39YdpmFHfN9f47KpiRvqrKx0V9+erV1CNkpWzYhW/Qyc6aT8rEyCrvauWSYGZK2ia3o7vd3akF07acHAFpOA==" saltValue="yVW9XmDwTqEnmpSGai0KYg==" spinCount="100000" sqref="E23:J23 B23:C23" name="Range1_17"/>
    <protectedRange algorithmName="SHA-512" hashValue="ON39YdpmFHfN9f47KpiRvqrKx0V9+erV1CNkpWzYhW/Qyc6aT8rEyCrvauWSYGZK2ia3o7vd3akF07acHAFpOA==" saltValue="yVW9XmDwTqEnmpSGai0KYg==" spinCount="100000" sqref="D23" name="Range1_1_12"/>
    <protectedRange sqref="B14:C14" name="Range1_19"/>
    <protectedRange sqref="D14" name="Range1_1_14"/>
    <protectedRange sqref="E14:J14" name="Range1_3_6"/>
  </protectedRanges>
  <hyperlinks>
    <hyperlink ref="Q1" location="'Mississippi Adult Rankings 2023'!A1" display="Back to Ranking" xr:uid="{9A8B3553-5D8E-4673-A17A-C33FDEB1A0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2043F8-AE8E-4855-A8B0-720B488D9BBD}">
          <x14:formula1>
            <xm:f>'C:\Users\abra2\Desktop\ABRA Files and More\AUTO BENCH REST ASSOCIATION FILE\ABRA 2019\Georgia\[Georgia Results 01 19 20.xlsm]DATA SHEET'!#REF!</xm:f>
          </x14:formula1>
          <xm:sqref>B1 B20 B29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2C2A-8A89-4991-B6EE-6F4C68A84931}">
  <dimension ref="A1:Q5"/>
  <sheetViews>
    <sheetView workbookViewId="0">
      <selection activeCell="B2" sqref="B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20.25" customHeight="1" x14ac:dyDescent="0.25">
      <c r="A2" s="15" t="s">
        <v>22</v>
      </c>
      <c r="B2" s="24" t="s">
        <v>39</v>
      </c>
      <c r="C2" s="16">
        <v>44996</v>
      </c>
      <c r="D2" s="23" t="s">
        <v>35</v>
      </c>
      <c r="E2" s="17">
        <v>194</v>
      </c>
      <c r="F2" s="17">
        <v>190</v>
      </c>
      <c r="G2" s="17">
        <v>190</v>
      </c>
      <c r="H2" s="17">
        <v>194</v>
      </c>
      <c r="I2" s="17"/>
      <c r="J2" s="17"/>
      <c r="K2" s="18">
        <v>4</v>
      </c>
      <c r="L2" s="18">
        <v>768</v>
      </c>
      <c r="M2" s="19">
        <v>192</v>
      </c>
      <c r="N2" s="20">
        <v>2</v>
      </c>
      <c r="O2" s="21">
        <v>194</v>
      </c>
    </row>
    <row r="5" spans="1:17" x14ac:dyDescent="0.25">
      <c r="K5" s="7">
        <f>SUM(K2:K4)</f>
        <v>4</v>
      </c>
      <c r="L5" s="7">
        <f>SUM(L2:L4)</f>
        <v>768</v>
      </c>
      <c r="M5" s="13">
        <f>SUM(L5/K5)</f>
        <v>192</v>
      </c>
      <c r="N5" s="7">
        <f>SUM(N2:N4)</f>
        <v>2</v>
      </c>
      <c r="O5" s="13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2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1_1"/>
  </protectedRanges>
  <conditionalFormatting sqref="E2">
    <cfRule type="top10" dxfId="118" priority="6" rank="1"/>
  </conditionalFormatting>
  <conditionalFormatting sqref="F2">
    <cfRule type="top10" dxfId="117" priority="1" rank="1"/>
  </conditionalFormatting>
  <conditionalFormatting sqref="G2">
    <cfRule type="top10" dxfId="116" priority="2" rank="1"/>
  </conditionalFormatting>
  <conditionalFormatting sqref="H2">
    <cfRule type="top10" dxfId="115" priority="3" rank="1"/>
  </conditionalFormatting>
  <conditionalFormatting sqref="I2">
    <cfRule type="top10" dxfId="114" priority="4" rank="1"/>
  </conditionalFormatting>
  <conditionalFormatting sqref="J2">
    <cfRule type="top10" dxfId="113" priority="5" rank="1"/>
  </conditionalFormatting>
  <hyperlinks>
    <hyperlink ref="Q1" location="'Mississippi Adult Rankings 2023'!A1" display="Back to Ranking" xr:uid="{B2696544-BE74-498C-BA3B-14E803606A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D7161A-7545-4793-BB0B-0D3E20E9FE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9BFF-2BDC-4263-8B2E-5701791AE8D7}">
  <dimension ref="A1:Q1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28</v>
      </c>
      <c r="B2" s="39" t="s">
        <v>59</v>
      </c>
      <c r="C2" s="16">
        <v>45059</v>
      </c>
      <c r="D2" s="16" t="s">
        <v>58</v>
      </c>
      <c r="E2" s="17">
        <v>198</v>
      </c>
      <c r="F2" s="41">
        <v>193</v>
      </c>
      <c r="G2" s="41">
        <v>191</v>
      </c>
      <c r="H2" s="41">
        <v>193</v>
      </c>
      <c r="I2" s="17"/>
      <c r="J2" s="17"/>
      <c r="K2" s="18">
        <v>4</v>
      </c>
      <c r="L2" s="18">
        <v>775</v>
      </c>
      <c r="M2" s="19">
        <v>193.75</v>
      </c>
      <c r="N2" s="20">
        <v>5</v>
      </c>
      <c r="O2" s="21">
        <v>198.75</v>
      </c>
    </row>
    <row r="3" spans="1:17" x14ac:dyDescent="0.25">
      <c r="A3" s="15" t="s">
        <v>28</v>
      </c>
      <c r="B3" s="24" t="s">
        <v>59</v>
      </c>
      <c r="C3" s="16">
        <v>45087</v>
      </c>
      <c r="D3" s="23" t="s">
        <v>35</v>
      </c>
      <c r="E3" s="17">
        <v>183</v>
      </c>
      <c r="F3" s="17">
        <v>198</v>
      </c>
      <c r="G3" s="17">
        <v>194</v>
      </c>
      <c r="H3" s="17">
        <v>190</v>
      </c>
      <c r="I3" s="17"/>
      <c r="J3" s="17"/>
      <c r="K3" s="18">
        <v>4</v>
      </c>
      <c r="L3" s="18">
        <v>765</v>
      </c>
      <c r="M3" s="19">
        <v>191.25</v>
      </c>
      <c r="N3" s="20">
        <v>3</v>
      </c>
      <c r="O3" s="21">
        <v>194.25</v>
      </c>
    </row>
    <row r="4" spans="1:17" x14ac:dyDescent="0.25">
      <c r="A4" s="15" t="s">
        <v>28</v>
      </c>
      <c r="B4" s="24" t="s">
        <v>67</v>
      </c>
      <c r="C4" s="16">
        <v>45115</v>
      </c>
      <c r="D4" s="23" t="s">
        <v>35</v>
      </c>
      <c r="E4" s="17">
        <v>194</v>
      </c>
      <c r="F4" s="17">
        <v>192</v>
      </c>
      <c r="G4" s="17">
        <v>191</v>
      </c>
      <c r="H4" s="17">
        <v>186</v>
      </c>
      <c r="I4" s="17"/>
      <c r="J4" s="17"/>
      <c r="K4" s="18">
        <v>4</v>
      </c>
      <c r="L4" s="18">
        <v>763</v>
      </c>
      <c r="M4" s="19">
        <v>190.75</v>
      </c>
      <c r="N4" s="20">
        <v>2</v>
      </c>
      <c r="O4" s="21">
        <v>192.75</v>
      </c>
    </row>
    <row r="7" spans="1:17" x14ac:dyDescent="0.25">
      <c r="K7" s="7">
        <f>SUM(K2:K6)</f>
        <v>12</v>
      </c>
      <c r="L7" s="7">
        <f>SUM(L2:L6)</f>
        <v>2303</v>
      </c>
      <c r="M7" s="13">
        <f>SUM(L7/K7)</f>
        <v>191.91666666666666</v>
      </c>
      <c r="N7" s="7">
        <f>SUM(N2:N6)</f>
        <v>10</v>
      </c>
      <c r="O7" s="13">
        <f>SUM(M7+N7)</f>
        <v>201.91666666666666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5" t="s">
        <v>60</v>
      </c>
      <c r="B11" s="24" t="s">
        <v>59</v>
      </c>
      <c r="C11" s="16">
        <v>45080</v>
      </c>
      <c r="D11" s="23" t="s">
        <v>44</v>
      </c>
      <c r="E11" s="17">
        <v>194</v>
      </c>
      <c r="F11" s="17">
        <v>191</v>
      </c>
      <c r="G11" s="17">
        <v>197</v>
      </c>
      <c r="H11" s="17">
        <v>198</v>
      </c>
      <c r="I11" s="17"/>
      <c r="J11" s="17"/>
      <c r="K11" s="18">
        <v>4</v>
      </c>
      <c r="L11" s="18">
        <v>780</v>
      </c>
      <c r="M11" s="19">
        <v>195</v>
      </c>
      <c r="N11" s="20">
        <v>2</v>
      </c>
      <c r="O11" s="21">
        <v>197</v>
      </c>
    </row>
    <row r="12" spans="1:17" x14ac:dyDescent="0.25">
      <c r="A12" s="15" t="s">
        <v>60</v>
      </c>
      <c r="B12" s="24" t="s">
        <v>59</v>
      </c>
      <c r="C12" s="16">
        <v>45087</v>
      </c>
      <c r="D12" s="23" t="s">
        <v>35</v>
      </c>
      <c r="E12" s="17">
        <v>197</v>
      </c>
      <c r="F12" s="17">
        <v>196</v>
      </c>
      <c r="G12" s="17">
        <v>195</v>
      </c>
      <c r="H12" s="17">
        <v>196</v>
      </c>
      <c r="I12" s="17"/>
      <c r="J12" s="17"/>
      <c r="K12" s="18">
        <v>4</v>
      </c>
      <c r="L12" s="18">
        <v>784</v>
      </c>
      <c r="M12" s="19">
        <v>196</v>
      </c>
      <c r="N12" s="20">
        <v>2</v>
      </c>
      <c r="O12" s="21">
        <v>198</v>
      </c>
    </row>
    <row r="13" spans="1:17" x14ac:dyDescent="0.25">
      <c r="A13" s="15" t="s">
        <v>22</v>
      </c>
      <c r="B13" s="24" t="s">
        <v>67</v>
      </c>
      <c r="C13" s="16">
        <v>45115</v>
      </c>
      <c r="D13" s="23" t="s">
        <v>35</v>
      </c>
      <c r="E13" s="17">
        <v>193</v>
      </c>
      <c r="F13" s="17">
        <v>195</v>
      </c>
      <c r="G13" s="17">
        <v>196</v>
      </c>
      <c r="H13" s="17">
        <v>195</v>
      </c>
      <c r="I13" s="17"/>
      <c r="J13" s="17"/>
      <c r="K13" s="18">
        <v>4</v>
      </c>
      <c r="L13" s="18">
        <v>779</v>
      </c>
      <c r="M13" s="19">
        <v>194.75</v>
      </c>
      <c r="N13" s="20">
        <v>2</v>
      </c>
      <c r="O13" s="21">
        <v>196.75</v>
      </c>
    </row>
    <row r="14" spans="1:17" x14ac:dyDescent="0.25">
      <c r="A14" s="15" t="s">
        <v>22</v>
      </c>
      <c r="B14" s="24" t="s">
        <v>59</v>
      </c>
      <c r="C14" s="16">
        <v>45220</v>
      </c>
      <c r="D14" s="23" t="s">
        <v>35</v>
      </c>
      <c r="E14" s="17">
        <v>195</v>
      </c>
      <c r="F14" s="17">
        <v>192</v>
      </c>
      <c r="G14" s="17">
        <v>198</v>
      </c>
      <c r="H14" s="17">
        <v>194</v>
      </c>
      <c r="I14" s="17">
        <v>197</v>
      </c>
      <c r="J14" s="17">
        <v>196</v>
      </c>
      <c r="K14" s="18">
        <v>6</v>
      </c>
      <c r="L14" s="18">
        <v>1172</v>
      </c>
      <c r="M14" s="19">
        <v>195.33333333333334</v>
      </c>
      <c r="N14" s="20">
        <v>4</v>
      </c>
      <c r="O14" s="21">
        <v>199.33333333333334</v>
      </c>
    </row>
    <row r="17" spans="11:15" x14ac:dyDescent="0.25">
      <c r="K17" s="7">
        <f>SUM(K11:K16)</f>
        <v>18</v>
      </c>
      <c r="L17" s="7">
        <f>SUM(L11:L16)</f>
        <v>3515</v>
      </c>
      <c r="M17" s="13">
        <f>SUM(L17/K17)</f>
        <v>195.27777777777777</v>
      </c>
      <c r="N17" s="7">
        <f>SUM(N11:N16)</f>
        <v>10</v>
      </c>
      <c r="O17" s="13">
        <f>SUM(M17+N17)</f>
        <v>205.27777777777777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C2:D2" name="Range1_8"/>
    <protectedRange algorithmName="SHA-512" hashValue="ON39YdpmFHfN9f47KpiRvqrKx0V9+erV1CNkpWzYhW/Qyc6aT8rEyCrvauWSYGZK2ia3o7vd3akF07acHAFpOA==" saltValue="yVW9XmDwTqEnmpSGai0KYg==" spinCount="100000" sqref="E2:J2 B2" name="Range1_9"/>
    <protectedRange algorithmName="SHA-512" hashValue="ON39YdpmFHfN9f47KpiRvqrKx0V9+erV1CNkpWzYhW/Qyc6aT8rEyCrvauWSYGZK2ia3o7vd3akF07acHAFpOA==" saltValue="yVW9XmDwTqEnmpSGai0KYg==" spinCount="100000" sqref="B13:C13" name="Range1_11"/>
    <protectedRange algorithmName="SHA-512" hashValue="ON39YdpmFHfN9f47KpiRvqrKx0V9+erV1CNkpWzYhW/Qyc6aT8rEyCrvauWSYGZK2ia3o7vd3akF07acHAFpOA==" saltValue="yVW9XmDwTqEnmpSGai0KYg==" spinCount="100000" sqref="D13" name="Range1_1_6"/>
    <protectedRange algorithmName="SHA-512" hashValue="ON39YdpmFHfN9f47KpiRvqrKx0V9+erV1CNkpWzYhW/Qyc6aT8rEyCrvauWSYGZK2ia3o7vd3akF07acHAFpOA==" saltValue="yVW9XmDwTqEnmpSGai0KYg==" spinCount="100000" sqref="E13:J13" name="Range1_3_3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B14:C14" name="Range1_15"/>
    <protectedRange algorithmName="SHA-512" hashValue="ON39YdpmFHfN9f47KpiRvqrKx0V9+erV1CNkpWzYhW/Qyc6aT8rEyCrvauWSYGZK2ia3o7vd3akF07acHAFpOA==" saltValue="yVW9XmDwTqEnmpSGai0KYg==" spinCount="100000" sqref="D14" name="Range1_1_10"/>
    <protectedRange algorithmName="SHA-512" hashValue="ON39YdpmFHfN9f47KpiRvqrKx0V9+erV1CNkpWzYhW/Qyc6aT8rEyCrvauWSYGZK2ia3o7vd3akF07acHAFpOA==" saltValue="yVW9XmDwTqEnmpSGai0KYg==" spinCount="100000" sqref="E14:J14" name="Range1_3_5"/>
  </protectedRanges>
  <hyperlinks>
    <hyperlink ref="Q1" location="'Mississippi Adult Rankings 2023'!A1" display="Back to Ranking" xr:uid="{9798225C-C643-4507-9338-6531DDB434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7ABEAD-1BCB-4376-AA70-61073822929D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3953F-1073-471D-AA25-F336B55EC625}">
  <dimension ref="A1:Q2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24" t="s">
        <v>37</v>
      </c>
      <c r="C2" s="16">
        <v>44996</v>
      </c>
      <c r="D2" s="23" t="s">
        <v>35</v>
      </c>
      <c r="E2" s="17">
        <v>195</v>
      </c>
      <c r="F2" s="17">
        <v>190</v>
      </c>
      <c r="G2" s="17">
        <v>195</v>
      </c>
      <c r="H2" s="17">
        <v>191</v>
      </c>
      <c r="I2" s="17"/>
      <c r="J2" s="17"/>
      <c r="K2" s="18">
        <v>4</v>
      </c>
      <c r="L2" s="18">
        <v>771</v>
      </c>
      <c r="M2" s="19">
        <v>192.75</v>
      </c>
      <c r="N2" s="20">
        <v>2</v>
      </c>
      <c r="O2" s="21">
        <v>194.75</v>
      </c>
    </row>
    <row r="3" spans="1:17" x14ac:dyDescent="0.25">
      <c r="A3" s="15" t="s">
        <v>22</v>
      </c>
      <c r="B3" s="24" t="s">
        <v>37</v>
      </c>
      <c r="C3" s="16">
        <v>45059</v>
      </c>
      <c r="D3" s="16" t="s">
        <v>58</v>
      </c>
      <c r="E3" s="17">
        <v>193</v>
      </c>
      <c r="F3" s="17">
        <v>192</v>
      </c>
      <c r="G3" s="17">
        <v>196</v>
      </c>
      <c r="H3" s="17">
        <v>193</v>
      </c>
      <c r="I3" s="17"/>
      <c r="J3" s="17"/>
      <c r="K3" s="18">
        <v>4</v>
      </c>
      <c r="L3" s="18">
        <v>774</v>
      </c>
      <c r="M3" s="19">
        <v>193.5</v>
      </c>
      <c r="N3" s="20">
        <v>2</v>
      </c>
      <c r="O3" s="21">
        <v>195.5</v>
      </c>
    </row>
    <row r="4" spans="1:17" x14ac:dyDescent="0.25">
      <c r="A4" s="43" t="s">
        <v>60</v>
      </c>
      <c r="B4" s="39" t="s">
        <v>37</v>
      </c>
      <c r="C4" s="44">
        <v>45087</v>
      </c>
      <c r="D4" s="45" t="s">
        <v>35</v>
      </c>
      <c r="E4" s="41">
        <v>192</v>
      </c>
      <c r="F4" s="41">
        <v>190</v>
      </c>
      <c r="G4" s="41">
        <v>197</v>
      </c>
      <c r="H4" s="41">
        <v>191</v>
      </c>
      <c r="I4" s="41"/>
      <c r="J4" s="41"/>
      <c r="K4" s="46">
        <v>4</v>
      </c>
      <c r="L4" s="46">
        <v>770</v>
      </c>
      <c r="M4" s="47">
        <v>192.5</v>
      </c>
      <c r="N4" s="48">
        <v>2</v>
      </c>
      <c r="O4" s="49">
        <v>194.5</v>
      </c>
    </row>
    <row r="5" spans="1:17" x14ac:dyDescent="0.25">
      <c r="A5" s="15" t="s">
        <v>22</v>
      </c>
      <c r="B5" s="24" t="s">
        <v>37</v>
      </c>
      <c r="C5" s="16">
        <v>45115</v>
      </c>
      <c r="D5" s="23" t="s">
        <v>35</v>
      </c>
      <c r="E5" s="17">
        <v>195</v>
      </c>
      <c r="F5" s="17">
        <v>192</v>
      </c>
      <c r="G5" s="17">
        <v>195</v>
      </c>
      <c r="H5" s="17">
        <v>193</v>
      </c>
      <c r="I5" s="17"/>
      <c r="J5" s="17"/>
      <c r="K5" s="18">
        <v>4</v>
      </c>
      <c r="L5" s="18">
        <v>775</v>
      </c>
      <c r="M5" s="19">
        <v>193.75</v>
      </c>
      <c r="N5" s="20">
        <v>2</v>
      </c>
      <c r="O5" s="21">
        <v>195.75</v>
      </c>
    </row>
    <row r="6" spans="1:17" x14ac:dyDescent="0.25">
      <c r="A6" s="15" t="s">
        <v>22</v>
      </c>
      <c r="B6" s="24" t="s">
        <v>37</v>
      </c>
      <c r="C6" s="16">
        <v>45150</v>
      </c>
      <c r="D6" s="23" t="s">
        <v>35</v>
      </c>
      <c r="E6" s="17">
        <v>197</v>
      </c>
      <c r="F6" s="17">
        <v>192</v>
      </c>
      <c r="G6" s="17">
        <v>190</v>
      </c>
      <c r="H6" s="17">
        <v>194</v>
      </c>
      <c r="I6" s="17"/>
      <c r="J6" s="17"/>
      <c r="K6" s="18">
        <v>4</v>
      </c>
      <c r="L6" s="18">
        <v>773</v>
      </c>
      <c r="M6" s="19">
        <v>193.25</v>
      </c>
      <c r="N6" s="20">
        <v>2</v>
      </c>
      <c r="O6" s="21">
        <v>195.25</v>
      </c>
    </row>
    <row r="7" spans="1:17" x14ac:dyDescent="0.25">
      <c r="A7" s="15" t="s">
        <v>22</v>
      </c>
      <c r="B7" s="24" t="s">
        <v>37</v>
      </c>
      <c r="C7" s="16">
        <v>45178</v>
      </c>
      <c r="D7" s="23" t="s">
        <v>35</v>
      </c>
      <c r="E7" s="17">
        <v>188</v>
      </c>
      <c r="F7" s="17">
        <v>192</v>
      </c>
      <c r="G7" s="17">
        <v>190</v>
      </c>
      <c r="H7" s="17">
        <v>194</v>
      </c>
      <c r="I7" s="17"/>
      <c r="J7" s="17"/>
      <c r="K7" s="18">
        <v>4</v>
      </c>
      <c r="L7" s="18">
        <v>764</v>
      </c>
      <c r="M7" s="19">
        <v>191</v>
      </c>
      <c r="N7" s="20">
        <v>2</v>
      </c>
      <c r="O7" s="21">
        <v>193</v>
      </c>
    </row>
    <row r="8" spans="1:17" x14ac:dyDescent="0.25">
      <c r="A8" s="15" t="s">
        <v>22</v>
      </c>
      <c r="B8" s="24" t="s">
        <v>37</v>
      </c>
      <c r="C8" s="16">
        <v>45220</v>
      </c>
      <c r="D8" s="23" t="s">
        <v>35</v>
      </c>
      <c r="E8" s="17">
        <v>197</v>
      </c>
      <c r="F8" s="17">
        <v>193</v>
      </c>
      <c r="G8" s="17">
        <v>190</v>
      </c>
      <c r="H8" s="17">
        <v>191</v>
      </c>
      <c r="I8" s="17">
        <v>190</v>
      </c>
      <c r="J8" s="17">
        <v>193</v>
      </c>
      <c r="K8" s="18">
        <v>6</v>
      </c>
      <c r="L8" s="18">
        <v>1154</v>
      </c>
      <c r="M8" s="19">
        <v>192.33333333333334</v>
      </c>
      <c r="N8" s="20">
        <v>4</v>
      </c>
      <c r="O8" s="21">
        <v>196.33333333333334</v>
      </c>
    </row>
    <row r="11" spans="1:17" x14ac:dyDescent="0.25">
      <c r="K11" s="7">
        <f>SUM(K2:K10)</f>
        <v>30</v>
      </c>
      <c r="L11" s="7">
        <f>SUM(L2:L10)</f>
        <v>5781</v>
      </c>
      <c r="M11" s="13">
        <f>SUM(L11/K11)</f>
        <v>192.7</v>
      </c>
      <c r="N11" s="7">
        <f>SUM(N2:N10)</f>
        <v>16</v>
      </c>
      <c r="O11" s="13">
        <f>SUM(M11+N11)</f>
        <v>208.7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15" t="s">
        <v>28</v>
      </c>
      <c r="B18" s="24" t="s">
        <v>37</v>
      </c>
      <c r="C18" s="16">
        <v>44996</v>
      </c>
      <c r="D18" s="23" t="s">
        <v>35</v>
      </c>
      <c r="E18" s="17">
        <v>188</v>
      </c>
      <c r="F18" s="17">
        <v>183</v>
      </c>
      <c r="G18" s="17">
        <v>185</v>
      </c>
      <c r="H18" s="17">
        <v>187</v>
      </c>
      <c r="I18" s="17"/>
      <c r="J18" s="17"/>
      <c r="K18" s="18">
        <v>4</v>
      </c>
      <c r="L18" s="18">
        <v>743</v>
      </c>
      <c r="M18" s="19">
        <v>185.75</v>
      </c>
      <c r="N18" s="20">
        <v>2</v>
      </c>
      <c r="O18" s="21">
        <v>187.75</v>
      </c>
    </row>
    <row r="19" spans="1:15" x14ac:dyDescent="0.25">
      <c r="A19" s="15" t="s">
        <v>28</v>
      </c>
      <c r="B19" s="24" t="s">
        <v>37</v>
      </c>
      <c r="C19" s="16">
        <v>45059</v>
      </c>
      <c r="D19" s="16" t="s">
        <v>58</v>
      </c>
      <c r="E19" s="17">
        <v>190</v>
      </c>
      <c r="F19" s="17">
        <v>189</v>
      </c>
      <c r="G19" s="17">
        <v>184</v>
      </c>
      <c r="H19" s="17">
        <v>185</v>
      </c>
      <c r="I19" s="17"/>
      <c r="J19" s="17"/>
      <c r="K19" s="18">
        <v>4</v>
      </c>
      <c r="L19" s="18">
        <v>748</v>
      </c>
      <c r="M19" s="19">
        <v>187</v>
      </c>
      <c r="N19" s="20">
        <v>2</v>
      </c>
      <c r="O19" s="21">
        <v>189</v>
      </c>
    </row>
    <row r="20" spans="1:15" x14ac:dyDescent="0.25">
      <c r="A20" s="15" t="s">
        <v>28</v>
      </c>
      <c r="B20" s="24" t="s">
        <v>37</v>
      </c>
      <c r="C20" s="16">
        <v>45087</v>
      </c>
      <c r="D20" s="23" t="s">
        <v>35</v>
      </c>
      <c r="E20" s="17">
        <v>191</v>
      </c>
      <c r="F20" s="17">
        <v>190</v>
      </c>
      <c r="G20" s="17">
        <v>184</v>
      </c>
      <c r="H20" s="17">
        <v>182</v>
      </c>
      <c r="I20" s="17"/>
      <c r="J20" s="17"/>
      <c r="K20" s="18">
        <v>4</v>
      </c>
      <c r="L20" s="18">
        <v>747</v>
      </c>
      <c r="M20" s="19">
        <v>186.75</v>
      </c>
      <c r="N20" s="20">
        <v>2</v>
      </c>
      <c r="O20" s="21">
        <v>188.75</v>
      </c>
    </row>
    <row r="21" spans="1:15" x14ac:dyDescent="0.25">
      <c r="A21" s="15" t="s">
        <v>28</v>
      </c>
      <c r="B21" s="24" t="s">
        <v>37</v>
      </c>
      <c r="C21" s="16">
        <v>45115</v>
      </c>
      <c r="D21" s="23" t="s">
        <v>35</v>
      </c>
      <c r="E21" s="17">
        <v>183</v>
      </c>
      <c r="F21" s="17">
        <v>187</v>
      </c>
      <c r="G21" s="17">
        <v>188</v>
      </c>
      <c r="H21" s="17">
        <v>186</v>
      </c>
      <c r="I21" s="17"/>
      <c r="J21" s="17"/>
      <c r="K21" s="18">
        <v>4</v>
      </c>
      <c r="L21" s="18">
        <v>744</v>
      </c>
      <c r="M21" s="19">
        <v>186</v>
      </c>
      <c r="N21" s="20">
        <v>2</v>
      </c>
      <c r="O21" s="21">
        <v>188</v>
      </c>
    </row>
    <row r="22" spans="1:15" x14ac:dyDescent="0.25">
      <c r="A22" s="15" t="s">
        <v>28</v>
      </c>
      <c r="B22" s="24" t="s">
        <v>37</v>
      </c>
      <c r="C22" s="16">
        <v>45150</v>
      </c>
      <c r="D22" s="23" t="s">
        <v>35</v>
      </c>
      <c r="E22" s="17">
        <v>182</v>
      </c>
      <c r="F22" s="17">
        <v>191</v>
      </c>
      <c r="G22" s="17">
        <v>174</v>
      </c>
      <c r="H22" s="17">
        <v>186</v>
      </c>
      <c r="I22" s="17"/>
      <c r="J22" s="17"/>
      <c r="K22" s="18">
        <v>4</v>
      </c>
      <c r="L22" s="18">
        <v>733</v>
      </c>
      <c r="M22" s="19">
        <v>183.25</v>
      </c>
      <c r="N22" s="20">
        <v>2</v>
      </c>
      <c r="O22" s="21">
        <v>185.25</v>
      </c>
    </row>
    <row r="23" spans="1:15" x14ac:dyDescent="0.25">
      <c r="A23" s="15" t="s">
        <v>28</v>
      </c>
      <c r="B23" s="24" t="s">
        <v>37</v>
      </c>
      <c r="C23" s="16">
        <v>45178</v>
      </c>
      <c r="D23" s="23" t="s">
        <v>35</v>
      </c>
      <c r="E23" s="17">
        <v>189</v>
      </c>
      <c r="F23" s="17">
        <v>186</v>
      </c>
      <c r="G23" s="17">
        <v>182</v>
      </c>
      <c r="H23" s="17">
        <v>192</v>
      </c>
      <c r="I23" s="17"/>
      <c r="J23" s="17"/>
      <c r="K23" s="18">
        <v>4</v>
      </c>
      <c r="L23" s="18">
        <v>749</v>
      </c>
      <c r="M23" s="19">
        <v>187.25</v>
      </c>
      <c r="N23" s="20">
        <v>2</v>
      </c>
      <c r="O23" s="21">
        <v>189.25</v>
      </c>
    </row>
    <row r="26" spans="1:15" x14ac:dyDescent="0.25">
      <c r="K26" s="7">
        <f>SUM(K18:K25)</f>
        <v>24</v>
      </c>
      <c r="L26" s="7">
        <f>SUM(L18:L25)</f>
        <v>4464</v>
      </c>
      <c r="M26" s="13">
        <f>SUM(L26/K26)</f>
        <v>186</v>
      </c>
      <c r="N26" s="7">
        <f>SUM(N18:N25)</f>
        <v>12</v>
      </c>
      <c r="O26" s="13">
        <f>SUM(M26+N26)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2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1_1"/>
    <protectedRange algorithmName="SHA-512" hashValue="ON39YdpmFHfN9f47KpiRvqrKx0V9+erV1CNkpWzYhW/Qyc6aT8rEyCrvauWSYGZK2ia3o7vd3akF07acHAFpOA==" saltValue="yVW9XmDwTqEnmpSGai0KYg==" spinCount="100000" sqref="E18:J18 B18:C18" name="Range1_6"/>
    <protectedRange algorithmName="SHA-512" hashValue="ON39YdpmFHfN9f47KpiRvqrKx0V9+erV1CNkpWzYhW/Qyc6aT8rEyCrvauWSYGZK2ia3o7vd3akF07acHAFpOA==" saltValue="yVW9XmDwTqEnmpSGai0KYg==" spinCount="100000" sqref="D18" name="Range1_1_4"/>
    <protectedRange algorithmName="SHA-512" hashValue="ON39YdpmFHfN9f47KpiRvqrKx0V9+erV1CNkpWzYhW/Qyc6aT8rEyCrvauWSYGZK2ia3o7vd3akF07acHAFpOA==" saltValue="yVW9XmDwTqEnmpSGai0KYg==" spinCount="100000" sqref="B3:D3" name="Range1_8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C19:D19" name="Range1_8_1"/>
    <protectedRange algorithmName="SHA-512" hashValue="ON39YdpmFHfN9f47KpiRvqrKx0V9+erV1CNkpWzYhW/Qyc6aT8rEyCrvauWSYGZK2ia3o7vd3akF07acHAFpOA==" saltValue="yVW9XmDwTqEnmpSGai0KYg==" spinCount="100000" sqref="E19:J19 B19" name="Range1_9"/>
    <protectedRange algorithmName="SHA-512" hashValue="ON39YdpmFHfN9f47KpiRvqrKx0V9+erV1CNkpWzYhW/Qyc6aT8rEyCrvauWSYGZK2ia3o7vd3akF07acHAFpOA==" saltValue="yVW9XmDwTqEnmpSGai0KYg==" spinCount="100000" sqref="B5:C5" name="Range1_11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J5" name="Range1_3_3"/>
    <protectedRange algorithmName="SHA-512" hashValue="ON39YdpmFHfN9f47KpiRvqrKx0V9+erV1CNkpWzYhW/Qyc6aT8rEyCrvauWSYGZK2ia3o7vd3akF07acHAFpOA==" saltValue="yVW9XmDwTqEnmpSGai0KYg==" spinCount="100000" sqref="E21:J21 B21:C21" name="Range1_2_1_1"/>
    <protectedRange algorithmName="SHA-512" hashValue="ON39YdpmFHfN9f47KpiRvqrKx0V9+erV1CNkpWzYhW/Qyc6aT8rEyCrvauWSYGZK2ia3o7vd3akF07acHAFpOA==" saltValue="yVW9XmDwTqEnmpSGai0KYg==" spinCount="100000" sqref="D21" name="Range1_1_1_1"/>
    <protectedRange algorithmName="SHA-512" hashValue="ON39YdpmFHfN9f47KpiRvqrKx0V9+erV1CNkpWzYhW/Qyc6aT8rEyCrvauWSYGZK2ia3o7vd3akF07acHAFpOA==" saltValue="yVW9XmDwTqEnmpSGai0KYg==" spinCount="100000" sqref="B7:C7" name="Range1_12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7:J7" name="Range1_3_4"/>
    <protectedRange algorithmName="SHA-512" hashValue="ON39YdpmFHfN9f47KpiRvqrKx0V9+erV1CNkpWzYhW/Qyc6aT8rEyCrvauWSYGZK2ia3o7vd3akF07acHAFpOA==" saltValue="yVW9XmDwTqEnmpSGai0KYg==" spinCount="100000" sqref="E23:J23 B23:C23" name="Range1_13"/>
    <protectedRange algorithmName="SHA-512" hashValue="ON39YdpmFHfN9f47KpiRvqrKx0V9+erV1CNkpWzYhW/Qyc6aT8rEyCrvauWSYGZK2ia3o7vd3akF07acHAFpOA==" saltValue="yVW9XmDwTqEnmpSGai0KYg==" spinCount="100000" sqref="D23" name="Range1_1_8"/>
    <protectedRange algorithmName="SHA-512" hashValue="ON39YdpmFHfN9f47KpiRvqrKx0V9+erV1CNkpWzYhW/Qyc6aT8rEyCrvauWSYGZK2ia3o7vd3akF07acHAFpOA==" saltValue="yVW9XmDwTqEnmpSGai0KYg==" spinCount="100000" sqref="B8:C8" name="Range1_15"/>
    <protectedRange algorithmName="SHA-512" hashValue="ON39YdpmFHfN9f47KpiRvqrKx0V9+erV1CNkpWzYhW/Qyc6aT8rEyCrvauWSYGZK2ia3o7vd3akF07acHAFpOA==" saltValue="yVW9XmDwTqEnmpSGai0KYg==" spinCount="100000" sqref="D8" name="Range1_1_10"/>
    <protectedRange algorithmName="SHA-512" hashValue="ON39YdpmFHfN9f47KpiRvqrKx0V9+erV1CNkpWzYhW/Qyc6aT8rEyCrvauWSYGZK2ia3o7vd3akF07acHAFpOA==" saltValue="yVW9XmDwTqEnmpSGai0KYg==" spinCount="100000" sqref="E8:J8" name="Range1_3_5"/>
  </protectedRanges>
  <conditionalFormatting sqref="I2">
    <cfRule type="top10" dxfId="112" priority="52" rank="1"/>
  </conditionalFormatting>
  <conditionalFormatting sqref="I3">
    <cfRule type="top10" dxfId="111" priority="34" rank="1"/>
  </conditionalFormatting>
  <conditionalFormatting sqref="I5">
    <cfRule type="top10" dxfId="110" priority="22" rank="1"/>
  </conditionalFormatting>
  <conditionalFormatting sqref="I7">
    <cfRule type="top10" dxfId="109" priority="10" rank="1"/>
  </conditionalFormatting>
  <conditionalFormatting sqref="I18">
    <cfRule type="top10" dxfId="108" priority="38" rank="1"/>
  </conditionalFormatting>
  <conditionalFormatting sqref="I19">
    <cfRule type="top10" dxfId="107" priority="26" rank="1"/>
  </conditionalFormatting>
  <conditionalFormatting sqref="I21">
    <cfRule type="top10" dxfId="106" priority="14" rank="1"/>
  </conditionalFormatting>
  <conditionalFormatting sqref="J2">
    <cfRule type="top10" dxfId="105" priority="53" rank="1"/>
  </conditionalFormatting>
  <conditionalFormatting sqref="J3">
    <cfRule type="top10" dxfId="104" priority="35" rank="1"/>
  </conditionalFormatting>
  <conditionalFormatting sqref="J5">
    <cfRule type="top10" dxfId="103" priority="23" rank="1"/>
  </conditionalFormatting>
  <conditionalFormatting sqref="J7">
    <cfRule type="top10" dxfId="102" priority="11" rank="1"/>
  </conditionalFormatting>
  <conditionalFormatting sqref="J18">
    <cfRule type="top10" dxfId="101" priority="37" rank="1"/>
  </conditionalFormatting>
  <conditionalFormatting sqref="J19">
    <cfRule type="top10" dxfId="100" priority="25" rank="1"/>
  </conditionalFormatting>
  <conditionalFormatting sqref="J21">
    <cfRule type="top10" dxfId="99" priority="13" rank="1"/>
  </conditionalFormatting>
  <hyperlinks>
    <hyperlink ref="Q1" location="'Mississippi Adult Rankings 2023'!A1" display="Back to Ranking" xr:uid="{30C19957-990B-44CD-923E-57D1458A93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A960C1-6858-49EB-B725-8F350E58CE8A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9D3A-C452-4C5F-9FCA-96D6FFD69920}">
  <dimension ref="A1:Q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39" t="s">
        <v>68</v>
      </c>
      <c r="C2" s="44">
        <v>45115</v>
      </c>
      <c r="D2" s="45" t="s">
        <v>35</v>
      </c>
      <c r="E2" s="41">
        <v>198.01</v>
      </c>
      <c r="F2" s="41">
        <v>197</v>
      </c>
      <c r="G2" s="41">
        <v>196</v>
      </c>
      <c r="H2" s="41">
        <v>193</v>
      </c>
      <c r="I2" s="41"/>
      <c r="J2" s="41"/>
      <c r="K2" s="46">
        <v>4</v>
      </c>
      <c r="L2" s="46">
        <v>784.01</v>
      </c>
      <c r="M2" s="47">
        <v>196.0025</v>
      </c>
      <c r="N2" s="48">
        <v>4</v>
      </c>
      <c r="O2" s="49">
        <v>200.0025</v>
      </c>
    </row>
    <row r="3" spans="1:17" x14ac:dyDescent="0.25">
      <c r="A3" s="15" t="s">
        <v>22</v>
      </c>
      <c r="B3" s="24" t="s">
        <v>68</v>
      </c>
      <c r="C3" s="16">
        <v>45150</v>
      </c>
      <c r="D3" s="23" t="s">
        <v>35</v>
      </c>
      <c r="E3" s="17">
        <v>192</v>
      </c>
      <c r="F3" s="17">
        <v>199</v>
      </c>
      <c r="G3" s="17">
        <v>197</v>
      </c>
      <c r="H3" s="17">
        <v>198</v>
      </c>
      <c r="I3" s="17"/>
      <c r="J3" s="17"/>
      <c r="K3" s="18">
        <v>4</v>
      </c>
      <c r="L3" s="18">
        <v>786</v>
      </c>
      <c r="M3" s="19">
        <v>196.5</v>
      </c>
      <c r="N3" s="20">
        <v>3</v>
      </c>
      <c r="O3" s="21">
        <v>199.5</v>
      </c>
    </row>
    <row r="4" spans="1:17" x14ac:dyDescent="0.25">
      <c r="A4" s="15" t="s">
        <v>22</v>
      </c>
      <c r="B4" s="24" t="s">
        <v>68</v>
      </c>
      <c r="C4" s="16">
        <v>45178</v>
      </c>
      <c r="D4" s="23" t="s">
        <v>35</v>
      </c>
      <c r="E4" s="17">
        <v>197</v>
      </c>
      <c r="F4" s="17">
        <v>197</v>
      </c>
      <c r="G4" s="17">
        <v>192</v>
      </c>
      <c r="H4" s="17">
        <v>194</v>
      </c>
      <c r="I4" s="17"/>
      <c r="J4" s="17"/>
      <c r="K4" s="18">
        <v>4</v>
      </c>
      <c r="L4" s="18">
        <v>780</v>
      </c>
      <c r="M4" s="19">
        <v>195</v>
      </c>
      <c r="N4" s="20">
        <v>2</v>
      </c>
      <c r="O4" s="21">
        <v>197</v>
      </c>
    </row>
    <row r="5" spans="1:17" x14ac:dyDescent="0.25">
      <c r="A5" s="15" t="s">
        <v>22</v>
      </c>
      <c r="B5" s="24" t="s">
        <v>68</v>
      </c>
      <c r="C5" s="16">
        <v>45220</v>
      </c>
      <c r="D5" s="23" t="s">
        <v>35</v>
      </c>
      <c r="E5" s="17">
        <v>195</v>
      </c>
      <c r="F5" s="17">
        <v>196</v>
      </c>
      <c r="G5" s="17">
        <v>195</v>
      </c>
      <c r="H5" s="17">
        <v>192</v>
      </c>
      <c r="I5" s="17">
        <v>193</v>
      </c>
      <c r="J5" s="17">
        <v>192</v>
      </c>
      <c r="K5" s="18">
        <v>6</v>
      </c>
      <c r="L5" s="18">
        <v>1163</v>
      </c>
      <c r="M5" s="19">
        <v>193.83333333333334</v>
      </c>
      <c r="N5" s="20">
        <v>4</v>
      </c>
      <c r="O5" s="21">
        <v>197.83333333333334</v>
      </c>
    </row>
    <row r="8" spans="1:17" x14ac:dyDescent="0.25">
      <c r="K8" s="7">
        <f>SUM(K2:K7)</f>
        <v>18</v>
      </c>
      <c r="L8" s="7">
        <f>SUM(L2:L7)</f>
        <v>3513.01</v>
      </c>
      <c r="M8" s="13">
        <f>SUM(L8/K8)</f>
        <v>195.16722222222222</v>
      </c>
      <c r="N8" s="7">
        <f>SUM(N2:N7)</f>
        <v>13</v>
      </c>
      <c r="O8" s="13">
        <f>SUM(M8+N8)</f>
        <v>208.16722222222222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B5:C5" name="Range1_15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J5" name="Range1_3_5"/>
  </protectedRanges>
  <hyperlinks>
    <hyperlink ref="Q1" location="'Mississippi Adult Rankings 2023'!A1" display="Back to Ranking" xr:uid="{21C46566-4E1B-4C35-B7E1-434F33A6FF2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271853-8992-4FE1-BBF0-704D172608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8E0A6-AC93-455B-8FC6-61F8DE53FC88}">
  <dimension ref="A1:Q2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x14ac:dyDescent="0.25">
      <c r="A2" s="15" t="s">
        <v>22</v>
      </c>
      <c r="B2" s="24" t="s">
        <v>31</v>
      </c>
      <c r="C2" s="16">
        <v>44996</v>
      </c>
      <c r="D2" s="23" t="s">
        <v>35</v>
      </c>
      <c r="E2" s="17">
        <v>194</v>
      </c>
      <c r="F2" s="17">
        <v>193</v>
      </c>
      <c r="G2" s="17">
        <v>194</v>
      </c>
      <c r="H2" s="17">
        <v>197</v>
      </c>
      <c r="I2" s="17"/>
      <c r="J2" s="17"/>
      <c r="K2" s="18">
        <v>4</v>
      </c>
      <c r="L2" s="18">
        <v>778</v>
      </c>
      <c r="M2" s="19">
        <v>194.5</v>
      </c>
      <c r="N2" s="20">
        <v>2</v>
      </c>
      <c r="O2" s="21">
        <v>196.5</v>
      </c>
    </row>
    <row r="3" spans="1:17" x14ac:dyDescent="0.25">
      <c r="A3" s="15" t="s">
        <v>22</v>
      </c>
      <c r="B3" s="24" t="s">
        <v>31</v>
      </c>
      <c r="C3" s="16">
        <v>45059</v>
      </c>
      <c r="D3" s="16" t="s">
        <v>58</v>
      </c>
      <c r="E3" s="17">
        <v>194</v>
      </c>
      <c r="F3" s="17">
        <v>196</v>
      </c>
      <c r="G3" s="17">
        <v>193</v>
      </c>
      <c r="H3" s="17">
        <v>193</v>
      </c>
      <c r="I3" s="17"/>
      <c r="J3" s="17"/>
      <c r="K3" s="18">
        <v>4</v>
      </c>
      <c r="L3" s="18">
        <v>776</v>
      </c>
      <c r="M3" s="19">
        <v>194</v>
      </c>
      <c r="N3" s="20">
        <v>2</v>
      </c>
      <c r="O3" s="21">
        <v>196</v>
      </c>
    </row>
    <row r="4" spans="1:17" x14ac:dyDescent="0.25">
      <c r="A4" s="15" t="s">
        <v>60</v>
      </c>
      <c r="B4" s="24" t="s">
        <v>31</v>
      </c>
      <c r="C4" s="16">
        <v>45080</v>
      </c>
      <c r="D4" s="23" t="s">
        <v>44</v>
      </c>
      <c r="E4" s="17">
        <v>194</v>
      </c>
      <c r="F4" s="17">
        <v>189</v>
      </c>
      <c r="G4" s="17">
        <v>195</v>
      </c>
      <c r="H4" s="17">
        <v>193</v>
      </c>
      <c r="I4" s="17"/>
      <c r="J4" s="17"/>
      <c r="K4" s="18">
        <v>4</v>
      </c>
      <c r="L4" s="18">
        <v>771</v>
      </c>
      <c r="M4" s="19">
        <v>192.75</v>
      </c>
      <c r="N4" s="20">
        <v>2</v>
      </c>
      <c r="O4" s="21">
        <v>194.75</v>
      </c>
    </row>
    <row r="5" spans="1:17" x14ac:dyDescent="0.25">
      <c r="A5" s="15" t="s">
        <v>60</v>
      </c>
      <c r="B5" s="24" t="s">
        <v>31</v>
      </c>
      <c r="C5" s="16">
        <v>45087</v>
      </c>
      <c r="D5" s="23" t="s">
        <v>35</v>
      </c>
      <c r="E5" s="17">
        <v>194</v>
      </c>
      <c r="F5" s="17">
        <v>196</v>
      </c>
      <c r="G5" s="17">
        <v>195</v>
      </c>
      <c r="H5" s="17">
        <v>198</v>
      </c>
      <c r="I5" s="17"/>
      <c r="J5" s="17"/>
      <c r="K5" s="18">
        <v>4</v>
      </c>
      <c r="L5" s="18">
        <v>783</v>
      </c>
      <c r="M5" s="19">
        <v>195.75</v>
      </c>
      <c r="N5" s="20">
        <v>2</v>
      </c>
      <c r="O5" s="21">
        <v>197.75</v>
      </c>
    </row>
    <row r="6" spans="1:17" x14ac:dyDescent="0.25">
      <c r="A6" s="15" t="s">
        <v>22</v>
      </c>
      <c r="B6" s="24" t="s">
        <v>31</v>
      </c>
      <c r="C6" s="16">
        <v>45115</v>
      </c>
      <c r="D6" s="23" t="s">
        <v>35</v>
      </c>
      <c r="E6" s="17">
        <v>192</v>
      </c>
      <c r="F6" s="17">
        <v>198</v>
      </c>
      <c r="G6" s="17">
        <v>195</v>
      </c>
      <c r="H6" s="17">
        <v>196</v>
      </c>
      <c r="I6" s="17"/>
      <c r="J6" s="17"/>
      <c r="K6" s="18">
        <v>4</v>
      </c>
      <c r="L6" s="18">
        <v>781</v>
      </c>
      <c r="M6" s="19">
        <v>195.25</v>
      </c>
      <c r="N6" s="20">
        <v>2</v>
      </c>
      <c r="O6" s="21">
        <v>197.25</v>
      </c>
    </row>
    <row r="7" spans="1:17" x14ac:dyDescent="0.25">
      <c r="A7" s="15" t="s">
        <v>22</v>
      </c>
      <c r="B7" s="24" t="s">
        <v>31</v>
      </c>
      <c r="C7" s="16">
        <v>45150</v>
      </c>
      <c r="D7" s="23" t="s">
        <v>35</v>
      </c>
      <c r="E7" s="17">
        <v>193</v>
      </c>
      <c r="F7" s="17">
        <v>196</v>
      </c>
      <c r="G7" s="78">
        <v>200.01</v>
      </c>
      <c r="H7" s="17">
        <v>196</v>
      </c>
      <c r="I7" s="17"/>
      <c r="J7" s="17"/>
      <c r="K7" s="18">
        <v>4</v>
      </c>
      <c r="L7" s="18">
        <v>785.01</v>
      </c>
      <c r="M7" s="19">
        <v>196.2525</v>
      </c>
      <c r="N7" s="20">
        <v>4</v>
      </c>
      <c r="O7" s="21">
        <v>200.2525</v>
      </c>
    </row>
    <row r="8" spans="1:17" x14ac:dyDescent="0.25">
      <c r="A8" s="15" t="s">
        <v>22</v>
      </c>
      <c r="B8" s="24" t="s">
        <v>31</v>
      </c>
      <c r="C8" s="16">
        <v>45178</v>
      </c>
      <c r="D8" s="23" t="s">
        <v>35</v>
      </c>
      <c r="E8" s="17">
        <v>193</v>
      </c>
      <c r="F8" s="17">
        <v>191</v>
      </c>
      <c r="G8" s="17">
        <v>195</v>
      </c>
      <c r="H8" s="17">
        <v>193</v>
      </c>
      <c r="I8" s="17"/>
      <c r="J8" s="17"/>
      <c r="K8" s="18">
        <v>4</v>
      </c>
      <c r="L8" s="18">
        <v>772</v>
      </c>
      <c r="M8" s="19">
        <v>193</v>
      </c>
      <c r="N8" s="20">
        <v>2</v>
      </c>
      <c r="O8" s="21">
        <v>195</v>
      </c>
    </row>
    <row r="9" spans="1:17" x14ac:dyDescent="0.25">
      <c r="A9" s="15" t="s">
        <v>22</v>
      </c>
      <c r="B9" s="24" t="s">
        <v>31</v>
      </c>
      <c r="C9" s="16">
        <v>45220</v>
      </c>
      <c r="D9" s="23" t="s">
        <v>35</v>
      </c>
      <c r="E9" s="17">
        <v>196</v>
      </c>
      <c r="F9" s="17">
        <v>199.01</v>
      </c>
      <c r="G9" s="17">
        <v>198</v>
      </c>
      <c r="H9" s="17">
        <v>197</v>
      </c>
      <c r="I9" s="17">
        <v>192</v>
      </c>
      <c r="J9" s="17">
        <v>190</v>
      </c>
      <c r="K9" s="18">
        <v>6</v>
      </c>
      <c r="L9" s="18">
        <v>1172.01</v>
      </c>
      <c r="M9" s="19">
        <v>195.33500000000001</v>
      </c>
      <c r="N9" s="20">
        <v>8</v>
      </c>
      <c r="O9" s="21">
        <v>203.33500000000001</v>
      </c>
    </row>
    <row r="12" spans="1:17" x14ac:dyDescent="0.25">
      <c r="K12" s="7">
        <f>SUM(K2:K11)</f>
        <v>34</v>
      </c>
      <c r="L12" s="7">
        <f>SUM(L2:L11)</f>
        <v>6618.02</v>
      </c>
      <c r="M12" s="13">
        <f>SUM(L12/K12)</f>
        <v>194.64764705882354</v>
      </c>
      <c r="N12" s="7">
        <f>SUM(N2:N11)</f>
        <v>24</v>
      </c>
      <c r="O12" s="13">
        <f>SUM(M12+N12)</f>
        <v>218.64764705882354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15" t="s">
        <v>28</v>
      </c>
      <c r="B17" s="24" t="s">
        <v>31</v>
      </c>
      <c r="C17" s="16">
        <v>44996</v>
      </c>
      <c r="D17" s="23" t="s">
        <v>35</v>
      </c>
      <c r="E17" s="17">
        <v>185</v>
      </c>
      <c r="F17" s="17">
        <v>193</v>
      </c>
      <c r="G17" s="17">
        <v>187</v>
      </c>
      <c r="H17" s="17">
        <v>178</v>
      </c>
      <c r="I17" s="17"/>
      <c r="J17" s="17"/>
      <c r="K17" s="18">
        <v>4</v>
      </c>
      <c r="L17" s="18">
        <v>743</v>
      </c>
      <c r="M17" s="19">
        <v>185.75</v>
      </c>
      <c r="N17" s="20">
        <v>2</v>
      </c>
      <c r="O17" s="21">
        <v>187.75</v>
      </c>
    </row>
    <row r="18" spans="1:15" x14ac:dyDescent="0.25">
      <c r="A18" s="15" t="s">
        <v>28</v>
      </c>
      <c r="B18" s="24" t="s">
        <v>31</v>
      </c>
      <c r="C18" s="16">
        <v>45059</v>
      </c>
      <c r="D18" s="16" t="s">
        <v>58</v>
      </c>
      <c r="E18" s="17">
        <v>194</v>
      </c>
      <c r="F18" s="17">
        <v>195</v>
      </c>
      <c r="G18" s="17">
        <v>193</v>
      </c>
      <c r="H18" s="17">
        <v>193</v>
      </c>
      <c r="I18" s="17"/>
      <c r="J18" s="17"/>
      <c r="K18" s="18">
        <v>4</v>
      </c>
      <c r="L18" s="18">
        <v>775</v>
      </c>
      <c r="M18" s="19">
        <v>193.75</v>
      </c>
      <c r="N18" s="20">
        <v>5</v>
      </c>
      <c r="O18" s="21">
        <v>198.75</v>
      </c>
    </row>
    <row r="19" spans="1:15" x14ac:dyDescent="0.25">
      <c r="A19" s="15" t="s">
        <v>28</v>
      </c>
      <c r="B19" s="24" t="s">
        <v>31</v>
      </c>
      <c r="C19" s="16">
        <v>45080</v>
      </c>
      <c r="D19" s="23" t="s">
        <v>44</v>
      </c>
      <c r="E19" s="17">
        <v>187</v>
      </c>
      <c r="F19" s="17">
        <v>190</v>
      </c>
      <c r="G19" s="17">
        <v>193</v>
      </c>
      <c r="H19" s="17">
        <v>197</v>
      </c>
      <c r="I19" s="17"/>
      <c r="J19" s="17"/>
      <c r="K19" s="18">
        <v>4</v>
      </c>
      <c r="L19" s="18">
        <v>767</v>
      </c>
      <c r="M19" s="19">
        <v>191.75</v>
      </c>
      <c r="N19" s="20">
        <v>5</v>
      </c>
      <c r="O19" s="21">
        <v>196.75</v>
      </c>
    </row>
    <row r="20" spans="1:15" x14ac:dyDescent="0.25">
      <c r="A20" s="15" t="s">
        <v>28</v>
      </c>
      <c r="B20" s="24" t="s">
        <v>31</v>
      </c>
      <c r="C20" s="16">
        <v>45087</v>
      </c>
      <c r="D20" s="23" t="s">
        <v>35</v>
      </c>
      <c r="E20" s="17">
        <v>196.01</v>
      </c>
      <c r="F20" s="17">
        <v>192</v>
      </c>
      <c r="G20" s="17">
        <v>190</v>
      </c>
      <c r="H20" s="17">
        <v>196</v>
      </c>
      <c r="I20" s="17"/>
      <c r="J20" s="17"/>
      <c r="K20" s="18">
        <v>4</v>
      </c>
      <c r="L20" s="18">
        <v>774.01</v>
      </c>
      <c r="M20" s="19">
        <v>193.5025</v>
      </c>
      <c r="N20" s="20">
        <v>8</v>
      </c>
      <c r="O20" s="21">
        <v>201.5025</v>
      </c>
    </row>
    <row r="21" spans="1:15" x14ac:dyDescent="0.25">
      <c r="A21" s="15" t="s">
        <v>28</v>
      </c>
      <c r="B21" s="24" t="s">
        <v>31</v>
      </c>
      <c r="C21" s="16">
        <v>45115</v>
      </c>
      <c r="D21" s="23" t="s">
        <v>35</v>
      </c>
      <c r="E21" s="17">
        <v>191</v>
      </c>
      <c r="F21" s="17">
        <v>188</v>
      </c>
      <c r="G21" s="17">
        <v>191</v>
      </c>
      <c r="H21" s="17">
        <v>195</v>
      </c>
      <c r="I21" s="17"/>
      <c r="J21" s="17"/>
      <c r="K21" s="18">
        <v>4</v>
      </c>
      <c r="L21" s="18">
        <v>765</v>
      </c>
      <c r="M21" s="19">
        <v>191.25</v>
      </c>
      <c r="N21" s="20">
        <v>2</v>
      </c>
      <c r="O21" s="21">
        <v>193.25</v>
      </c>
    </row>
    <row r="22" spans="1:15" x14ac:dyDescent="0.25">
      <c r="A22" s="15" t="s">
        <v>28</v>
      </c>
      <c r="B22" s="24" t="s">
        <v>31</v>
      </c>
      <c r="C22" s="16">
        <v>45150</v>
      </c>
      <c r="D22" s="23" t="s">
        <v>35</v>
      </c>
      <c r="E22" s="40">
        <v>194</v>
      </c>
      <c r="F22" s="40">
        <v>196.01</v>
      </c>
      <c r="G22" s="40">
        <v>186</v>
      </c>
      <c r="H22" s="40">
        <v>190</v>
      </c>
      <c r="I22" s="40"/>
      <c r="J22" s="40"/>
      <c r="K22" s="18">
        <v>4</v>
      </c>
      <c r="L22" s="18">
        <v>766.01</v>
      </c>
      <c r="M22" s="19">
        <v>191.5025</v>
      </c>
      <c r="N22" s="20">
        <v>4</v>
      </c>
      <c r="O22" s="21">
        <v>195.5025</v>
      </c>
    </row>
    <row r="23" spans="1:15" x14ac:dyDescent="0.25">
      <c r="A23" s="15" t="s">
        <v>28</v>
      </c>
      <c r="B23" s="24" t="s">
        <v>31</v>
      </c>
      <c r="C23" s="16">
        <v>45178</v>
      </c>
      <c r="D23" s="23" t="s">
        <v>35</v>
      </c>
      <c r="E23" s="40">
        <v>192</v>
      </c>
      <c r="F23" s="40">
        <v>184</v>
      </c>
      <c r="G23" s="40">
        <v>183</v>
      </c>
      <c r="H23" s="40">
        <v>186</v>
      </c>
      <c r="I23" s="40"/>
      <c r="J23" s="40"/>
      <c r="K23" s="18">
        <v>4</v>
      </c>
      <c r="L23" s="18">
        <v>745</v>
      </c>
      <c r="M23" s="19">
        <v>186.25</v>
      </c>
      <c r="N23" s="20">
        <v>2</v>
      </c>
      <c r="O23" s="21">
        <v>188.25</v>
      </c>
    </row>
    <row r="26" spans="1:15" x14ac:dyDescent="0.25">
      <c r="K26" s="7">
        <f>SUM(K17:K25)</f>
        <v>28</v>
      </c>
      <c r="L26" s="7">
        <f>SUM(L17:L25)</f>
        <v>5335.02</v>
      </c>
      <c r="M26" s="13">
        <f>SUM(L26/K26)</f>
        <v>190.53642857142859</v>
      </c>
      <c r="N26" s="7">
        <f>SUM(N17:N25)</f>
        <v>28</v>
      </c>
      <c r="O26" s="13">
        <f>SUM(M26+N26)</f>
        <v>218.53642857142859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E17:J17 B17:C17" name="Range1_6"/>
    <protectedRange algorithmName="SHA-512" hashValue="ON39YdpmFHfN9f47KpiRvqrKx0V9+erV1CNkpWzYhW/Qyc6aT8rEyCrvauWSYGZK2ia3o7vd3akF07acHAFpOA==" saltValue="yVW9XmDwTqEnmpSGai0KYg==" spinCount="100000" sqref="D17" name="Range1_1_4"/>
    <protectedRange algorithmName="SHA-512" hashValue="ON39YdpmFHfN9f47KpiRvqrKx0V9+erV1CNkpWzYhW/Qyc6aT8rEyCrvauWSYGZK2ia3o7vd3akF07acHAFpOA==" saltValue="yVW9XmDwTqEnmpSGai0KYg==" spinCount="100000" sqref="B3:D3" name="Range1_8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C18:D18" name="Range1_8_1"/>
    <protectedRange algorithmName="SHA-512" hashValue="ON39YdpmFHfN9f47KpiRvqrKx0V9+erV1CNkpWzYhW/Qyc6aT8rEyCrvauWSYGZK2ia3o7vd3akF07acHAFpOA==" saltValue="yVW9XmDwTqEnmpSGai0KYg==" spinCount="100000" sqref="E18:J18 B18" name="Range1_9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E21:J21 B21:C21" name="Range1_2_1"/>
    <protectedRange algorithmName="SHA-512" hashValue="ON39YdpmFHfN9f47KpiRvqrKx0V9+erV1CNkpWzYhW/Qyc6aT8rEyCrvauWSYGZK2ia3o7vd3akF07acHAFpOA==" saltValue="yVW9XmDwTqEnmpSGai0KYg==" spinCount="100000" sqref="D21" name="Range1_1_1_1"/>
    <protectedRange algorithmName="SHA-512" hashValue="ON39YdpmFHfN9f47KpiRvqrKx0V9+erV1CNkpWzYhW/Qyc6aT8rEyCrvauWSYGZK2ia3o7vd3akF07acHAFpOA==" saltValue="yVW9XmDwTqEnmpSGai0KYg==" spinCount="100000" sqref="B8:C8" name="Range1_12"/>
    <protectedRange algorithmName="SHA-512" hashValue="ON39YdpmFHfN9f47KpiRvqrKx0V9+erV1CNkpWzYhW/Qyc6aT8rEyCrvauWSYGZK2ia3o7vd3akF07acHAFpOA==" saltValue="yVW9XmDwTqEnmpSGai0KYg==" spinCount="100000" sqref="D8" name="Range1_1_7"/>
    <protectedRange algorithmName="SHA-512" hashValue="ON39YdpmFHfN9f47KpiRvqrKx0V9+erV1CNkpWzYhW/Qyc6aT8rEyCrvauWSYGZK2ia3o7vd3akF07acHAFpOA==" saltValue="yVW9XmDwTqEnmpSGai0KYg==" spinCount="100000" sqref="E8:J8" name="Range1_3_4"/>
    <protectedRange algorithmName="SHA-512" hashValue="ON39YdpmFHfN9f47KpiRvqrKx0V9+erV1CNkpWzYhW/Qyc6aT8rEyCrvauWSYGZK2ia3o7vd3akF07acHAFpOA==" saltValue="yVW9XmDwTqEnmpSGai0KYg==" spinCount="100000" sqref="E23:J23 B23:C23" name="Range1_13"/>
    <protectedRange algorithmName="SHA-512" hashValue="ON39YdpmFHfN9f47KpiRvqrKx0V9+erV1CNkpWzYhW/Qyc6aT8rEyCrvauWSYGZK2ia3o7vd3akF07acHAFpOA==" saltValue="yVW9XmDwTqEnmpSGai0KYg==" spinCount="100000" sqref="D23" name="Range1_1_8"/>
    <protectedRange algorithmName="SHA-512" hashValue="ON39YdpmFHfN9f47KpiRvqrKx0V9+erV1CNkpWzYhW/Qyc6aT8rEyCrvauWSYGZK2ia3o7vd3akF07acHAFpOA==" saltValue="yVW9XmDwTqEnmpSGai0KYg==" spinCount="100000" sqref="B9:C9" name="Range1_15"/>
    <protectedRange algorithmName="SHA-512" hashValue="ON39YdpmFHfN9f47KpiRvqrKx0V9+erV1CNkpWzYhW/Qyc6aT8rEyCrvauWSYGZK2ia3o7vd3akF07acHAFpOA==" saltValue="yVW9XmDwTqEnmpSGai0KYg==" spinCount="100000" sqref="D9" name="Range1_1_10"/>
    <protectedRange algorithmName="SHA-512" hashValue="ON39YdpmFHfN9f47KpiRvqrKx0V9+erV1CNkpWzYhW/Qyc6aT8rEyCrvauWSYGZK2ia3o7vd3akF07acHAFpOA==" saltValue="yVW9XmDwTqEnmpSGai0KYg==" spinCount="100000" sqref="E9:J9" name="Range1_3_5"/>
  </protectedRanges>
  <conditionalFormatting sqref="I2">
    <cfRule type="top10" dxfId="98" priority="52" rank="1"/>
  </conditionalFormatting>
  <conditionalFormatting sqref="I3">
    <cfRule type="top10" dxfId="97" priority="40" rank="1"/>
  </conditionalFormatting>
  <conditionalFormatting sqref="I6">
    <cfRule type="top10" dxfId="96" priority="28" rank="1"/>
  </conditionalFormatting>
  <conditionalFormatting sqref="I8">
    <cfRule type="top10" dxfId="95" priority="16" rank="1"/>
  </conditionalFormatting>
  <conditionalFormatting sqref="I17">
    <cfRule type="top10" dxfId="94" priority="44" rank="1"/>
  </conditionalFormatting>
  <conditionalFormatting sqref="I18">
    <cfRule type="top10" dxfId="93" priority="32" rank="1"/>
  </conditionalFormatting>
  <conditionalFormatting sqref="I21">
    <cfRule type="top10" dxfId="92" priority="20" rank="1"/>
  </conditionalFormatting>
  <conditionalFormatting sqref="J2">
    <cfRule type="top10" dxfId="91" priority="53" rank="1"/>
  </conditionalFormatting>
  <conditionalFormatting sqref="J3">
    <cfRule type="top10" dxfId="90" priority="41" rank="1"/>
  </conditionalFormatting>
  <conditionalFormatting sqref="J6">
    <cfRule type="top10" dxfId="89" priority="29" rank="1"/>
  </conditionalFormatting>
  <conditionalFormatting sqref="J8">
    <cfRule type="top10" dxfId="88" priority="17" rank="1"/>
  </conditionalFormatting>
  <conditionalFormatting sqref="J17">
    <cfRule type="top10" dxfId="87" priority="43" rank="1"/>
  </conditionalFormatting>
  <conditionalFormatting sqref="J18">
    <cfRule type="top10" dxfId="86" priority="31" rank="1"/>
  </conditionalFormatting>
  <conditionalFormatting sqref="J21">
    <cfRule type="top10" dxfId="85" priority="19" rank="1"/>
  </conditionalFormatting>
  <hyperlinks>
    <hyperlink ref="Q1" location="'Mississippi Adult Rankings 2023'!A1" display="Back to Ranking" xr:uid="{7B6E4B6C-44AD-43BC-B474-04D2CEEBB5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E7CD96-218E-44F4-A372-BFB100434BE8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32438-B0AA-416D-A545-8A0A12370D6C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43" t="s">
        <v>28</v>
      </c>
      <c r="B2" s="24" t="s">
        <v>82</v>
      </c>
      <c r="C2" s="16">
        <v>45185</v>
      </c>
      <c r="D2" s="23" t="s">
        <v>44</v>
      </c>
      <c r="E2" s="17">
        <v>176</v>
      </c>
      <c r="F2" s="17">
        <v>185</v>
      </c>
      <c r="G2" s="17">
        <v>189</v>
      </c>
      <c r="H2" s="17">
        <v>187</v>
      </c>
      <c r="I2" s="17"/>
      <c r="J2" s="17"/>
      <c r="K2" s="18">
        <v>4</v>
      </c>
      <c r="L2" s="18">
        <v>737</v>
      </c>
      <c r="M2" s="19">
        <v>184.25</v>
      </c>
      <c r="N2" s="20">
        <v>2</v>
      </c>
      <c r="O2" s="21">
        <v>186.25</v>
      </c>
    </row>
    <row r="5" spans="1:17" x14ac:dyDescent="0.25">
      <c r="K5" s="7">
        <f>SUM(K2:K4)</f>
        <v>4</v>
      </c>
      <c r="L5" s="7">
        <f>SUM(L2:L4)</f>
        <v>737</v>
      </c>
      <c r="M5" s="13">
        <f>SUM(L5/K5)</f>
        <v>184.25</v>
      </c>
      <c r="N5" s="7">
        <f>SUM(N2:N4)</f>
        <v>2</v>
      </c>
      <c r="O5" s="13">
        <f>SUM(M5+N5)</f>
        <v>186.25</v>
      </c>
    </row>
  </sheetData>
  <hyperlinks>
    <hyperlink ref="Q1" location="'Mississippi Adult Rankings 2023'!A1" display="Back to Ranking" xr:uid="{6B89EB13-1937-4D2E-9D53-565D63D4DD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F0B6A5-21B6-4ADD-8263-E3E97B5D05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EED53-219B-4BCC-9397-A08751701CA2}">
  <dimension ref="A1:Q2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43" t="s">
        <v>60</v>
      </c>
      <c r="B2" s="39" t="s">
        <v>66</v>
      </c>
      <c r="C2" s="44">
        <v>45087</v>
      </c>
      <c r="D2" s="45" t="s">
        <v>35</v>
      </c>
      <c r="E2" s="41">
        <v>187</v>
      </c>
      <c r="F2" s="41">
        <v>191</v>
      </c>
      <c r="G2" s="41">
        <v>187</v>
      </c>
      <c r="H2" s="41">
        <v>192</v>
      </c>
      <c r="I2" s="41"/>
      <c r="J2" s="41"/>
      <c r="K2" s="46">
        <v>4</v>
      </c>
      <c r="L2" s="46">
        <v>757</v>
      </c>
      <c r="M2" s="47">
        <v>189.25</v>
      </c>
      <c r="N2" s="48">
        <v>2</v>
      </c>
      <c r="O2" s="49">
        <v>191.25</v>
      </c>
    </row>
    <row r="5" spans="1:17" x14ac:dyDescent="0.25">
      <c r="K5" s="7">
        <f>SUM(K2:K4)</f>
        <v>4</v>
      </c>
      <c r="L5" s="7">
        <f>SUM(L2:L4)</f>
        <v>757</v>
      </c>
      <c r="M5" s="13">
        <f>SUM(L5/K5)</f>
        <v>189.25</v>
      </c>
      <c r="N5" s="7">
        <f>SUM(N2:N4)</f>
        <v>2</v>
      </c>
      <c r="O5" s="13">
        <f>SUM(M5+N5)</f>
        <v>191.25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43" t="s">
        <v>63</v>
      </c>
      <c r="B9" s="39" t="s">
        <v>66</v>
      </c>
      <c r="C9" s="44">
        <v>45087</v>
      </c>
      <c r="D9" s="68" t="s">
        <v>35</v>
      </c>
      <c r="E9" s="41">
        <v>186</v>
      </c>
      <c r="F9" s="41">
        <v>192</v>
      </c>
      <c r="G9" s="41">
        <v>194</v>
      </c>
      <c r="H9" s="41">
        <v>194</v>
      </c>
      <c r="I9" s="41"/>
      <c r="J9" s="41"/>
      <c r="K9" s="46">
        <v>4</v>
      </c>
      <c r="L9" s="46">
        <v>766</v>
      </c>
      <c r="M9" s="47">
        <v>191.5</v>
      </c>
      <c r="N9" s="48">
        <v>8</v>
      </c>
      <c r="O9" s="49">
        <v>199.5</v>
      </c>
    </row>
    <row r="12" spans="1:17" x14ac:dyDescent="0.25">
      <c r="K12" s="7">
        <f>SUM(K9:K11)</f>
        <v>4</v>
      </c>
      <c r="L12" s="7">
        <f>SUM(L9:L11)</f>
        <v>766</v>
      </c>
      <c r="M12" s="13">
        <f>SUM(L12/K12)</f>
        <v>191.5</v>
      </c>
      <c r="N12" s="7">
        <f>SUM(N9:N11)</f>
        <v>8</v>
      </c>
      <c r="O12" s="13">
        <f>SUM(M12+N12)</f>
        <v>199.5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43" t="s">
        <v>28</v>
      </c>
      <c r="B16" s="39" t="s">
        <v>66</v>
      </c>
      <c r="C16" s="44">
        <v>45115</v>
      </c>
      <c r="D16" s="45" t="s">
        <v>35</v>
      </c>
      <c r="E16" s="41">
        <v>191</v>
      </c>
      <c r="F16" s="41">
        <v>194</v>
      </c>
      <c r="G16" s="41">
        <v>194</v>
      </c>
      <c r="H16" s="41">
        <v>195.01</v>
      </c>
      <c r="I16" s="41"/>
      <c r="J16" s="41"/>
      <c r="K16" s="46">
        <v>4</v>
      </c>
      <c r="L16" s="46">
        <v>774.01</v>
      </c>
      <c r="M16" s="47">
        <v>193.5025</v>
      </c>
      <c r="N16" s="48">
        <v>5</v>
      </c>
      <c r="O16" s="49">
        <v>198.5025</v>
      </c>
    </row>
    <row r="17" spans="1:15" x14ac:dyDescent="0.25">
      <c r="A17" s="15" t="s">
        <v>28</v>
      </c>
      <c r="B17" s="24" t="s">
        <v>66</v>
      </c>
      <c r="C17" s="16">
        <v>45150</v>
      </c>
      <c r="D17" s="23" t="s">
        <v>35</v>
      </c>
      <c r="E17" s="17">
        <v>192</v>
      </c>
      <c r="F17" s="17">
        <v>195</v>
      </c>
      <c r="G17" s="17">
        <v>193</v>
      </c>
      <c r="H17" s="17">
        <v>190</v>
      </c>
      <c r="I17" s="17"/>
      <c r="J17" s="17"/>
      <c r="K17" s="18">
        <v>4</v>
      </c>
      <c r="L17" s="18">
        <v>770</v>
      </c>
      <c r="M17" s="19">
        <v>192.5</v>
      </c>
      <c r="N17" s="20">
        <v>3</v>
      </c>
      <c r="O17" s="21">
        <v>195.5</v>
      </c>
    </row>
    <row r="18" spans="1:15" x14ac:dyDescent="0.25">
      <c r="A18" s="15" t="s">
        <v>28</v>
      </c>
      <c r="B18" s="24" t="s">
        <v>66</v>
      </c>
      <c r="C18" s="16">
        <v>45178</v>
      </c>
      <c r="D18" s="23" t="s">
        <v>35</v>
      </c>
      <c r="E18" s="17">
        <v>195.01</v>
      </c>
      <c r="F18" s="17">
        <v>195</v>
      </c>
      <c r="G18" s="17">
        <v>193</v>
      </c>
      <c r="H18" s="17">
        <v>196</v>
      </c>
      <c r="I18" s="17"/>
      <c r="J18" s="17"/>
      <c r="K18" s="18">
        <v>4</v>
      </c>
      <c r="L18" s="18">
        <v>779.01</v>
      </c>
      <c r="M18" s="19">
        <v>194.7525</v>
      </c>
      <c r="N18" s="20">
        <v>9</v>
      </c>
      <c r="O18" s="21">
        <v>203.7525</v>
      </c>
    </row>
    <row r="19" spans="1:15" x14ac:dyDescent="0.25">
      <c r="A19" s="15" t="s">
        <v>28</v>
      </c>
      <c r="B19" s="24" t="s">
        <v>66</v>
      </c>
      <c r="C19" s="16">
        <v>45206</v>
      </c>
      <c r="D19" s="23" t="s">
        <v>44</v>
      </c>
      <c r="E19" s="17">
        <v>193</v>
      </c>
      <c r="F19" s="17">
        <v>191</v>
      </c>
      <c r="G19" s="17">
        <v>191</v>
      </c>
      <c r="H19" s="17">
        <v>188</v>
      </c>
      <c r="I19" s="17"/>
      <c r="J19" s="17"/>
      <c r="K19" s="18">
        <v>4</v>
      </c>
      <c r="L19" s="18">
        <v>763</v>
      </c>
      <c r="M19" s="19">
        <v>190.75</v>
      </c>
      <c r="N19" s="20">
        <v>6</v>
      </c>
      <c r="O19" s="21">
        <v>196.75</v>
      </c>
    </row>
    <row r="20" spans="1:15" x14ac:dyDescent="0.25">
      <c r="A20" s="15" t="s">
        <v>28</v>
      </c>
      <c r="B20" s="24" t="s">
        <v>66</v>
      </c>
      <c r="C20" s="16">
        <v>45220</v>
      </c>
      <c r="D20" s="23" t="s">
        <v>35</v>
      </c>
      <c r="E20" s="17">
        <v>189</v>
      </c>
      <c r="F20" s="17">
        <v>186</v>
      </c>
      <c r="G20" s="17">
        <v>189</v>
      </c>
      <c r="H20" s="17">
        <v>194.01</v>
      </c>
      <c r="I20" s="17">
        <v>194</v>
      </c>
      <c r="J20" s="17">
        <v>185</v>
      </c>
      <c r="K20" s="18">
        <v>6</v>
      </c>
      <c r="L20" s="18">
        <v>1137.01</v>
      </c>
      <c r="M20" s="19">
        <v>189.50166666666667</v>
      </c>
      <c r="N20" s="20">
        <v>4</v>
      </c>
      <c r="O20" s="21">
        <v>193.50166666666667</v>
      </c>
    </row>
    <row r="23" spans="1:15" x14ac:dyDescent="0.25">
      <c r="K23" s="7">
        <f>SUM(K16:K22)</f>
        <v>22</v>
      </c>
      <c r="L23" s="7">
        <f>SUM(L16:L22)</f>
        <v>4223.03</v>
      </c>
      <c r="M23" s="13">
        <f>SUM(L23/K23)</f>
        <v>191.95590909090907</v>
      </c>
      <c r="N23" s="7">
        <f>SUM(N16:N22)</f>
        <v>27</v>
      </c>
      <c r="O23" s="13">
        <f>SUM(M23+N23)</f>
        <v>218.95590909090907</v>
      </c>
    </row>
  </sheetData>
  <protectedRanges>
    <protectedRange algorithmName="SHA-512" hashValue="ON39YdpmFHfN9f47KpiRvqrKx0V9+erV1CNkpWzYhW/Qyc6aT8rEyCrvauWSYGZK2ia3o7vd3akF07acHAFpOA==" saltValue="yVW9XmDwTqEnmpSGai0KYg==" spinCount="100000" sqref="E16:J16 B16:C16" name="Range1_2_1"/>
    <protectedRange algorithmName="SHA-512" hashValue="ON39YdpmFHfN9f47KpiRvqrKx0V9+erV1CNkpWzYhW/Qyc6aT8rEyCrvauWSYGZK2ia3o7vd3akF07acHAFpOA==" saltValue="yVW9XmDwTqEnmpSGai0KYg==" spinCount="100000" sqref="D16" name="Range1_1_1_1"/>
    <protectedRange algorithmName="SHA-512" hashValue="ON39YdpmFHfN9f47KpiRvqrKx0V9+erV1CNkpWzYhW/Qyc6aT8rEyCrvauWSYGZK2ia3o7vd3akF07acHAFpOA==" saltValue="yVW9XmDwTqEnmpSGai0KYg==" spinCount="100000" sqref="E18:J18 B18:C18" name="Range1_13"/>
    <protectedRange algorithmName="SHA-512" hashValue="ON39YdpmFHfN9f47KpiRvqrKx0V9+erV1CNkpWzYhW/Qyc6aT8rEyCrvauWSYGZK2ia3o7vd3akF07acHAFpOA==" saltValue="yVW9XmDwTqEnmpSGai0KYg==" spinCount="100000" sqref="D18" name="Range1_1_8"/>
    <protectedRange algorithmName="SHA-512" hashValue="ON39YdpmFHfN9f47KpiRvqrKx0V9+erV1CNkpWzYhW/Qyc6aT8rEyCrvauWSYGZK2ia3o7vd3akF07acHAFpOA==" saltValue="yVW9XmDwTqEnmpSGai0KYg==" spinCount="100000" sqref="E20:J20 B20:C20" name="Range1_16"/>
    <protectedRange algorithmName="SHA-512" hashValue="ON39YdpmFHfN9f47KpiRvqrKx0V9+erV1CNkpWzYhW/Qyc6aT8rEyCrvauWSYGZK2ia3o7vd3akF07acHAFpOA==" saltValue="yVW9XmDwTqEnmpSGai0KYg==" spinCount="100000" sqref="D20" name="Range1_1_11"/>
  </protectedRanges>
  <conditionalFormatting sqref="I16">
    <cfRule type="top10" dxfId="84" priority="2" rank="1"/>
  </conditionalFormatting>
  <conditionalFormatting sqref="J16">
    <cfRule type="top10" dxfId="83" priority="1" rank="1"/>
  </conditionalFormatting>
  <hyperlinks>
    <hyperlink ref="Q1" location="'Mississippi Adult Rankings 2023'!A1" display="Back to Ranking" xr:uid="{A34EDBF1-C765-4C59-AD99-68BA1AE9ABC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24D792-3818-47AB-8671-77EE366BF120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  <x14:dataValidation type="list" allowBlank="1" showInputMessage="1" showErrorMessage="1" xr:uid="{8484BFFC-5498-4EBB-A09B-7716EE247814}">
          <x14:formula1>
            <xm:f>'C:\Users\abra2\Desktop\ABRA Files and More\AUTO BENCH REST ASSOCIATION FILE\ABRA 2019\Georgia\[Georgia Results 01 19 20.xlsm]DATA SHEET'!#REF!</xm:f>
          </x14:formula1>
          <xm:sqref>B15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0556-FBB3-4583-B5F0-9B3E1C8E81C2}">
  <dimension ref="A1:Q1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24" t="s">
        <v>84</v>
      </c>
      <c r="C2" s="16">
        <v>45206</v>
      </c>
      <c r="D2" s="23" t="s">
        <v>44</v>
      </c>
      <c r="E2" s="17">
        <v>192</v>
      </c>
      <c r="F2" s="17">
        <v>194</v>
      </c>
      <c r="G2" s="17">
        <v>193</v>
      </c>
      <c r="H2" s="17">
        <v>194</v>
      </c>
      <c r="I2" s="17"/>
      <c r="J2" s="17"/>
      <c r="K2" s="18">
        <v>4</v>
      </c>
      <c r="L2" s="18">
        <v>773</v>
      </c>
      <c r="M2" s="19">
        <v>193.25</v>
      </c>
      <c r="N2" s="20">
        <v>2</v>
      </c>
      <c r="O2" s="21">
        <v>195.25</v>
      </c>
    </row>
    <row r="3" spans="1:17" x14ac:dyDescent="0.25">
      <c r="A3" s="15" t="s">
        <v>22</v>
      </c>
      <c r="B3" s="24" t="s">
        <v>84</v>
      </c>
      <c r="C3" s="16">
        <v>45220</v>
      </c>
      <c r="D3" s="23" t="s">
        <v>35</v>
      </c>
      <c r="E3" s="17">
        <v>196</v>
      </c>
      <c r="F3" s="17">
        <v>195</v>
      </c>
      <c r="G3" s="17">
        <v>194</v>
      </c>
      <c r="H3" s="17">
        <v>194</v>
      </c>
      <c r="I3" s="17">
        <v>191</v>
      </c>
      <c r="J3" s="17">
        <v>196</v>
      </c>
      <c r="K3" s="18">
        <v>6</v>
      </c>
      <c r="L3" s="18">
        <v>1166</v>
      </c>
      <c r="M3" s="19">
        <v>194.33333333333334</v>
      </c>
      <c r="N3" s="20">
        <v>4</v>
      </c>
      <c r="O3" s="21">
        <v>198.33333333333334</v>
      </c>
    </row>
    <row r="6" spans="1:17" x14ac:dyDescent="0.25">
      <c r="K6" s="7">
        <f>SUM(K2:K5)</f>
        <v>10</v>
      </c>
      <c r="L6" s="7">
        <f>SUM(L2:L5)</f>
        <v>1939</v>
      </c>
      <c r="M6" s="13">
        <f>SUM(L6/K6)</f>
        <v>193.9</v>
      </c>
      <c r="N6" s="7">
        <f>SUM(N2:N5)</f>
        <v>6</v>
      </c>
      <c r="O6" s="13">
        <f>SUM(M6+N6)</f>
        <v>199.9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15" t="s">
        <v>77</v>
      </c>
      <c r="B10" s="24" t="s">
        <v>84</v>
      </c>
      <c r="C10" s="16">
        <v>45220</v>
      </c>
      <c r="D10" s="23" t="s">
        <v>35</v>
      </c>
      <c r="E10" s="17">
        <v>176</v>
      </c>
      <c r="F10" s="17">
        <v>175</v>
      </c>
      <c r="G10" s="17">
        <v>186</v>
      </c>
      <c r="H10" s="17">
        <v>182</v>
      </c>
      <c r="I10" s="17">
        <v>185</v>
      </c>
      <c r="J10" s="17">
        <v>187</v>
      </c>
      <c r="K10" s="18">
        <v>6</v>
      </c>
      <c r="L10" s="18">
        <v>1091</v>
      </c>
      <c r="M10" s="19">
        <v>181.83333333333334</v>
      </c>
      <c r="N10" s="20">
        <v>34</v>
      </c>
      <c r="O10" s="21">
        <v>215.83333333333334</v>
      </c>
    </row>
    <row r="13" spans="1:17" x14ac:dyDescent="0.25">
      <c r="K13" s="7">
        <f>SUM(K10:K12)</f>
        <v>6</v>
      </c>
      <c r="L13" s="7">
        <f>SUM(L10:L12)</f>
        <v>1091</v>
      </c>
      <c r="M13" s="13">
        <f>SUM(L13/K13)</f>
        <v>181.83333333333334</v>
      </c>
      <c r="N13" s="7">
        <f>SUM(N10:N12)</f>
        <v>34</v>
      </c>
      <c r="O13" s="13">
        <f>SUM(M13+N13)</f>
        <v>215.83333333333334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3:C3" name="Range1_15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J3" name="Range1_3_5"/>
    <protectedRange algorithmName="SHA-512" hashValue="ON39YdpmFHfN9f47KpiRvqrKx0V9+erV1CNkpWzYhW/Qyc6aT8rEyCrvauWSYGZK2ia3o7vd3akF07acHAFpOA==" saltValue="yVW9XmDwTqEnmpSGai0KYg==" spinCount="100000" sqref="E10:J10 B10:C10" name="Range1_18"/>
    <protectedRange algorithmName="SHA-512" hashValue="ON39YdpmFHfN9f47KpiRvqrKx0V9+erV1CNkpWzYhW/Qyc6aT8rEyCrvauWSYGZK2ia3o7vd3akF07acHAFpOA==" saltValue="yVW9XmDwTqEnmpSGai0KYg==" spinCount="100000" sqref="D10" name="Range1_1_13"/>
  </protectedRanges>
  <hyperlinks>
    <hyperlink ref="Q1" location="'Mississippi Adult Rankings 2023'!A1" display="Back to Ranking" xr:uid="{D0D248FE-A07E-41E1-B2CA-13E3E7A523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BAE054-0365-4168-AD5D-2DD08C7379B9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DBBD-1019-4E09-96A9-0EA3D05B02C0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77</v>
      </c>
      <c r="B2" s="24" t="s">
        <v>90</v>
      </c>
      <c r="C2" s="16">
        <v>45220</v>
      </c>
      <c r="D2" s="23" t="s">
        <v>35</v>
      </c>
      <c r="E2" s="17">
        <v>122</v>
      </c>
      <c r="F2" s="17">
        <v>119</v>
      </c>
      <c r="G2" s="17">
        <v>130</v>
      </c>
      <c r="H2" s="17">
        <v>115</v>
      </c>
      <c r="I2" s="17">
        <v>132</v>
      </c>
      <c r="J2" s="17">
        <v>107</v>
      </c>
      <c r="K2" s="18">
        <v>6</v>
      </c>
      <c r="L2" s="18">
        <v>725</v>
      </c>
      <c r="M2" s="19">
        <v>120.83333333333333</v>
      </c>
      <c r="N2" s="20">
        <v>6</v>
      </c>
      <c r="O2" s="21">
        <v>126.83333333333333</v>
      </c>
    </row>
    <row r="5" spans="1:17" x14ac:dyDescent="0.25">
      <c r="K5" s="7">
        <f>SUM(K2:K4)</f>
        <v>6</v>
      </c>
      <c r="L5" s="7">
        <f>SUM(L2:L4)</f>
        <v>725</v>
      </c>
      <c r="M5" s="13">
        <f>SUM(L5/K5)</f>
        <v>120.83333333333333</v>
      </c>
      <c r="N5" s="7">
        <f>SUM(N2:N4)</f>
        <v>6</v>
      </c>
      <c r="O5" s="13">
        <f>SUM(M5+N5)</f>
        <v>126.83333333333333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8"/>
    <protectedRange algorithmName="SHA-512" hashValue="ON39YdpmFHfN9f47KpiRvqrKx0V9+erV1CNkpWzYhW/Qyc6aT8rEyCrvauWSYGZK2ia3o7vd3akF07acHAFpOA==" saltValue="yVW9XmDwTqEnmpSGai0KYg==" spinCount="100000" sqref="D2" name="Range1_1_13"/>
  </protectedRanges>
  <hyperlinks>
    <hyperlink ref="Q1" location="'Mississippi Adult Rankings 2023'!A1" display="Back to Ranking" xr:uid="{BF0D7222-7089-4246-A25D-02AE75E2E9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1B6B0D-8D19-4799-9A9D-918BBFBA6D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ECA7F-6B92-4590-98A3-7D87EFB02181}">
  <dimension ref="A1:Q13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24" t="s">
        <v>85</v>
      </c>
      <c r="C2" s="16">
        <v>45206</v>
      </c>
      <c r="D2" s="23" t="s">
        <v>44</v>
      </c>
      <c r="E2" s="17">
        <v>189</v>
      </c>
      <c r="F2" s="17">
        <v>192</v>
      </c>
      <c r="G2" s="17">
        <v>188</v>
      </c>
      <c r="H2" s="17">
        <v>186</v>
      </c>
      <c r="I2" s="17"/>
      <c r="J2" s="17"/>
      <c r="K2" s="18">
        <v>4</v>
      </c>
      <c r="L2" s="18">
        <v>755</v>
      </c>
      <c r="M2" s="19">
        <v>188.75</v>
      </c>
      <c r="N2" s="20">
        <v>2</v>
      </c>
      <c r="O2" s="21">
        <v>190.75</v>
      </c>
    </row>
    <row r="3" spans="1:17" x14ac:dyDescent="0.25">
      <c r="A3" s="15" t="s">
        <v>60</v>
      </c>
      <c r="B3" s="24" t="s">
        <v>85</v>
      </c>
      <c r="C3" s="16">
        <v>45234</v>
      </c>
      <c r="D3" s="23" t="s">
        <v>44</v>
      </c>
      <c r="E3" s="17">
        <v>198</v>
      </c>
      <c r="F3" s="17">
        <v>194</v>
      </c>
      <c r="G3" s="17">
        <v>194</v>
      </c>
      <c r="H3" s="17">
        <v>196</v>
      </c>
      <c r="I3" s="17"/>
      <c r="J3" s="17"/>
      <c r="K3" s="18">
        <v>4</v>
      </c>
      <c r="L3" s="18">
        <v>782</v>
      </c>
      <c r="M3" s="19">
        <v>195.5</v>
      </c>
      <c r="N3" s="20">
        <v>2</v>
      </c>
      <c r="O3" s="21">
        <v>197.5</v>
      </c>
    </row>
    <row r="6" spans="1:17" x14ac:dyDescent="0.25">
      <c r="K6" s="7">
        <f>SUM(K2:K5)</f>
        <v>8</v>
      </c>
      <c r="L6" s="7">
        <f>SUM(L2:L5)</f>
        <v>1537</v>
      </c>
      <c r="M6" s="13">
        <f>SUM(L6/K6)</f>
        <v>192.125</v>
      </c>
      <c r="N6" s="7">
        <f>SUM(N2:N5)</f>
        <v>4</v>
      </c>
      <c r="O6" s="13">
        <f>SUM(M6+N6)</f>
        <v>196.125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93" t="s">
        <v>63</v>
      </c>
      <c r="B10" s="85" t="s">
        <v>85</v>
      </c>
      <c r="C10" s="86">
        <v>45234</v>
      </c>
      <c r="D10" s="94" t="s">
        <v>44</v>
      </c>
      <c r="E10" s="88">
        <v>194.01</v>
      </c>
      <c r="F10" s="88">
        <v>191</v>
      </c>
      <c r="G10" s="88">
        <v>191</v>
      </c>
      <c r="H10" s="88">
        <v>191</v>
      </c>
      <c r="I10" s="88"/>
      <c r="J10" s="88"/>
      <c r="K10" s="89">
        <v>4</v>
      </c>
      <c r="L10" s="89">
        <v>767.01</v>
      </c>
      <c r="M10" s="90">
        <v>191.7525</v>
      </c>
      <c r="N10" s="91">
        <v>6</v>
      </c>
      <c r="O10" s="92">
        <v>197.7525</v>
      </c>
    </row>
    <row r="13" spans="1:17" x14ac:dyDescent="0.25">
      <c r="K13" s="7">
        <f>SUM(K10:K12)</f>
        <v>4</v>
      </c>
      <c r="L13" s="7">
        <f>SUM(L10:L12)</f>
        <v>767.01</v>
      </c>
      <c r="M13" s="13">
        <f>SUM(L13/K13)</f>
        <v>191.7525</v>
      </c>
      <c r="N13" s="7">
        <f>SUM(N10:N12)</f>
        <v>6</v>
      </c>
      <c r="O13" s="13">
        <f>SUM(M13+N13)</f>
        <v>197.7525</v>
      </c>
    </row>
  </sheetData>
  <protectedRanges>
    <protectedRange sqref="B3:C3" name="Range1_19"/>
    <protectedRange sqref="D3" name="Range1_1_14"/>
    <protectedRange sqref="E3:J3" name="Range1_3_6"/>
    <protectedRange sqref="E10:J10 B10:C10" name="Range1_22"/>
    <protectedRange sqref="D10" name="Range1_1_16"/>
  </protectedRanges>
  <hyperlinks>
    <hyperlink ref="Q1" location="'Mississippi Adult Rankings 2023'!A1" display="Back to Ranking" xr:uid="{72FBD064-6990-4138-9D43-63EE54362CE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E57E51-D243-4254-923F-68D5D48B6CE8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05C39-D1AE-4AD4-9A5B-DC0C7E186A11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20.25" customHeight="1" x14ac:dyDescent="0.25">
      <c r="A2" s="15" t="s">
        <v>22</v>
      </c>
      <c r="B2" s="39" t="s">
        <v>54</v>
      </c>
      <c r="C2" s="16">
        <v>45017</v>
      </c>
      <c r="D2" s="23" t="s">
        <v>44</v>
      </c>
      <c r="E2" s="17">
        <v>190</v>
      </c>
      <c r="F2" s="17">
        <v>191</v>
      </c>
      <c r="G2" s="17">
        <v>193</v>
      </c>
      <c r="H2" s="17">
        <v>194</v>
      </c>
      <c r="I2" s="17"/>
      <c r="J2" s="17"/>
      <c r="K2" s="18">
        <v>4</v>
      </c>
      <c r="L2" s="18">
        <v>768</v>
      </c>
      <c r="M2" s="19">
        <v>192</v>
      </c>
      <c r="N2" s="20">
        <v>2</v>
      </c>
      <c r="O2" s="21">
        <v>194</v>
      </c>
    </row>
    <row r="5" spans="1:17" x14ac:dyDescent="0.25">
      <c r="K5" s="7">
        <f>SUM(K2:K4)</f>
        <v>4</v>
      </c>
      <c r="L5" s="7">
        <f>SUM(L2:L4)</f>
        <v>768</v>
      </c>
      <c r="M5" s="13">
        <f>SUM(L5/K5)</f>
        <v>192</v>
      </c>
      <c r="N5" s="7">
        <f>SUM(N2:N4)</f>
        <v>2</v>
      </c>
      <c r="O5" s="13">
        <f>SUM(M5+N5)</f>
        <v>194</v>
      </c>
    </row>
  </sheetData>
  <protectedRanges>
    <protectedRange sqref="B2:C2" name="Range1_2"/>
    <protectedRange sqref="D2" name="Range1_1_1"/>
    <protectedRange sqref="E2:J2" name="Range1_3_1"/>
  </protectedRanges>
  <conditionalFormatting sqref="E2">
    <cfRule type="top10" dxfId="75" priority="6" rank="1"/>
  </conditionalFormatting>
  <conditionalFormatting sqref="F2">
    <cfRule type="top10" dxfId="74" priority="1" rank="1"/>
  </conditionalFormatting>
  <conditionalFormatting sqref="G2">
    <cfRule type="top10" dxfId="73" priority="2" rank="1"/>
  </conditionalFormatting>
  <conditionalFormatting sqref="H2">
    <cfRule type="top10" dxfId="72" priority="3" rank="1"/>
  </conditionalFormatting>
  <conditionalFormatting sqref="I2">
    <cfRule type="top10" dxfId="71" priority="4" rank="1"/>
  </conditionalFormatting>
  <conditionalFormatting sqref="J2">
    <cfRule type="top10" dxfId="70" priority="5" rank="1"/>
  </conditionalFormatting>
  <hyperlinks>
    <hyperlink ref="Q1" location="'Mississippi Adult Rankings 2023'!A1" display="Back to Ranking" xr:uid="{749F301A-D63C-4319-AE03-E0BC67BADD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C54C79-393B-4C95-913A-D470D2BB2A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2812-ABDF-461E-9140-E691D4179EF5}">
  <dimension ref="A1:Q28"/>
  <sheetViews>
    <sheetView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x14ac:dyDescent="0.25">
      <c r="A2" s="15" t="s">
        <v>22</v>
      </c>
      <c r="B2" s="24" t="s">
        <v>25</v>
      </c>
      <c r="C2" s="16">
        <v>44996</v>
      </c>
      <c r="D2" s="23" t="s">
        <v>35</v>
      </c>
      <c r="E2" s="17">
        <v>197</v>
      </c>
      <c r="F2" s="17">
        <v>199.01</v>
      </c>
      <c r="G2" s="17">
        <v>196</v>
      </c>
      <c r="H2" s="17">
        <v>195</v>
      </c>
      <c r="I2" s="17"/>
      <c r="J2" s="17"/>
      <c r="K2" s="18">
        <v>4</v>
      </c>
      <c r="L2" s="18">
        <v>787.01</v>
      </c>
      <c r="M2" s="19">
        <v>196.7525</v>
      </c>
      <c r="N2" s="20">
        <v>7</v>
      </c>
      <c r="O2" s="21">
        <v>202.7525</v>
      </c>
    </row>
    <row r="3" spans="1:17" x14ac:dyDescent="0.25">
      <c r="A3" s="15" t="s">
        <v>22</v>
      </c>
      <c r="B3" s="24" t="s">
        <v>25</v>
      </c>
      <c r="C3" s="16">
        <v>45017</v>
      </c>
      <c r="D3" s="23" t="s">
        <v>44</v>
      </c>
      <c r="E3" s="17">
        <v>199</v>
      </c>
      <c r="F3" s="17">
        <v>198</v>
      </c>
      <c r="G3" s="17">
        <v>200</v>
      </c>
      <c r="H3" s="17">
        <v>198.01</v>
      </c>
      <c r="I3" s="17"/>
      <c r="J3" s="17"/>
      <c r="K3" s="18">
        <v>4</v>
      </c>
      <c r="L3" s="18">
        <v>795.01</v>
      </c>
      <c r="M3" s="19">
        <v>198.7525</v>
      </c>
      <c r="N3" s="20">
        <v>11</v>
      </c>
      <c r="O3" s="21">
        <v>209.7525</v>
      </c>
    </row>
    <row r="4" spans="1:17" x14ac:dyDescent="0.25">
      <c r="A4" s="15" t="s">
        <v>22</v>
      </c>
      <c r="B4" s="24" t="s">
        <v>25</v>
      </c>
      <c r="C4" s="16">
        <v>45052</v>
      </c>
      <c r="D4" s="23" t="s">
        <v>44</v>
      </c>
      <c r="E4" s="17">
        <v>198</v>
      </c>
      <c r="F4" s="17">
        <v>196</v>
      </c>
      <c r="G4" s="17">
        <v>197</v>
      </c>
      <c r="H4" s="17">
        <v>198.01</v>
      </c>
      <c r="I4" s="17"/>
      <c r="J4" s="17"/>
      <c r="K4" s="18">
        <v>4</v>
      </c>
      <c r="L4" s="18">
        <v>789.01</v>
      </c>
      <c r="M4" s="19">
        <v>197.2525</v>
      </c>
      <c r="N4" s="20">
        <v>4</v>
      </c>
      <c r="O4" s="21">
        <v>201.2525</v>
      </c>
    </row>
    <row r="5" spans="1:17" x14ac:dyDescent="0.25">
      <c r="A5" s="15" t="s">
        <v>22</v>
      </c>
      <c r="B5" s="24" t="s">
        <v>25</v>
      </c>
      <c r="C5" s="16">
        <v>45059</v>
      </c>
      <c r="D5" s="16" t="s">
        <v>58</v>
      </c>
      <c r="E5" s="17">
        <v>194</v>
      </c>
      <c r="F5" s="17">
        <v>197</v>
      </c>
      <c r="G5" s="17">
        <v>193</v>
      </c>
      <c r="H5" s="17">
        <v>195</v>
      </c>
      <c r="I5" s="17"/>
      <c r="J5" s="17"/>
      <c r="K5" s="18">
        <v>4</v>
      </c>
      <c r="L5" s="18">
        <v>779</v>
      </c>
      <c r="M5" s="19">
        <v>194.75</v>
      </c>
      <c r="N5" s="20">
        <v>2</v>
      </c>
      <c r="O5" s="21">
        <v>196.75</v>
      </c>
    </row>
    <row r="6" spans="1:17" x14ac:dyDescent="0.25">
      <c r="A6" s="15" t="s">
        <v>60</v>
      </c>
      <c r="B6" s="24" t="s">
        <v>25</v>
      </c>
      <c r="C6" s="16">
        <v>45080</v>
      </c>
      <c r="D6" s="23" t="s">
        <v>44</v>
      </c>
      <c r="E6" s="17">
        <v>197</v>
      </c>
      <c r="F6" s="17">
        <v>195</v>
      </c>
      <c r="G6" s="17">
        <v>198</v>
      </c>
      <c r="H6" s="17">
        <v>198.01</v>
      </c>
      <c r="I6" s="17"/>
      <c r="J6" s="17"/>
      <c r="K6" s="18">
        <v>4</v>
      </c>
      <c r="L6" s="18">
        <v>788.01</v>
      </c>
      <c r="M6" s="19">
        <v>197.0025</v>
      </c>
      <c r="N6" s="20">
        <v>9</v>
      </c>
      <c r="O6" s="21">
        <v>206.0025</v>
      </c>
    </row>
    <row r="7" spans="1:17" x14ac:dyDescent="0.25">
      <c r="A7" s="15" t="s">
        <v>60</v>
      </c>
      <c r="B7" s="24" t="s">
        <v>25</v>
      </c>
      <c r="C7" s="16">
        <v>45087</v>
      </c>
      <c r="D7" s="23" t="s">
        <v>35</v>
      </c>
      <c r="E7" s="78">
        <v>200</v>
      </c>
      <c r="F7" s="17">
        <v>195</v>
      </c>
      <c r="G7" s="17">
        <v>196</v>
      </c>
      <c r="H7" s="17">
        <v>198</v>
      </c>
      <c r="I7" s="17"/>
      <c r="J7" s="17"/>
      <c r="K7" s="18">
        <v>4</v>
      </c>
      <c r="L7" s="18">
        <v>789</v>
      </c>
      <c r="M7" s="19">
        <v>197.25</v>
      </c>
      <c r="N7" s="20">
        <v>5</v>
      </c>
      <c r="O7" s="21">
        <v>202.25</v>
      </c>
    </row>
    <row r="8" spans="1:17" x14ac:dyDescent="0.25">
      <c r="A8" s="15" t="s">
        <v>60</v>
      </c>
      <c r="B8" s="24" t="s">
        <v>25</v>
      </c>
      <c r="C8" s="16">
        <v>45108</v>
      </c>
      <c r="D8" s="23" t="s">
        <v>44</v>
      </c>
      <c r="E8" s="17">
        <v>198.01</v>
      </c>
      <c r="F8" s="17">
        <v>191</v>
      </c>
      <c r="G8" s="17">
        <v>197.01</v>
      </c>
      <c r="H8" s="17">
        <v>194</v>
      </c>
      <c r="I8" s="17"/>
      <c r="J8" s="17"/>
      <c r="K8" s="18">
        <v>4</v>
      </c>
      <c r="L8" s="18">
        <v>780.02</v>
      </c>
      <c r="M8" s="19">
        <v>195.005</v>
      </c>
      <c r="N8" s="20">
        <v>6</v>
      </c>
      <c r="O8" s="21">
        <v>201.005</v>
      </c>
    </row>
    <row r="9" spans="1:17" x14ac:dyDescent="0.25">
      <c r="A9" s="15" t="s">
        <v>22</v>
      </c>
      <c r="B9" s="24" t="s">
        <v>25</v>
      </c>
      <c r="C9" s="16">
        <v>45115</v>
      </c>
      <c r="D9" s="23" t="s">
        <v>35</v>
      </c>
      <c r="E9" s="17">
        <v>197</v>
      </c>
      <c r="F9" s="17">
        <v>188</v>
      </c>
      <c r="G9" s="17">
        <v>198</v>
      </c>
      <c r="H9" s="17">
        <v>193</v>
      </c>
      <c r="I9" s="17"/>
      <c r="J9" s="17"/>
      <c r="K9" s="18">
        <v>4</v>
      </c>
      <c r="L9" s="18">
        <v>776</v>
      </c>
      <c r="M9" s="19">
        <v>194</v>
      </c>
      <c r="N9" s="20">
        <v>2</v>
      </c>
      <c r="O9" s="21">
        <v>196</v>
      </c>
    </row>
    <row r="10" spans="1:17" x14ac:dyDescent="0.25">
      <c r="A10" s="15" t="s">
        <v>60</v>
      </c>
      <c r="B10" s="24" t="s">
        <v>25</v>
      </c>
      <c r="C10" s="16">
        <v>45143</v>
      </c>
      <c r="D10" s="23" t="s">
        <v>44</v>
      </c>
      <c r="E10" s="17">
        <v>198</v>
      </c>
      <c r="F10" s="17">
        <v>192</v>
      </c>
      <c r="G10" s="17">
        <v>196</v>
      </c>
      <c r="H10" s="17">
        <v>198</v>
      </c>
      <c r="I10" s="17"/>
      <c r="J10" s="17"/>
      <c r="K10" s="18">
        <v>4</v>
      </c>
      <c r="L10" s="18">
        <v>784</v>
      </c>
      <c r="M10" s="19">
        <v>196</v>
      </c>
      <c r="N10" s="20">
        <v>2</v>
      </c>
      <c r="O10" s="21">
        <v>198</v>
      </c>
    </row>
    <row r="11" spans="1:17" x14ac:dyDescent="0.25">
      <c r="A11" s="15" t="s">
        <v>22</v>
      </c>
      <c r="B11" s="24" t="s">
        <v>25</v>
      </c>
      <c r="C11" s="16">
        <v>45150</v>
      </c>
      <c r="D11" s="23" t="s">
        <v>35</v>
      </c>
      <c r="E11" s="17">
        <v>194</v>
      </c>
      <c r="F11" s="17">
        <v>196</v>
      </c>
      <c r="G11" s="17">
        <v>195</v>
      </c>
      <c r="H11" s="17">
        <v>195</v>
      </c>
      <c r="I11" s="17"/>
      <c r="J11" s="17"/>
      <c r="K11" s="18">
        <v>4</v>
      </c>
      <c r="L11" s="18">
        <v>780</v>
      </c>
      <c r="M11" s="19">
        <v>195</v>
      </c>
      <c r="N11" s="20">
        <v>2</v>
      </c>
      <c r="O11" s="21">
        <v>197</v>
      </c>
    </row>
    <row r="12" spans="1:17" x14ac:dyDescent="0.25">
      <c r="A12" s="15" t="s">
        <v>22</v>
      </c>
      <c r="B12" s="24" t="s">
        <v>25</v>
      </c>
      <c r="C12" s="16">
        <v>45178</v>
      </c>
      <c r="D12" s="23" t="s">
        <v>35</v>
      </c>
      <c r="E12" s="17">
        <v>198</v>
      </c>
      <c r="F12" s="17">
        <v>195</v>
      </c>
      <c r="G12" s="17">
        <v>199</v>
      </c>
      <c r="H12" s="17">
        <v>198</v>
      </c>
      <c r="I12" s="17"/>
      <c r="J12" s="17"/>
      <c r="K12" s="18">
        <v>4</v>
      </c>
      <c r="L12" s="18">
        <v>790</v>
      </c>
      <c r="M12" s="19">
        <v>197.5</v>
      </c>
      <c r="N12" s="20">
        <v>9</v>
      </c>
      <c r="O12" s="21">
        <v>206.5</v>
      </c>
    </row>
    <row r="13" spans="1:17" x14ac:dyDescent="0.25">
      <c r="A13" s="15" t="s">
        <v>60</v>
      </c>
      <c r="B13" s="24" t="s">
        <v>25</v>
      </c>
      <c r="C13" s="16">
        <v>45185</v>
      </c>
      <c r="D13" s="23" t="s">
        <v>44</v>
      </c>
      <c r="E13" s="17">
        <v>197</v>
      </c>
      <c r="F13" s="17">
        <v>198</v>
      </c>
      <c r="G13" s="78">
        <v>200</v>
      </c>
      <c r="H13" s="78">
        <v>200</v>
      </c>
      <c r="I13" s="17"/>
      <c r="J13" s="17"/>
      <c r="K13" s="18">
        <v>4</v>
      </c>
      <c r="L13" s="18">
        <v>795</v>
      </c>
      <c r="M13" s="19">
        <v>198.75</v>
      </c>
      <c r="N13" s="20">
        <v>9</v>
      </c>
      <c r="O13" s="21">
        <v>207.75</v>
      </c>
    </row>
    <row r="14" spans="1:17" x14ac:dyDescent="0.25">
      <c r="A14" s="15" t="s">
        <v>60</v>
      </c>
      <c r="B14" s="24" t="s">
        <v>25</v>
      </c>
      <c r="C14" s="16">
        <v>45206</v>
      </c>
      <c r="D14" s="23" t="s">
        <v>44</v>
      </c>
      <c r="E14" s="17">
        <v>194</v>
      </c>
      <c r="F14" s="17">
        <v>197</v>
      </c>
      <c r="G14" s="17">
        <v>198.01</v>
      </c>
      <c r="H14" s="17">
        <v>197</v>
      </c>
      <c r="I14" s="17"/>
      <c r="J14" s="17"/>
      <c r="K14" s="18">
        <v>4</v>
      </c>
      <c r="L14" s="18">
        <v>786.01</v>
      </c>
      <c r="M14" s="19">
        <v>196.5025</v>
      </c>
      <c r="N14" s="20">
        <v>5</v>
      </c>
      <c r="O14" s="21">
        <v>201.5025</v>
      </c>
    </row>
    <row r="15" spans="1:17" x14ac:dyDescent="0.25">
      <c r="A15" s="15" t="s">
        <v>22</v>
      </c>
      <c r="B15" s="24" t="s">
        <v>25</v>
      </c>
      <c r="C15" s="16">
        <v>45220</v>
      </c>
      <c r="D15" s="23" t="s">
        <v>35</v>
      </c>
      <c r="E15" s="17">
        <v>197</v>
      </c>
      <c r="F15" s="17">
        <v>194</v>
      </c>
      <c r="G15" s="17">
        <v>194</v>
      </c>
      <c r="H15" s="17">
        <v>192</v>
      </c>
      <c r="I15" s="17">
        <v>194</v>
      </c>
      <c r="J15" s="17">
        <v>191</v>
      </c>
      <c r="K15" s="18">
        <v>6</v>
      </c>
      <c r="L15" s="18">
        <v>1162</v>
      </c>
      <c r="M15" s="19">
        <v>193.66666666666666</v>
      </c>
      <c r="N15" s="20">
        <v>4</v>
      </c>
      <c r="O15" s="21">
        <v>197.66666666666666</v>
      </c>
    </row>
    <row r="16" spans="1:17" x14ac:dyDescent="0.25">
      <c r="A16" s="15" t="s">
        <v>60</v>
      </c>
      <c r="B16" s="24" t="s">
        <v>25</v>
      </c>
      <c r="C16" s="16">
        <v>45234</v>
      </c>
      <c r="D16" s="23" t="s">
        <v>44</v>
      </c>
      <c r="E16" s="17">
        <v>197</v>
      </c>
      <c r="F16" s="17">
        <v>194</v>
      </c>
      <c r="G16" s="17">
        <v>196</v>
      </c>
      <c r="H16" s="17">
        <v>196</v>
      </c>
      <c r="I16" s="17"/>
      <c r="J16" s="17"/>
      <c r="K16" s="18">
        <v>4</v>
      </c>
      <c r="L16" s="18">
        <v>783</v>
      </c>
      <c r="M16" s="19">
        <v>195.75</v>
      </c>
      <c r="N16" s="20">
        <v>3</v>
      </c>
      <c r="O16" s="21">
        <v>198.75</v>
      </c>
    </row>
    <row r="18" spans="1:15" x14ac:dyDescent="0.25">
      <c r="K18" s="7">
        <f>SUM(K2:K17)</f>
        <v>62</v>
      </c>
      <c r="L18" s="7">
        <f>SUM(L2:L17)</f>
        <v>12163.07</v>
      </c>
      <c r="M18" s="13">
        <f>SUM(L18/K18)</f>
        <v>196.17854838709678</v>
      </c>
      <c r="N18" s="7">
        <f>SUM(N2:N17)</f>
        <v>80</v>
      </c>
      <c r="O18" s="13">
        <f>SUM(M18+N18)</f>
        <v>276.17854838709678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15" t="s">
        <v>27</v>
      </c>
      <c r="B22" s="24" t="s">
        <v>25</v>
      </c>
      <c r="C22" s="16">
        <v>45178</v>
      </c>
      <c r="D22" s="23" t="s">
        <v>35</v>
      </c>
      <c r="E22" s="17">
        <v>195.01</v>
      </c>
      <c r="F22" s="17">
        <v>193</v>
      </c>
      <c r="G22" s="17">
        <v>190</v>
      </c>
      <c r="H22" s="17">
        <v>196</v>
      </c>
      <c r="I22" s="17"/>
      <c r="J22" s="17"/>
      <c r="K22" s="18">
        <v>4</v>
      </c>
      <c r="L22" s="18">
        <v>774.01</v>
      </c>
      <c r="M22" s="19">
        <v>193.5025</v>
      </c>
      <c r="N22" s="20">
        <v>9</v>
      </c>
      <c r="O22" s="21">
        <v>202.5025</v>
      </c>
    </row>
    <row r="23" spans="1:15" x14ac:dyDescent="0.25">
      <c r="A23" s="15" t="s">
        <v>63</v>
      </c>
      <c r="B23" s="24" t="s">
        <v>25</v>
      </c>
      <c r="C23" s="16">
        <v>45185</v>
      </c>
      <c r="D23" s="65" t="s">
        <v>44</v>
      </c>
      <c r="E23" s="17">
        <v>197</v>
      </c>
      <c r="F23" s="17">
        <v>190</v>
      </c>
      <c r="G23" s="17">
        <v>196</v>
      </c>
      <c r="H23" s="17">
        <v>195</v>
      </c>
      <c r="I23" s="17"/>
      <c r="J23" s="17"/>
      <c r="K23" s="18">
        <v>4</v>
      </c>
      <c r="L23" s="18">
        <v>778</v>
      </c>
      <c r="M23" s="19">
        <v>194.5</v>
      </c>
      <c r="N23" s="20">
        <v>13</v>
      </c>
      <c r="O23" s="21">
        <v>207.5</v>
      </c>
    </row>
    <row r="24" spans="1:15" x14ac:dyDescent="0.25">
      <c r="A24" s="15" t="s">
        <v>63</v>
      </c>
      <c r="B24" s="24" t="s">
        <v>25</v>
      </c>
      <c r="C24" s="16">
        <v>45206</v>
      </c>
      <c r="D24" s="65" t="s">
        <v>44</v>
      </c>
      <c r="E24" s="17">
        <v>197</v>
      </c>
      <c r="F24" s="17">
        <v>193</v>
      </c>
      <c r="G24" s="17">
        <v>194</v>
      </c>
      <c r="H24" s="17">
        <v>193</v>
      </c>
      <c r="I24" s="17"/>
      <c r="J24" s="17"/>
      <c r="K24" s="18">
        <v>4</v>
      </c>
      <c r="L24" s="18">
        <v>777</v>
      </c>
      <c r="M24" s="19">
        <v>194.25</v>
      </c>
      <c r="N24" s="20">
        <v>6</v>
      </c>
      <c r="O24" s="21">
        <v>200.25</v>
      </c>
    </row>
    <row r="25" spans="1:15" x14ac:dyDescent="0.25">
      <c r="A25" s="15" t="s">
        <v>27</v>
      </c>
      <c r="B25" s="24" t="s">
        <v>25</v>
      </c>
      <c r="C25" s="16">
        <v>45220</v>
      </c>
      <c r="D25" s="23" t="s">
        <v>35</v>
      </c>
      <c r="E25" s="17">
        <v>194</v>
      </c>
      <c r="F25" s="17">
        <v>194</v>
      </c>
      <c r="G25" s="17">
        <v>193</v>
      </c>
      <c r="H25" s="17">
        <v>195</v>
      </c>
      <c r="I25" s="17">
        <v>190</v>
      </c>
      <c r="J25" s="17">
        <v>195</v>
      </c>
      <c r="K25" s="18">
        <v>6</v>
      </c>
      <c r="L25" s="18">
        <v>1161</v>
      </c>
      <c r="M25" s="19">
        <v>193.5</v>
      </c>
      <c r="N25" s="20">
        <v>12</v>
      </c>
      <c r="O25" s="21">
        <v>205.5</v>
      </c>
    </row>
    <row r="26" spans="1:15" x14ac:dyDescent="0.25">
      <c r="A26" s="15" t="s">
        <v>63</v>
      </c>
      <c r="B26" s="24" t="s">
        <v>25</v>
      </c>
      <c r="C26" s="16">
        <v>45234</v>
      </c>
      <c r="D26" s="65" t="s">
        <v>44</v>
      </c>
      <c r="E26" s="17">
        <v>194</v>
      </c>
      <c r="F26" s="17">
        <v>197</v>
      </c>
      <c r="G26" s="17">
        <v>194</v>
      </c>
      <c r="H26" s="17">
        <v>193</v>
      </c>
      <c r="I26" s="17"/>
      <c r="J26" s="17"/>
      <c r="K26" s="18">
        <v>4</v>
      </c>
      <c r="L26" s="18">
        <v>778</v>
      </c>
      <c r="M26" s="19">
        <v>194.5</v>
      </c>
      <c r="N26" s="20">
        <v>11</v>
      </c>
      <c r="O26" s="21">
        <v>205.5</v>
      </c>
    </row>
    <row r="28" spans="1:15" x14ac:dyDescent="0.25">
      <c r="K28" s="7">
        <f>SUM(K22:K27)</f>
        <v>22</v>
      </c>
      <c r="L28" s="7">
        <f>SUM(L22:L27)</f>
        <v>4268.01</v>
      </c>
      <c r="M28" s="13">
        <f>SUM(L28/K28)</f>
        <v>194.00045454545455</v>
      </c>
      <c r="N28" s="7">
        <f>SUM(N22:N27)</f>
        <v>51</v>
      </c>
      <c r="O28" s="13">
        <f>SUM(M28+N28)</f>
        <v>245.00045454545455</v>
      </c>
    </row>
  </sheetData>
  <protectedRanges>
    <protectedRange algorithmName="SHA-512" hashValue="ON39YdpmFHfN9f47KpiRvqrKx0V9+erV1CNkpWzYhW/Qyc6aT8rEyCrvauWSYGZK2ia3o7vd3akF07acHAFpOA==" saltValue="yVW9XmDwTqEnmpSGai0KYg==" spinCount="100000" sqref="B1 B21" name="Range1_2"/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sqref="I3:J3 B3:C3" name="Range1"/>
    <protectedRange sqref="D3" name="Range1_1"/>
    <protectedRange sqref="E3:H3" name="Range1_3"/>
    <protectedRange algorithmName="SHA-512" hashValue="ON39YdpmFHfN9f47KpiRvqrKx0V9+erV1CNkpWzYhW/Qyc6aT8rEyCrvauWSYGZK2ia3o7vd3akF07acHAFpOA==" saltValue="yVW9XmDwTqEnmpSGai0KYg==" spinCount="100000" sqref="I5:J5 B5:D5" name="Range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B9:C9" name="Range1_11"/>
    <protectedRange algorithmName="SHA-512" hashValue="ON39YdpmFHfN9f47KpiRvqrKx0V9+erV1CNkpWzYhW/Qyc6aT8rEyCrvauWSYGZK2ia3o7vd3akF07acHAFpOA==" saltValue="yVW9XmDwTqEnmpSGai0KYg==" spinCount="100000" sqref="D9" name="Range1_1_6"/>
    <protectedRange algorithmName="SHA-512" hashValue="ON39YdpmFHfN9f47KpiRvqrKx0V9+erV1CNkpWzYhW/Qyc6aT8rEyCrvauWSYGZK2ia3o7vd3akF07acHAFpOA==" saltValue="yVW9XmDwTqEnmpSGai0KYg==" spinCount="100000" sqref="E9:J9" name="Range1_3_3"/>
    <protectedRange algorithmName="SHA-512" hashValue="ON39YdpmFHfN9f47KpiRvqrKx0V9+erV1CNkpWzYhW/Qyc6aT8rEyCrvauWSYGZK2ia3o7vd3akF07acHAFpOA==" saltValue="yVW9XmDwTqEnmpSGai0KYg==" spinCount="100000" sqref="I12:J12 B12:C12" name="Range1_12"/>
    <protectedRange algorithmName="SHA-512" hashValue="ON39YdpmFHfN9f47KpiRvqrKx0V9+erV1CNkpWzYhW/Qyc6aT8rEyCrvauWSYGZK2ia3o7vd3akF07acHAFpOA==" saltValue="yVW9XmDwTqEnmpSGai0KYg==" spinCount="100000" sqref="D12" name="Range1_1_7"/>
    <protectedRange algorithmName="SHA-512" hashValue="ON39YdpmFHfN9f47KpiRvqrKx0V9+erV1CNkpWzYhW/Qyc6aT8rEyCrvauWSYGZK2ia3o7vd3akF07acHAFpOA==" saltValue="yVW9XmDwTqEnmpSGai0KYg==" spinCount="100000" sqref="E12:H12" name="Range1_3_4"/>
    <protectedRange algorithmName="SHA-512" hashValue="ON39YdpmFHfN9f47KpiRvqrKx0V9+erV1CNkpWzYhW/Qyc6aT8rEyCrvauWSYGZK2ia3o7vd3akF07acHAFpOA==" saltValue="yVW9XmDwTqEnmpSGai0KYg==" spinCount="100000" sqref="E22:J22 B22:C22" name="Range1_14"/>
    <protectedRange algorithmName="SHA-512" hashValue="ON39YdpmFHfN9f47KpiRvqrKx0V9+erV1CNkpWzYhW/Qyc6aT8rEyCrvauWSYGZK2ia3o7vd3akF07acHAFpOA==" saltValue="yVW9XmDwTqEnmpSGai0KYg==" spinCount="100000" sqref="D22" name="Range1_1_9"/>
    <protectedRange algorithmName="SHA-512" hashValue="ON39YdpmFHfN9f47KpiRvqrKx0V9+erV1CNkpWzYhW/Qyc6aT8rEyCrvauWSYGZK2ia3o7vd3akF07acHAFpOA==" saltValue="yVW9XmDwTqEnmpSGai0KYg==" spinCount="100000" sqref="B15:C15" name="Range1_15"/>
    <protectedRange algorithmName="SHA-512" hashValue="ON39YdpmFHfN9f47KpiRvqrKx0V9+erV1CNkpWzYhW/Qyc6aT8rEyCrvauWSYGZK2ia3o7vd3akF07acHAFpOA==" saltValue="yVW9XmDwTqEnmpSGai0KYg==" spinCount="100000" sqref="D15" name="Range1_1_10"/>
    <protectedRange algorithmName="SHA-512" hashValue="ON39YdpmFHfN9f47KpiRvqrKx0V9+erV1CNkpWzYhW/Qyc6aT8rEyCrvauWSYGZK2ia3o7vd3akF07acHAFpOA==" saltValue="yVW9XmDwTqEnmpSGai0KYg==" spinCount="100000" sqref="E15:J15" name="Range1_3_5"/>
    <protectedRange algorithmName="SHA-512" hashValue="ON39YdpmFHfN9f47KpiRvqrKx0V9+erV1CNkpWzYhW/Qyc6aT8rEyCrvauWSYGZK2ia3o7vd3akF07acHAFpOA==" saltValue="yVW9XmDwTqEnmpSGai0KYg==" spinCount="100000" sqref="E25:J25 B25:C25" name="Range1_17"/>
    <protectedRange algorithmName="SHA-512" hashValue="ON39YdpmFHfN9f47KpiRvqrKx0V9+erV1CNkpWzYhW/Qyc6aT8rEyCrvauWSYGZK2ia3o7vd3akF07acHAFpOA==" saltValue="yVW9XmDwTqEnmpSGai0KYg==" spinCount="100000" sqref="D25" name="Range1_1_12"/>
    <protectedRange sqref="B16:C16" name="Range1_19"/>
    <protectedRange sqref="D16" name="Range1_1_14"/>
    <protectedRange sqref="E16:J16" name="Range1_3_6"/>
    <protectedRange sqref="E26:J26 B26:C26" name="Range1_22"/>
    <protectedRange sqref="D26" name="Range1_1_16"/>
  </protectedRanges>
  <hyperlinks>
    <hyperlink ref="Q1" location="'Mississippi Adult Rankings 2023'!A1" display="Back to Ranking" xr:uid="{886B8B39-7D39-4286-81B8-959FCBA76F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2CDF8B-53D0-45D9-886F-FC73713F9D30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CF6B3-D182-4061-9C18-71D65744815D}">
  <dimension ref="A1:Q1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24" t="s">
        <v>40</v>
      </c>
      <c r="C2" s="16">
        <v>44996</v>
      </c>
      <c r="D2" s="23" t="s">
        <v>35</v>
      </c>
      <c r="E2" s="17">
        <v>190</v>
      </c>
      <c r="F2" s="17">
        <v>192</v>
      </c>
      <c r="G2" s="17">
        <v>191</v>
      </c>
      <c r="H2" s="17">
        <v>194</v>
      </c>
      <c r="I2" s="17"/>
      <c r="J2" s="17"/>
      <c r="K2" s="18">
        <v>4</v>
      </c>
      <c r="L2" s="18">
        <v>767</v>
      </c>
      <c r="M2" s="19">
        <v>191.75</v>
      </c>
      <c r="N2" s="20">
        <v>2</v>
      </c>
      <c r="O2" s="21">
        <v>193.75</v>
      </c>
    </row>
    <row r="5" spans="1:17" x14ac:dyDescent="0.25">
      <c r="K5" s="7">
        <f>SUM(K2:K4)</f>
        <v>4</v>
      </c>
      <c r="L5" s="7">
        <f>SUM(L2:L4)</f>
        <v>767</v>
      </c>
      <c r="M5" s="13">
        <f>SUM(L5/K5)</f>
        <v>191.75</v>
      </c>
      <c r="N5" s="7">
        <f>SUM(N2:N4)</f>
        <v>2</v>
      </c>
      <c r="O5" s="13">
        <f>SUM(M5+N5)</f>
        <v>193.75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5" t="s">
        <v>27</v>
      </c>
      <c r="B12" s="24" t="s">
        <v>40</v>
      </c>
      <c r="C12" s="16">
        <v>44996</v>
      </c>
      <c r="D12" s="23" t="s">
        <v>35</v>
      </c>
      <c r="E12" s="17">
        <v>182</v>
      </c>
      <c r="F12" s="17">
        <v>181</v>
      </c>
      <c r="G12" s="17">
        <v>183</v>
      </c>
      <c r="H12" s="17">
        <v>178</v>
      </c>
      <c r="I12" s="17"/>
      <c r="J12" s="17"/>
      <c r="K12" s="18">
        <v>4</v>
      </c>
      <c r="L12" s="18">
        <v>724</v>
      </c>
      <c r="M12" s="19">
        <v>181</v>
      </c>
      <c r="N12" s="20">
        <v>4</v>
      </c>
      <c r="O12" s="21">
        <v>185</v>
      </c>
    </row>
    <row r="15" spans="1:17" x14ac:dyDescent="0.25">
      <c r="K15" s="7">
        <f>SUM(K12:K14)</f>
        <v>4</v>
      </c>
      <c r="L15" s="7">
        <f>SUM(L12:L14)</f>
        <v>724</v>
      </c>
      <c r="M15" s="13">
        <f>SUM(L15/K15)</f>
        <v>181</v>
      </c>
      <c r="N15" s="7">
        <f>SUM(N12:N14)</f>
        <v>4</v>
      </c>
      <c r="O15" s="13">
        <f>SUM(M15+N15)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2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1"/>
    <protectedRange algorithmName="SHA-512" hashValue="ON39YdpmFHfN9f47KpiRvqrKx0V9+erV1CNkpWzYhW/Qyc6aT8rEyCrvauWSYGZK2ia3o7vd3akF07acHAFpOA==" saltValue="yVW9XmDwTqEnmpSGai0KYg==" spinCount="100000" sqref="E12:J12 B12:C12" name="Range1_7"/>
    <protectedRange algorithmName="SHA-512" hashValue="ON39YdpmFHfN9f47KpiRvqrKx0V9+erV1CNkpWzYhW/Qyc6aT8rEyCrvauWSYGZK2ia3o7vd3akF07acHAFpOA==" saltValue="yVW9XmDwTqEnmpSGai0KYg==" spinCount="100000" sqref="D12" name="Range1_1_5"/>
  </protectedRanges>
  <conditionalFormatting sqref="I2">
    <cfRule type="top10" dxfId="170" priority="16" rank="1"/>
  </conditionalFormatting>
  <conditionalFormatting sqref="I12">
    <cfRule type="top10" dxfId="169" priority="2" rank="1"/>
  </conditionalFormatting>
  <conditionalFormatting sqref="J2">
    <cfRule type="top10" dxfId="168" priority="17" rank="1"/>
  </conditionalFormatting>
  <conditionalFormatting sqref="J12">
    <cfRule type="top10" dxfId="167" priority="1" rank="1"/>
  </conditionalFormatting>
  <hyperlinks>
    <hyperlink ref="Q1" location="'Mississippi Adult Rankings 2023'!A1" display="Back to Ranking" xr:uid="{B8302E42-57BA-4AA0-B1F8-7D1C02AAD9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508240-E808-439A-8739-19A04C0D6D74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F41FB-4846-43EB-B376-AC662CF371CE}">
  <dimension ref="A1:Q5"/>
  <sheetViews>
    <sheetView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24" t="s">
        <v>41</v>
      </c>
      <c r="C2" s="16">
        <v>44996</v>
      </c>
      <c r="D2" s="23" t="s">
        <v>35</v>
      </c>
      <c r="E2" s="17">
        <v>190</v>
      </c>
      <c r="F2" s="17">
        <v>188</v>
      </c>
      <c r="G2" s="17">
        <v>193</v>
      </c>
      <c r="H2" s="17">
        <v>194</v>
      </c>
      <c r="I2" s="17"/>
      <c r="J2" s="17"/>
      <c r="K2" s="18">
        <v>4</v>
      </c>
      <c r="L2" s="18">
        <v>765</v>
      </c>
      <c r="M2" s="19">
        <v>191.25</v>
      </c>
      <c r="N2" s="20">
        <v>2</v>
      </c>
      <c r="O2" s="21">
        <v>193.25</v>
      </c>
    </row>
    <row r="5" spans="1:17" x14ac:dyDescent="0.25">
      <c r="K5" s="7">
        <f>SUM(K2:K4)</f>
        <v>4</v>
      </c>
      <c r="L5" s="7">
        <f>SUM(L2:L4)</f>
        <v>765</v>
      </c>
      <c r="M5" s="13">
        <f>SUM(L5/K5)</f>
        <v>191.25</v>
      </c>
      <c r="N5" s="7">
        <f>SUM(N2:N4)</f>
        <v>2</v>
      </c>
      <c r="O5" s="13">
        <f>SUM(M5+N5)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2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1_1"/>
  </protectedRanges>
  <hyperlinks>
    <hyperlink ref="Q1" location="'Mississippi Adult Rankings 2023'!A1" display="Back to Ranking" xr:uid="{976E499C-70F8-42E4-B3D7-5B37A1FBD45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8E1FD1-127E-4652-BCC6-96D7715D70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476F5-FD7C-48D4-BA53-63A6D92A91E8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85" t="s">
        <v>91</v>
      </c>
      <c r="C2" s="86">
        <v>45234</v>
      </c>
      <c r="D2" s="87" t="s">
        <v>44</v>
      </c>
      <c r="E2" s="88">
        <v>195</v>
      </c>
      <c r="F2" s="88">
        <v>191</v>
      </c>
      <c r="G2" s="88">
        <v>190</v>
      </c>
      <c r="H2" s="88">
        <v>187</v>
      </c>
      <c r="I2" s="88"/>
      <c r="J2" s="88"/>
      <c r="K2" s="89">
        <v>4</v>
      </c>
      <c r="L2" s="89">
        <v>763</v>
      </c>
      <c r="M2" s="90">
        <v>190.75</v>
      </c>
      <c r="N2" s="91">
        <v>2</v>
      </c>
      <c r="O2" s="92">
        <v>192.75</v>
      </c>
    </row>
    <row r="5" spans="1:17" x14ac:dyDescent="0.25">
      <c r="K5" s="7">
        <f>SUM(K2:K4)</f>
        <v>4</v>
      </c>
      <c r="L5" s="7">
        <f>SUM(L2:L4)</f>
        <v>763</v>
      </c>
      <c r="M5" s="13">
        <f>SUM(L5/K5)</f>
        <v>190.75</v>
      </c>
      <c r="N5" s="7">
        <f>SUM(N2:N4)</f>
        <v>2</v>
      </c>
      <c r="O5" s="13">
        <f>SUM(M5+N5)</f>
        <v>192.75</v>
      </c>
    </row>
  </sheetData>
  <protectedRanges>
    <protectedRange sqref="B2:C2" name="Range1_19"/>
    <protectedRange sqref="D2" name="Range1_1_14"/>
    <protectedRange sqref="E2:J2" name="Range1_3_6"/>
  </protectedRanges>
  <hyperlinks>
    <hyperlink ref="Q1" location="'Mississippi Adult Rankings 2023'!A1" display="Back to Ranking" xr:uid="{1F137C8F-5BA5-4B08-82FC-9F501D7AC4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77DD64-5AA8-4955-89B2-1AC22C02D53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93FEB-4F78-4D1C-A720-AC7A6F6D41B2}">
  <dimension ref="A1:Q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43" t="s">
        <v>28</v>
      </c>
      <c r="B2" s="39" t="s">
        <v>70</v>
      </c>
      <c r="C2" s="44">
        <v>45115</v>
      </c>
      <c r="D2" s="45" t="s">
        <v>35</v>
      </c>
      <c r="E2" s="41">
        <v>184</v>
      </c>
      <c r="F2" s="41">
        <v>173</v>
      </c>
      <c r="G2" s="41">
        <v>181</v>
      </c>
      <c r="H2" s="41">
        <v>192</v>
      </c>
      <c r="I2" s="41"/>
      <c r="J2" s="41"/>
      <c r="K2" s="46">
        <v>4</v>
      </c>
      <c r="L2" s="46">
        <v>730</v>
      </c>
      <c r="M2" s="47">
        <v>182.5</v>
      </c>
      <c r="N2" s="48">
        <v>2</v>
      </c>
      <c r="O2" s="49">
        <v>184.5</v>
      </c>
    </row>
    <row r="3" spans="1:17" x14ac:dyDescent="0.25">
      <c r="A3" s="15" t="s">
        <v>28</v>
      </c>
      <c r="B3" s="24" t="s">
        <v>70</v>
      </c>
      <c r="C3" s="16">
        <v>45150</v>
      </c>
      <c r="D3" s="23" t="s">
        <v>35</v>
      </c>
      <c r="E3" s="17">
        <v>187</v>
      </c>
      <c r="F3" s="17">
        <v>192</v>
      </c>
      <c r="G3" s="17">
        <v>177</v>
      </c>
      <c r="H3" s="17">
        <v>184</v>
      </c>
      <c r="I3" s="17"/>
      <c r="J3" s="17"/>
      <c r="K3" s="18">
        <v>4</v>
      </c>
      <c r="L3" s="18">
        <v>740</v>
      </c>
      <c r="M3" s="19">
        <v>185</v>
      </c>
      <c r="N3" s="20">
        <v>2</v>
      </c>
      <c r="O3" s="21">
        <v>187</v>
      </c>
    </row>
    <row r="4" spans="1:17" x14ac:dyDescent="0.25">
      <c r="A4" s="15" t="s">
        <v>28</v>
      </c>
      <c r="B4" s="24" t="s">
        <v>70</v>
      </c>
      <c r="C4" s="16">
        <v>45178</v>
      </c>
      <c r="D4" s="23" t="s">
        <v>35</v>
      </c>
      <c r="E4" s="17">
        <v>186</v>
      </c>
      <c r="F4" s="17">
        <v>190</v>
      </c>
      <c r="G4" s="17">
        <v>188</v>
      </c>
      <c r="H4" s="17">
        <v>181</v>
      </c>
      <c r="I4" s="17"/>
      <c r="J4" s="17"/>
      <c r="K4" s="18">
        <v>4</v>
      </c>
      <c r="L4" s="18">
        <v>745</v>
      </c>
      <c r="M4" s="19">
        <v>186.25</v>
      </c>
      <c r="N4" s="20">
        <v>2</v>
      </c>
      <c r="O4" s="21">
        <v>188.25</v>
      </c>
    </row>
    <row r="7" spans="1:17" x14ac:dyDescent="0.25">
      <c r="K7" s="7">
        <f>SUM(K2:K6)</f>
        <v>12</v>
      </c>
      <c r="L7" s="7">
        <f>SUM(L2:L6)</f>
        <v>2215</v>
      </c>
      <c r="M7" s="13">
        <f>SUM(L7/K7)</f>
        <v>184.58333333333334</v>
      </c>
      <c r="N7" s="7">
        <f>SUM(N2:N6)</f>
        <v>6</v>
      </c>
      <c r="O7" s="13">
        <f>SUM(M7+N7)</f>
        <v>190.58333333333334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_1"/>
    <protectedRange algorithmName="SHA-512" hashValue="ON39YdpmFHfN9f47KpiRvqrKx0V9+erV1CNkpWzYhW/Qyc6aT8rEyCrvauWSYGZK2ia3o7vd3akF07acHAFpOA==" saltValue="yVW9XmDwTqEnmpSGai0KYg==" spinCount="100000" sqref="D2" name="Range1_1_1_1_1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8"/>
  </protectedRanges>
  <conditionalFormatting sqref="I2">
    <cfRule type="top10" dxfId="53" priority="8" rank="1"/>
  </conditionalFormatting>
  <conditionalFormatting sqref="I4">
    <cfRule type="top10" dxfId="52" priority="2" rank="1"/>
  </conditionalFormatting>
  <conditionalFormatting sqref="J2">
    <cfRule type="top10" dxfId="51" priority="7" rank="1"/>
  </conditionalFormatting>
  <conditionalFormatting sqref="J4">
    <cfRule type="top10" dxfId="50" priority="1" rank="1"/>
  </conditionalFormatting>
  <hyperlinks>
    <hyperlink ref="Q1" location="'Mississippi Adult Rankings 2023'!A1" display="Back to Ranking" xr:uid="{6AA81046-AA05-4AD9-87C0-6B9E8B5351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55EF51-CEAF-450A-8E08-B5038E57EF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0436D-CB75-436B-9DF6-67A20C580529}">
  <dimension ref="A1:Q1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39" t="s">
        <v>51</v>
      </c>
      <c r="C2" s="16">
        <v>45017</v>
      </c>
      <c r="D2" s="23" t="s">
        <v>44</v>
      </c>
      <c r="E2" s="17">
        <v>196</v>
      </c>
      <c r="F2" s="17">
        <v>197</v>
      </c>
      <c r="G2" s="17">
        <v>193</v>
      </c>
      <c r="H2" s="17">
        <v>193</v>
      </c>
      <c r="I2" s="17"/>
      <c r="J2" s="17"/>
      <c r="K2" s="18">
        <v>4</v>
      </c>
      <c r="L2" s="18">
        <v>779</v>
      </c>
      <c r="M2" s="19">
        <v>194.75</v>
      </c>
      <c r="N2" s="20">
        <v>2</v>
      </c>
      <c r="O2" s="21">
        <v>196.75</v>
      </c>
    </row>
    <row r="3" spans="1:17" ht="15" customHeight="1" x14ac:dyDescent="0.25">
      <c r="A3" s="15" t="s">
        <v>22</v>
      </c>
      <c r="B3" s="24" t="s">
        <v>51</v>
      </c>
      <c r="C3" s="16">
        <v>45052</v>
      </c>
      <c r="D3" s="23" t="s">
        <v>44</v>
      </c>
      <c r="E3" s="17">
        <v>197</v>
      </c>
      <c r="F3" s="17">
        <v>198</v>
      </c>
      <c r="G3" s="17">
        <v>195</v>
      </c>
      <c r="H3" s="17">
        <v>196</v>
      </c>
      <c r="I3" s="17"/>
      <c r="J3" s="17"/>
      <c r="K3" s="18">
        <v>4</v>
      </c>
      <c r="L3" s="18">
        <v>786</v>
      </c>
      <c r="M3" s="19">
        <v>196.5</v>
      </c>
      <c r="N3" s="20">
        <v>2</v>
      </c>
      <c r="O3" s="21">
        <v>198.5</v>
      </c>
    </row>
    <row r="4" spans="1:17" x14ac:dyDescent="0.25">
      <c r="A4" s="15" t="s">
        <v>22</v>
      </c>
      <c r="B4" s="24" t="s">
        <v>50</v>
      </c>
      <c r="C4" s="16">
        <v>45150</v>
      </c>
      <c r="D4" s="23" t="s">
        <v>35</v>
      </c>
      <c r="E4" s="17">
        <v>193</v>
      </c>
      <c r="F4" s="17">
        <v>192</v>
      </c>
      <c r="G4" s="17">
        <v>193</v>
      </c>
      <c r="H4" s="17">
        <v>194</v>
      </c>
      <c r="I4" s="17"/>
      <c r="J4" s="17"/>
      <c r="K4" s="18">
        <v>4</v>
      </c>
      <c r="L4" s="18">
        <v>772</v>
      </c>
      <c r="M4" s="19">
        <v>193</v>
      </c>
      <c r="N4" s="20">
        <v>2</v>
      </c>
      <c r="O4" s="21">
        <v>195</v>
      </c>
    </row>
    <row r="5" spans="1:17" x14ac:dyDescent="0.25">
      <c r="A5" s="15" t="s">
        <v>22</v>
      </c>
      <c r="B5" s="24" t="s">
        <v>50</v>
      </c>
      <c r="C5" s="16">
        <v>45220</v>
      </c>
      <c r="D5" s="23" t="s">
        <v>35</v>
      </c>
      <c r="E5" s="17">
        <v>191</v>
      </c>
      <c r="F5" s="17">
        <v>197</v>
      </c>
      <c r="G5" s="17">
        <v>196</v>
      </c>
      <c r="H5" s="17">
        <v>193</v>
      </c>
      <c r="I5" s="17">
        <v>197</v>
      </c>
      <c r="J5" s="17">
        <v>194</v>
      </c>
      <c r="K5" s="18">
        <v>6</v>
      </c>
      <c r="L5" s="18">
        <v>1168</v>
      </c>
      <c r="M5" s="19">
        <v>194.66666666666666</v>
      </c>
      <c r="N5" s="20">
        <v>4</v>
      </c>
      <c r="O5" s="21">
        <v>198.66666666666666</v>
      </c>
    </row>
    <row r="8" spans="1:17" x14ac:dyDescent="0.25">
      <c r="K8" s="7">
        <f>SUM(K2:K7)</f>
        <v>18</v>
      </c>
      <c r="L8" s="7">
        <f>SUM(L2:L7)</f>
        <v>3505</v>
      </c>
      <c r="M8" s="13">
        <f>SUM(L8/K8)</f>
        <v>194.72222222222223</v>
      </c>
      <c r="N8" s="7">
        <f>SUM(N2:N7)</f>
        <v>10</v>
      </c>
      <c r="O8" s="13">
        <f>SUM(M8+N8)</f>
        <v>204.72222222222223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5" t="s">
        <v>28</v>
      </c>
      <c r="B12" s="24" t="s">
        <v>50</v>
      </c>
      <c r="C12" s="16">
        <v>45178</v>
      </c>
      <c r="D12" s="23" t="s">
        <v>35</v>
      </c>
      <c r="E12" s="17">
        <v>195</v>
      </c>
      <c r="F12" s="17">
        <v>194</v>
      </c>
      <c r="G12" s="17">
        <v>195</v>
      </c>
      <c r="H12" s="17">
        <v>192</v>
      </c>
      <c r="I12" s="17"/>
      <c r="J12" s="17"/>
      <c r="K12" s="18">
        <v>4</v>
      </c>
      <c r="L12" s="18">
        <v>776</v>
      </c>
      <c r="M12" s="19">
        <v>194</v>
      </c>
      <c r="N12" s="20">
        <v>6</v>
      </c>
      <c r="O12" s="21">
        <v>200</v>
      </c>
    </row>
    <row r="13" spans="1:17" x14ac:dyDescent="0.25">
      <c r="A13" s="15" t="s">
        <v>28</v>
      </c>
      <c r="B13" s="24" t="s">
        <v>51</v>
      </c>
      <c r="C13" s="16">
        <v>45185</v>
      </c>
      <c r="D13" s="23" t="s">
        <v>44</v>
      </c>
      <c r="E13" s="17">
        <v>192</v>
      </c>
      <c r="F13" s="17">
        <v>193</v>
      </c>
      <c r="G13" s="17">
        <v>194</v>
      </c>
      <c r="H13" s="17">
        <v>196</v>
      </c>
      <c r="I13" s="17"/>
      <c r="J13" s="17"/>
      <c r="K13" s="18">
        <v>4</v>
      </c>
      <c r="L13" s="18">
        <v>775</v>
      </c>
      <c r="M13" s="19">
        <v>193.75</v>
      </c>
      <c r="N13" s="20">
        <v>8</v>
      </c>
      <c r="O13" s="21">
        <v>201.75</v>
      </c>
    </row>
    <row r="14" spans="1:17" x14ac:dyDescent="0.25">
      <c r="A14" s="15" t="s">
        <v>28</v>
      </c>
      <c r="B14" s="24" t="s">
        <v>50</v>
      </c>
      <c r="C14" s="16">
        <v>45220</v>
      </c>
      <c r="D14" s="23" t="s">
        <v>35</v>
      </c>
      <c r="E14" s="17">
        <v>196</v>
      </c>
      <c r="F14" s="17">
        <v>198</v>
      </c>
      <c r="G14" s="17">
        <v>198</v>
      </c>
      <c r="H14" s="17">
        <v>198</v>
      </c>
      <c r="I14" s="17">
        <v>199</v>
      </c>
      <c r="J14" s="17">
        <v>197.01</v>
      </c>
      <c r="K14" s="18">
        <v>6</v>
      </c>
      <c r="L14" s="18">
        <v>1186.01</v>
      </c>
      <c r="M14" s="19">
        <v>197.66833333333332</v>
      </c>
      <c r="N14" s="20">
        <v>34</v>
      </c>
      <c r="O14" s="21">
        <v>231.66833333333332</v>
      </c>
    </row>
    <row r="17" spans="11:15" x14ac:dyDescent="0.25">
      <c r="K17" s="7">
        <f>SUM(K12:K16)</f>
        <v>14</v>
      </c>
      <c r="L17" s="7">
        <f>SUM(L12:L16)</f>
        <v>2737.01</v>
      </c>
      <c r="M17" s="13">
        <f>SUM(L17/K17)</f>
        <v>195.50071428571431</v>
      </c>
      <c r="N17" s="7">
        <f>SUM(N12:N16)</f>
        <v>48</v>
      </c>
      <c r="O17" s="13">
        <f>SUM(M17+N17)</f>
        <v>243.50071428571431</v>
      </c>
    </row>
  </sheetData>
  <protectedRanges>
    <protectedRange sqref="B2:C2" name="Range1_2"/>
    <protectedRange sqref="D2" name="Range1_1_1"/>
    <protectedRange sqref="E2:J2" name="Range1_3_1"/>
    <protectedRange algorithmName="SHA-512" hashValue="ON39YdpmFHfN9f47KpiRvqrKx0V9+erV1CNkpWzYhW/Qyc6aT8rEyCrvauWSYGZK2ia3o7vd3akF07acHAFpOA==" saltValue="yVW9XmDwTqEnmpSGai0KYg==" spinCount="100000" sqref="E12:J12 B12:C12" name="Range1_13"/>
    <protectedRange algorithmName="SHA-512" hashValue="ON39YdpmFHfN9f47KpiRvqrKx0V9+erV1CNkpWzYhW/Qyc6aT8rEyCrvauWSYGZK2ia3o7vd3akF07acHAFpOA==" saltValue="yVW9XmDwTqEnmpSGai0KYg==" spinCount="100000" sqref="D12" name="Range1_1_8"/>
    <protectedRange algorithmName="SHA-512" hashValue="ON39YdpmFHfN9f47KpiRvqrKx0V9+erV1CNkpWzYhW/Qyc6aT8rEyCrvauWSYGZK2ia3o7vd3akF07acHAFpOA==" saltValue="yVW9XmDwTqEnmpSGai0KYg==" spinCount="100000" sqref="B5:C5" name="Range1_15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J5" name="Range1_3_5"/>
    <protectedRange algorithmName="SHA-512" hashValue="ON39YdpmFHfN9f47KpiRvqrKx0V9+erV1CNkpWzYhW/Qyc6aT8rEyCrvauWSYGZK2ia3o7vd3akF07acHAFpOA==" saltValue="yVW9XmDwTqEnmpSGai0KYg==" spinCount="100000" sqref="E14:J14 B14:C14" name="Range1_16"/>
    <protectedRange algorithmName="SHA-512" hashValue="ON39YdpmFHfN9f47KpiRvqrKx0V9+erV1CNkpWzYhW/Qyc6aT8rEyCrvauWSYGZK2ia3o7vd3akF07acHAFpOA==" saltValue="yVW9XmDwTqEnmpSGai0KYg==" spinCount="100000" sqref="D14" name="Range1_1_11"/>
  </protectedRanges>
  <hyperlinks>
    <hyperlink ref="Q1" location="'Mississippi Adult Rankings 2023'!A1" display="Back to Ranking" xr:uid="{91D9AD68-8646-439F-B186-2380346547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4A12B0-564D-4112-ABEE-55C2CAE0C66C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1FFA8-D5A6-4C4D-9536-C3CB9FD891AB}">
  <dimension ref="A1:Q5"/>
  <sheetViews>
    <sheetView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27</v>
      </c>
      <c r="B2" s="24" t="s">
        <v>80</v>
      </c>
      <c r="C2" s="16">
        <v>45150</v>
      </c>
      <c r="D2" s="23" t="s">
        <v>35</v>
      </c>
      <c r="E2" s="17">
        <v>185</v>
      </c>
      <c r="F2" s="17">
        <v>179</v>
      </c>
      <c r="G2" s="17">
        <v>185</v>
      </c>
      <c r="H2" s="17">
        <v>181</v>
      </c>
      <c r="I2" s="17"/>
      <c r="J2" s="17"/>
      <c r="K2" s="18">
        <v>4</v>
      </c>
      <c r="L2" s="18">
        <v>730</v>
      </c>
      <c r="M2" s="19">
        <v>182.5</v>
      </c>
      <c r="N2" s="20">
        <v>4</v>
      </c>
      <c r="O2" s="21">
        <v>186.5</v>
      </c>
    </row>
    <row r="5" spans="1:17" x14ac:dyDescent="0.25">
      <c r="K5" s="7">
        <f>SUM(K2:K4)</f>
        <v>4</v>
      </c>
      <c r="L5" s="7">
        <f>SUM(L2:L4)</f>
        <v>730</v>
      </c>
      <c r="M5" s="13">
        <f>SUM(L5/K5)</f>
        <v>182.5</v>
      </c>
      <c r="N5" s="7">
        <f>SUM(N2:N4)</f>
        <v>4</v>
      </c>
      <c r="O5" s="13">
        <f>SUM(M5+N5)</f>
        <v>186.5</v>
      </c>
    </row>
  </sheetData>
  <hyperlinks>
    <hyperlink ref="Q1" location="'Mississippi Adult Rankings 2023'!A1" display="Back to Ranking" xr:uid="{3635DF54-BD22-432A-9B6A-E3DE2EF7D1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7A976B-BC2B-4C7B-963E-94E8201CBC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23574-E95A-42AC-AE63-8732FFA66981}">
  <dimension ref="A1:Q11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24" t="s">
        <v>36</v>
      </c>
      <c r="C2" s="16">
        <v>44996</v>
      </c>
      <c r="D2" s="23" t="s">
        <v>35</v>
      </c>
      <c r="E2" s="17">
        <v>194</v>
      </c>
      <c r="F2" s="17">
        <v>198</v>
      </c>
      <c r="G2" s="17">
        <v>193</v>
      </c>
      <c r="H2" s="17">
        <v>194</v>
      </c>
      <c r="I2" s="17"/>
      <c r="J2" s="17"/>
      <c r="K2" s="18">
        <v>4</v>
      </c>
      <c r="L2" s="18">
        <v>779</v>
      </c>
      <c r="M2" s="19">
        <v>194.75</v>
      </c>
      <c r="N2" s="20">
        <v>2</v>
      </c>
      <c r="O2" s="21">
        <v>196.75</v>
      </c>
    </row>
    <row r="3" spans="1:17" x14ac:dyDescent="0.25">
      <c r="A3" s="15" t="s">
        <v>22</v>
      </c>
      <c r="B3" s="24" t="s">
        <v>36</v>
      </c>
      <c r="C3" s="16">
        <v>45059</v>
      </c>
      <c r="D3" s="16" t="s">
        <v>58</v>
      </c>
      <c r="E3" s="17">
        <v>196</v>
      </c>
      <c r="F3" s="17">
        <v>193</v>
      </c>
      <c r="G3" s="17">
        <v>197</v>
      </c>
      <c r="H3" s="17">
        <v>199</v>
      </c>
      <c r="I3" s="17"/>
      <c r="J3" s="17"/>
      <c r="K3" s="18">
        <v>4</v>
      </c>
      <c r="L3" s="18">
        <v>785</v>
      </c>
      <c r="M3" s="19">
        <v>196.25</v>
      </c>
      <c r="N3" s="20">
        <v>7</v>
      </c>
      <c r="O3" s="21">
        <v>203.25</v>
      </c>
    </row>
    <row r="4" spans="1:17" x14ac:dyDescent="0.25">
      <c r="A4" s="15" t="s">
        <v>60</v>
      </c>
      <c r="B4" s="24" t="s">
        <v>36</v>
      </c>
      <c r="C4" s="16">
        <v>45087</v>
      </c>
      <c r="D4" s="23" t="s">
        <v>35</v>
      </c>
      <c r="E4" s="17">
        <v>198</v>
      </c>
      <c r="F4" s="17">
        <v>195</v>
      </c>
      <c r="G4" s="17">
        <v>196</v>
      </c>
      <c r="H4" s="17">
        <v>198</v>
      </c>
      <c r="I4" s="17"/>
      <c r="J4" s="17"/>
      <c r="K4" s="18">
        <v>4</v>
      </c>
      <c r="L4" s="18">
        <v>787</v>
      </c>
      <c r="M4" s="19">
        <v>196.75</v>
      </c>
      <c r="N4" s="20">
        <v>2</v>
      </c>
      <c r="O4" s="21">
        <v>198.75</v>
      </c>
    </row>
    <row r="5" spans="1:17" x14ac:dyDescent="0.25">
      <c r="A5" s="15" t="s">
        <v>22</v>
      </c>
      <c r="B5" s="24" t="s">
        <v>36</v>
      </c>
      <c r="C5" s="16">
        <v>45115</v>
      </c>
      <c r="D5" s="23" t="s">
        <v>35</v>
      </c>
      <c r="E5" s="17">
        <v>197</v>
      </c>
      <c r="F5" s="17">
        <v>195</v>
      </c>
      <c r="G5" s="17">
        <v>193</v>
      </c>
      <c r="H5" s="17">
        <v>195</v>
      </c>
      <c r="I5" s="17"/>
      <c r="J5" s="17"/>
      <c r="K5" s="18">
        <v>4</v>
      </c>
      <c r="L5" s="18">
        <v>780</v>
      </c>
      <c r="M5" s="19">
        <v>195</v>
      </c>
      <c r="N5" s="20">
        <v>2</v>
      </c>
      <c r="O5" s="21">
        <v>197</v>
      </c>
    </row>
    <row r="6" spans="1:17" x14ac:dyDescent="0.25">
      <c r="A6" s="15" t="s">
        <v>22</v>
      </c>
      <c r="B6" s="24" t="s">
        <v>36</v>
      </c>
      <c r="C6" s="16">
        <v>45150</v>
      </c>
      <c r="D6" s="23" t="s">
        <v>35</v>
      </c>
      <c r="E6" s="17">
        <v>197</v>
      </c>
      <c r="F6" s="17">
        <v>196</v>
      </c>
      <c r="G6" s="17">
        <v>195</v>
      </c>
      <c r="H6" s="17">
        <v>195</v>
      </c>
      <c r="I6" s="17"/>
      <c r="J6" s="17"/>
      <c r="K6" s="18">
        <v>4</v>
      </c>
      <c r="L6" s="18">
        <v>783</v>
      </c>
      <c r="M6" s="19">
        <v>195.75</v>
      </c>
      <c r="N6" s="20">
        <v>2</v>
      </c>
      <c r="O6" s="21">
        <v>197.75</v>
      </c>
    </row>
    <row r="7" spans="1:17" x14ac:dyDescent="0.25">
      <c r="A7" s="15" t="s">
        <v>22</v>
      </c>
      <c r="B7" s="24" t="s">
        <v>36</v>
      </c>
      <c r="C7" s="16">
        <v>45178</v>
      </c>
      <c r="D7" s="23" t="s">
        <v>35</v>
      </c>
      <c r="E7" s="17">
        <v>193</v>
      </c>
      <c r="F7" s="17">
        <v>194</v>
      </c>
      <c r="G7" s="17">
        <v>194</v>
      </c>
      <c r="H7" s="17">
        <v>195</v>
      </c>
      <c r="I7" s="17"/>
      <c r="J7" s="17"/>
      <c r="K7" s="18">
        <v>4</v>
      </c>
      <c r="L7" s="18">
        <v>776</v>
      </c>
      <c r="M7" s="19">
        <v>194</v>
      </c>
      <c r="N7" s="20">
        <v>2</v>
      </c>
      <c r="O7" s="21">
        <v>196</v>
      </c>
    </row>
    <row r="8" spans="1:17" x14ac:dyDescent="0.25">
      <c r="A8" s="15" t="s">
        <v>22</v>
      </c>
      <c r="B8" s="24" t="s">
        <v>36</v>
      </c>
      <c r="C8" s="16">
        <v>45220</v>
      </c>
      <c r="D8" s="23" t="s">
        <v>35</v>
      </c>
      <c r="E8" s="17">
        <v>197</v>
      </c>
      <c r="F8" s="17">
        <v>194</v>
      </c>
      <c r="G8" s="17">
        <v>195</v>
      </c>
      <c r="H8" s="17">
        <v>196</v>
      </c>
      <c r="I8" s="17">
        <v>197</v>
      </c>
      <c r="J8" s="17">
        <v>191.01</v>
      </c>
      <c r="K8" s="18">
        <v>6</v>
      </c>
      <c r="L8" s="18">
        <v>1170.01</v>
      </c>
      <c r="M8" s="19">
        <v>195.00166666666667</v>
      </c>
      <c r="N8" s="20">
        <v>4</v>
      </c>
      <c r="O8" s="21">
        <v>199.00166666666667</v>
      </c>
    </row>
    <row r="11" spans="1:17" x14ac:dyDescent="0.25">
      <c r="K11" s="7">
        <f>SUM(K2:K10)</f>
        <v>30</v>
      </c>
      <c r="L11" s="7">
        <f>SUM(L2:L10)</f>
        <v>5860.01</v>
      </c>
      <c r="M11" s="13">
        <f>SUM(L11/K11)</f>
        <v>195.33366666666669</v>
      </c>
      <c r="N11" s="7">
        <f>SUM(N2:N10)</f>
        <v>21</v>
      </c>
      <c r="O11" s="13">
        <f>SUM(M11+N11)</f>
        <v>216.33366666666669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D3" name="Range1_8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5:C5" name="Range1_11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J5" name="Range1_3_3"/>
    <protectedRange algorithmName="SHA-512" hashValue="ON39YdpmFHfN9f47KpiRvqrKx0V9+erV1CNkpWzYhW/Qyc6aT8rEyCrvauWSYGZK2ia3o7vd3akF07acHAFpOA==" saltValue="yVW9XmDwTqEnmpSGai0KYg==" spinCount="100000" sqref="B7:C7" name="Range1_12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7:J7" name="Range1_3_4"/>
    <protectedRange algorithmName="SHA-512" hashValue="ON39YdpmFHfN9f47KpiRvqrKx0V9+erV1CNkpWzYhW/Qyc6aT8rEyCrvauWSYGZK2ia3o7vd3akF07acHAFpOA==" saltValue="yVW9XmDwTqEnmpSGai0KYg==" spinCount="100000" sqref="B8:C8" name="Range1_15"/>
    <protectedRange algorithmName="SHA-512" hashValue="ON39YdpmFHfN9f47KpiRvqrKx0V9+erV1CNkpWzYhW/Qyc6aT8rEyCrvauWSYGZK2ia3o7vd3akF07acHAFpOA==" saltValue="yVW9XmDwTqEnmpSGai0KYg==" spinCount="100000" sqref="D8" name="Range1_1_10"/>
    <protectedRange algorithmName="SHA-512" hashValue="ON39YdpmFHfN9f47KpiRvqrKx0V9+erV1CNkpWzYhW/Qyc6aT8rEyCrvauWSYGZK2ia3o7vd3akF07acHAFpOA==" saltValue="yVW9XmDwTqEnmpSGai0KYg==" spinCount="100000" sqref="E8:J8" name="Range1_3_5"/>
  </protectedRanges>
  <hyperlinks>
    <hyperlink ref="Q1" location="'Mississippi Adult Rankings 2023'!A1" display="Back to Ranking" xr:uid="{6B85C049-3AC4-45A1-BB3C-04376959D98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63D004-9105-414C-9793-3794EDDBC5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04BD-CDD7-434B-BB58-47C48913F497}">
  <dimension ref="A1:Q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43" t="s">
        <v>28</v>
      </c>
      <c r="B2" s="24" t="s">
        <v>73</v>
      </c>
      <c r="C2" s="16">
        <v>45143</v>
      </c>
      <c r="D2" s="23" t="s">
        <v>44</v>
      </c>
      <c r="E2" s="17">
        <v>175</v>
      </c>
      <c r="F2" s="17">
        <v>184</v>
      </c>
      <c r="G2" s="17">
        <v>186</v>
      </c>
      <c r="H2" s="17">
        <v>184</v>
      </c>
      <c r="I2" s="17"/>
      <c r="J2" s="17"/>
      <c r="K2" s="18">
        <v>4</v>
      </c>
      <c r="L2" s="18">
        <v>729</v>
      </c>
      <c r="M2" s="19">
        <v>182.25</v>
      </c>
      <c r="N2" s="20">
        <v>2</v>
      </c>
      <c r="O2" s="21">
        <v>184.25</v>
      </c>
    </row>
    <row r="3" spans="1:17" x14ac:dyDescent="0.25">
      <c r="A3" s="15" t="s">
        <v>28</v>
      </c>
      <c r="B3" s="24" t="s">
        <v>73</v>
      </c>
      <c r="C3" s="16">
        <v>45206</v>
      </c>
      <c r="D3" s="23" t="s">
        <v>44</v>
      </c>
      <c r="E3" s="17">
        <v>191</v>
      </c>
      <c r="F3" s="17">
        <v>187</v>
      </c>
      <c r="G3" s="17">
        <v>192</v>
      </c>
      <c r="H3" s="17">
        <v>189</v>
      </c>
      <c r="I3" s="17"/>
      <c r="J3" s="17"/>
      <c r="K3" s="18">
        <v>4</v>
      </c>
      <c r="L3" s="18">
        <v>759</v>
      </c>
      <c r="M3" s="19">
        <v>189.75</v>
      </c>
      <c r="N3" s="20">
        <v>5</v>
      </c>
      <c r="O3" s="21">
        <v>194.75</v>
      </c>
    </row>
    <row r="4" spans="1:17" x14ac:dyDescent="0.25">
      <c r="A4" s="15" t="s">
        <v>28</v>
      </c>
      <c r="B4" s="24" t="s">
        <v>73</v>
      </c>
      <c r="C4" s="16">
        <v>45234</v>
      </c>
      <c r="D4" s="23" t="s">
        <v>44</v>
      </c>
      <c r="E4" s="17">
        <v>194</v>
      </c>
      <c r="F4" s="17">
        <v>195</v>
      </c>
      <c r="G4" s="17">
        <v>193</v>
      </c>
      <c r="H4" s="17">
        <v>197</v>
      </c>
      <c r="I4" s="17"/>
      <c r="J4" s="17"/>
      <c r="K4" s="18">
        <v>4</v>
      </c>
      <c r="L4" s="18">
        <v>779</v>
      </c>
      <c r="M4" s="19">
        <v>194.75</v>
      </c>
      <c r="N4" s="20">
        <v>11</v>
      </c>
      <c r="O4" s="21">
        <v>205.75</v>
      </c>
    </row>
    <row r="7" spans="1:17" x14ac:dyDescent="0.25">
      <c r="K7" s="7">
        <f>SUM(K2:K6)</f>
        <v>12</v>
      </c>
      <c r="L7" s="7">
        <f>SUM(L2:L6)</f>
        <v>2267</v>
      </c>
      <c r="M7" s="13">
        <f>SUM(L7/K7)</f>
        <v>188.91666666666666</v>
      </c>
      <c r="N7" s="7">
        <f>SUM(N2:N6)</f>
        <v>18</v>
      </c>
      <c r="O7" s="13">
        <f>SUM(M7+N7)</f>
        <v>206.91666666666666</v>
      </c>
    </row>
  </sheetData>
  <protectedRanges>
    <protectedRange sqref="B4:C4 E4:J4" name="Range1_21"/>
    <protectedRange sqref="D4" name="Range1_1_15"/>
  </protectedRanges>
  <hyperlinks>
    <hyperlink ref="Q1" location="'Mississippi Adult Rankings 2023'!A1" display="Back to Ranking" xr:uid="{D3E55FE7-0D54-44EE-B0EB-D54E82E34C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B8FBCA-5511-4731-A4A0-D9531057AD6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5134-2855-46C3-B603-03F4209030F9}">
  <dimension ref="A1:Q5"/>
  <sheetViews>
    <sheetView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43" t="s">
        <v>28</v>
      </c>
      <c r="B2" s="24" t="s">
        <v>71</v>
      </c>
      <c r="C2" s="16">
        <v>45143</v>
      </c>
      <c r="D2" s="23" t="s">
        <v>44</v>
      </c>
      <c r="E2" s="17">
        <v>186</v>
      </c>
      <c r="F2" s="17">
        <v>186</v>
      </c>
      <c r="G2" s="17">
        <v>188</v>
      </c>
      <c r="H2" s="17">
        <v>187</v>
      </c>
      <c r="I2" s="17"/>
      <c r="J2" s="17"/>
      <c r="K2" s="18">
        <v>4</v>
      </c>
      <c r="L2" s="18">
        <v>747</v>
      </c>
      <c r="M2" s="19">
        <v>186.75</v>
      </c>
      <c r="N2" s="20">
        <v>3</v>
      </c>
      <c r="O2" s="21">
        <v>189.75</v>
      </c>
    </row>
    <row r="5" spans="1:17" x14ac:dyDescent="0.25">
      <c r="K5" s="7">
        <f>SUM(K2:K4)</f>
        <v>4</v>
      </c>
      <c r="L5" s="7">
        <f>SUM(L2:L4)</f>
        <v>747</v>
      </c>
      <c r="M5" s="13">
        <f>SUM(L5/K5)</f>
        <v>186.75</v>
      </c>
      <c r="N5" s="7">
        <f>SUM(N2:N4)</f>
        <v>3</v>
      </c>
      <c r="O5" s="13">
        <f>SUM(M5+N5)</f>
        <v>189.75</v>
      </c>
    </row>
  </sheetData>
  <hyperlinks>
    <hyperlink ref="Q1" location="'Mississippi Adult Rankings 2023'!A1" display="Back to Ranking" xr:uid="{B7201EF3-5195-4592-8969-FEFFCCDB17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B0C873-F762-49FF-BF6A-908A075C54A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82A6C-188A-4F0C-92CE-3F7B4F19A12E}">
  <dimension ref="A1:Q1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28</v>
      </c>
      <c r="B2" s="24" t="s">
        <v>43</v>
      </c>
      <c r="C2" s="16">
        <v>44996</v>
      </c>
      <c r="D2" s="23" t="s">
        <v>35</v>
      </c>
      <c r="E2" s="17">
        <v>188</v>
      </c>
      <c r="F2" s="17">
        <v>186</v>
      </c>
      <c r="G2" s="17">
        <v>189</v>
      </c>
      <c r="H2" s="17">
        <v>191</v>
      </c>
      <c r="I2" s="17"/>
      <c r="J2" s="17"/>
      <c r="K2" s="18">
        <v>4</v>
      </c>
      <c r="L2" s="18">
        <v>754</v>
      </c>
      <c r="M2" s="19">
        <v>188.5</v>
      </c>
      <c r="N2" s="20">
        <v>3</v>
      </c>
      <c r="O2" s="21">
        <v>191.5</v>
      </c>
    </row>
    <row r="5" spans="1:17" x14ac:dyDescent="0.25">
      <c r="K5" s="7">
        <f>SUM(K2:K4)</f>
        <v>4</v>
      </c>
      <c r="L5" s="7">
        <f>SUM(L2:L4)</f>
        <v>754</v>
      </c>
      <c r="M5" s="13">
        <f>SUM(L5/K5)</f>
        <v>188.5</v>
      </c>
      <c r="N5" s="7">
        <f>SUM(N2:N4)</f>
        <v>3</v>
      </c>
      <c r="O5" s="13">
        <f>SUM(M5+N5)</f>
        <v>191.5</v>
      </c>
    </row>
    <row r="8" spans="1:17" ht="30" x14ac:dyDescent="0.25">
      <c r="A8" s="1" t="s">
        <v>1</v>
      </c>
      <c r="B8" s="2" t="s">
        <v>2</v>
      </c>
      <c r="C8" s="2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" t="s">
        <v>12</v>
      </c>
      <c r="M8" s="5" t="s">
        <v>13</v>
      </c>
      <c r="N8" s="2" t="s">
        <v>14</v>
      </c>
      <c r="O8" s="6" t="s">
        <v>15</v>
      </c>
    </row>
    <row r="9" spans="1:17" x14ac:dyDescent="0.25">
      <c r="A9" s="43" t="s">
        <v>22</v>
      </c>
      <c r="B9" s="39" t="s">
        <v>43</v>
      </c>
      <c r="C9" s="44">
        <v>45059</v>
      </c>
      <c r="D9" s="44" t="s">
        <v>58</v>
      </c>
      <c r="E9" s="17">
        <v>196</v>
      </c>
      <c r="F9" s="17">
        <v>194</v>
      </c>
      <c r="G9" s="17">
        <v>193</v>
      </c>
      <c r="H9" s="17">
        <v>195</v>
      </c>
      <c r="I9" s="41"/>
      <c r="J9" s="41"/>
      <c r="K9" s="46">
        <v>4</v>
      </c>
      <c r="L9" s="46">
        <v>778.01</v>
      </c>
      <c r="M9" s="47">
        <v>194.5025</v>
      </c>
      <c r="N9" s="48">
        <v>2</v>
      </c>
      <c r="O9" s="49">
        <v>198.5025</v>
      </c>
    </row>
    <row r="10" spans="1:17" x14ac:dyDescent="0.25">
      <c r="A10" s="15" t="s">
        <v>60</v>
      </c>
      <c r="B10" s="24" t="s">
        <v>64</v>
      </c>
      <c r="C10" s="16">
        <v>45087</v>
      </c>
      <c r="D10" s="23" t="s">
        <v>35</v>
      </c>
      <c r="E10" s="17">
        <v>194</v>
      </c>
      <c r="F10" s="17">
        <v>196</v>
      </c>
      <c r="G10" s="17">
        <v>196</v>
      </c>
      <c r="H10" s="17">
        <v>197</v>
      </c>
      <c r="I10" s="17"/>
      <c r="J10" s="17"/>
      <c r="K10" s="18">
        <v>4</v>
      </c>
      <c r="L10" s="18">
        <v>783</v>
      </c>
      <c r="M10" s="19">
        <v>195.75</v>
      </c>
      <c r="N10" s="20">
        <v>2</v>
      </c>
      <c r="O10" s="21">
        <v>197.75</v>
      </c>
    </row>
    <row r="11" spans="1:17" x14ac:dyDescent="0.25">
      <c r="A11" s="15" t="s">
        <v>22</v>
      </c>
      <c r="B11" s="24" t="s">
        <v>64</v>
      </c>
      <c r="C11" s="16">
        <v>45115</v>
      </c>
      <c r="D11" s="23" t="s">
        <v>35</v>
      </c>
      <c r="E11" s="17">
        <v>194</v>
      </c>
      <c r="F11" s="17">
        <v>192</v>
      </c>
      <c r="G11" s="79">
        <v>196</v>
      </c>
      <c r="H11" s="17">
        <v>192</v>
      </c>
      <c r="I11" s="17"/>
      <c r="J11" s="17"/>
      <c r="K11" s="18">
        <v>4</v>
      </c>
      <c r="L11" s="18">
        <v>774</v>
      </c>
      <c r="M11" s="19">
        <v>193.5</v>
      </c>
      <c r="N11" s="20">
        <v>2</v>
      </c>
      <c r="O11" s="21">
        <v>195.5</v>
      </c>
    </row>
    <row r="12" spans="1:17" x14ac:dyDescent="0.25">
      <c r="A12" s="15" t="s">
        <v>22</v>
      </c>
      <c r="B12" s="24" t="s">
        <v>64</v>
      </c>
      <c r="C12" s="16">
        <v>45150</v>
      </c>
      <c r="D12" s="23" t="s">
        <v>35</v>
      </c>
      <c r="E12" s="17">
        <v>195</v>
      </c>
      <c r="F12" s="78">
        <v>200</v>
      </c>
      <c r="G12" s="17">
        <v>194</v>
      </c>
      <c r="H12" s="17">
        <v>190</v>
      </c>
      <c r="I12" s="17"/>
      <c r="J12" s="17"/>
      <c r="K12" s="18">
        <v>4</v>
      </c>
      <c r="L12" s="18">
        <v>779</v>
      </c>
      <c r="M12" s="19">
        <v>194.75</v>
      </c>
      <c r="N12" s="20">
        <v>4</v>
      </c>
      <c r="O12" s="21">
        <v>198.75</v>
      </c>
    </row>
    <row r="13" spans="1:17" x14ac:dyDescent="0.25">
      <c r="A13" s="15" t="s">
        <v>22</v>
      </c>
      <c r="B13" s="24" t="s">
        <v>64</v>
      </c>
      <c r="C13" s="16">
        <v>45178</v>
      </c>
      <c r="D13" s="23" t="s">
        <v>35</v>
      </c>
      <c r="E13" s="17">
        <v>197</v>
      </c>
      <c r="F13" s="17">
        <v>192</v>
      </c>
      <c r="G13" s="17">
        <v>196</v>
      </c>
      <c r="H13" s="17">
        <v>194</v>
      </c>
      <c r="I13" s="17"/>
      <c r="J13" s="17"/>
      <c r="K13" s="18">
        <v>4</v>
      </c>
      <c r="L13" s="18">
        <v>779</v>
      </c>
      <c r="M13" s="19">
        <v>194.75</v>
      </c>
      <c r="N13" s="20">
        <v>2</v>
      </c>
      <c r="O13" s="21">
        <v>196.75</v>
      </c>
    </row>
    <row r="14" spans="1:17" x14ac:dyDescent="0.25">
      <c r="A14" s="15" t="s">
        <v>60</v>
      </c>
      <c r="B14" s="24" t="s">
        <v>43</v>
      </c>
      <c r="C14" s="16">
        <v>45206</v>
      </c>
      <c r="D14" s="23" t="s">
        <v>44</v>
      </c>
      <c r="E14" s="17">
        <v>192</v>
      </c>
      <c r="F14" s="17">
        <v>193</v>
      </c>
      <c r="G14" s="17">
        <v>188</v>
      </c>
      <c r="H14" s="17">
        <v>194</v>
      </c>
      <c r="I14" s="17"/>
      <c r="J14" s="17"/>
      <c r="K14" s="18">
        <v>4</v>
      </c>
      <c r="L14" s="18">
        <v>767</v>
      </c>
      <c r="M14" s="19">
        <v>191.75</v>
      </c>
      <c r="N14" s="20">
        <v>2</v>
      </c>
      <c r="O14" s="21">
        <v>193.75</v>
      </c>
    </row>
    <row r="15" spans="1:17" x14ac:dyDescent="0.25">
      <c r="A15" s="15" t="s">
        <v>22</v>
      </c>
      <c r="B15" s="24" t="s">
        <v>64</v>
      </c>
      <c r="C15" s="16">
        <v>45220</v>
      </c>
      <c r="D15" s="23" t="s">
        <v>35</v>
      </c>
      <c r="E15" s="17">
        <v>198</v>
      </c>
      <c r="F15" s="17">
        <v>195</v>
      </c>
      <c r="G15" s="17">
        <v>193</v>
      </c>
      <c r="H15" s="17">
        <v>198</v>
      </c>
      <c r="I15" s="17">
        <v>198</v>
      </c>
      <c r="J15" s="17">
        <v>194</v>
      </c>
      <c r="K15" s="18">
        <v>6</v>
      </c>
      <c r="L15" s="18">
        <v>1176</v>
      </c>
      <c r="M15" s="19">
        <v>196</v>
      </c>
      <c r="N15" s="20">
        <v>8</v>
      </c>
      <c r="O15" s="21">
        <v>204</v>
      </c>
    </row>
    <row r="18" spans="11:15" x14ac:dyDescent="0.25">
      <c r="K18" s="7">
        <f>SUM(K9:K17)</f>
        <v>30</v>
      </c>
      <c r="L18" s="7">
        <f>SUM(L9:L17)</f>
        <v>5836.01</v>
      </c>
      <c r="M18" s="13">
        <f>SUM(L18/K18)</f>
        <v>194.53366666666668</v>
      </c>
      <c r="N18" s="7">
        <f>SUM(N9:N17)</f>
        <v>22</v>
      </c>
      <c r="O18" s="13">
        <f>SUM(M18+N18)</f>
        <v>216.53366666666668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B9:D9" name="Range1_8"/>
    <protectedRange algorithmName="SHA-512" hashValue="ON39YdpmFHfN9f47KpiRvqrKx0V9+erV1CNkpWzYhW/Qyc6aT8rEyCrvauWSYGZK2ia3o7vd3akF07acHAFpOA==" saltValue="yVW9XmDwTqEnmpSGai0KYg==" spinCount="100000" sqref="E9:J9" name="Range1_3_2"/>
    <protectedRange algorithmName="SHA-512" hashValue="ON39YdpmFHfN9f47KpiRvqrKx0V9+erV1CNkpWzYhW/Qyc6aT8rEyCrvauWSYGZK2ia3o7vd3akF07acHAFpOA==" saltValue="yVW9XmDwTqEnmpSGai0KYg==" spinCount="100000" sqref="B11:C11" name="Range1_11"/>
    <protectedRange algorithmName="SHA-512" hashValue="ON39YdpmFHfN9f47KpiRvqrKx0V9+erV1CNkpWzYhW/Qyc6aT8rEyCrvauWSYGZK2ia3o7vd3akF07acHAFpOA==" saltValue="yVW9XmDwTqEnmpSGai0KYg==" spinCount="100000" sqref="D11" name="Range1_1_6"/>
    <protectedRange algorithmName="SHA-512" hashValue="ON39YdpmFHfN9f47KpiRvqrKx0V9+erV1CNkpWzYhW/Qyc6aT8rEyCrvauWSYGZK2ia3o7vd3akF07acHAFpOA==" saltValue="yVW9XmDwTqEnmpSGai0KYg==" spinCount="100000" sqref="H11:J11 E11:F11" name="Range1_3_3"/>
    <protectedRange algorithmName="SHA-512" hashValue="ON39YdpmFHfN9f47KpiRvqrKx0V9+erV1CNkpWzYhW/Qyc6aT8rEyCrvauWSYGZK2ia3o7vd3akF07acHAFpOA==" saltValue="yVW9XmDwTqEnmpSGai0KYg==" spinCount="100000" sqref="B13:C13" name="Range1_12"/>
    <protectedRange algorithmName="SHA-512" hashValue="ON39YdpmFHfN9f47KpiRvqrKx0V9+erV1CNkpWzYhW/Qyc6aT8rEyCrvauWSYGZK2ia3o7vd3akF07acHAFpOA==" saltValue="yVW9XmDwTqEnmpSGai0KYg==" spinCount="100000" sqref="D13" name="Range1_1_7"/>
    <protectedRange algorithmName="SHA-512" hashValue="ON39YdpmFHfN9f47KpiRvqrKx0V9+erV1CNkpWzYhW/Qyc6aT8rEyCrvauWSYGZK2ia3o7vd3akF07acHAFpOA==" saltValue="yVW9XmDwTqEnmpSGai0KYg==" spinCount="100000" sqref="E13:J13" name="Range1_3_4"/>
    <protectedRange algorithmName="SHA-512" hashValue="ON39YdpmFHfN9f47KpiRvqrKx0V9+erV1CNkpWzYhW/Qyc6aT8rEyCrvauWSYGZK2ia3o7vd3akF07acHAFpOA==" saltValue="yVW9XmDwTqEnmpSGai0KYg==" spinCount="100000" sqref="I15:J15 B15:C15" name="Range1_15"/>
    <protectedRange algorithmName="SHA-512" hashValue="ON39YdpmFHfN9f47KpiRvqrKx0V9+erV1CNkpWzYhW/Qyc6aT8rEyCrvauWSYGZK2ia3o7vd3akF07acHAFpOA==" saltValue="yVW9XmDwTqEnmpSGai0KYg==" spinCount="100000" sqref="D15" name="Range1_1_10"/>
    <protectedRange algorithmName="SHA-512" hashValue="ON39YdpmFHfN9f47KpiRvqrKx0V9+erV1CNkpWzYhW/Qyc6aT8rEyCrvauWSYGZK2ia3o7vd3akF07acHAFpOA==" saltValue="yVW9XmDwTqEnmpSGai0KYg==" spinCount="100000" sqref="E15:H15" name="Range1_3_5"/>
  </protectedRanges>
  <conditionalFormatting sqref="I2">
    <cfRule type="top10" dxfId="42" priority="27" rank="1"/>
  </conditionalFormatting>
  <conditionalFormatting sqref="I9">
    <cfRule type="top10" dxfId="41" priority="17" rank="1"/>
  </conditionalFormatting>
  <conditionalFormatting sqref="I11">
    <cfRule type="top10" dxfId="40" priority="11" rank="1"/>
  </conditionalFormatting>
  <conditionalFormatting sqref="I13">
    <cfRule type="top10" dxfId="39" priority="7" rank="1"/>
  </conditionalFormatting>
  <conditionalFormatting sqref="J2">
    <cfRule type="top10" dxfId="38" priority="26" rank="1"/>
  </conditionalFormatting>
  <conditionalFormatting sqref="J9">
    <cfRule type="top10" dxfId="37" priority="18" rank="1"/>
  </conditionalFormatting>
  <conditionalFormatting sqref="J11">
    <cfRule type="top10" dxfId="36" priority="12" rank="1"/>
  </conditionalFormatting>
  <conditionalFormatting sqref="J13">
    <cfRule type="top10" dxfId="35" priority="8" rank="1"/>
  </conditionalFormatting>
  <hyperlinks>
    <hyperlink ref="Q1" location="'Mississippi Adult Rankings 2023'!A1" display="Back to Ranking" xr:uid="{CA97A68F-BD28-4444-8790-36E619CD20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6C6B0A-F196-475F-96FE-8869B5CF3A43}">
          <x14:formula1>
            <xm:f>'C:\Users\abra2\Desktop\ABRA Files and More\AUTO BENCH REST ASSOCIATION FILE\ABRA 2019\Georgia\[Georgia Results 01 19 20.xlsm]DATA SHEET'!#REF!</xm:f>
          </x14:formula1>
          <xm:sqref>B1 B8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46B1B-B12D-43DB-A85C-DF90A727DB0E}">
  <dimension ref="A1:Q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43" t="s">
        <v>60</v>
      </c>
      <c r="B2" s="39" t="s">
        <v>65</v>
      </c>
      <c r="C2" s="44">
        <v>45087</v>
      </c>
      <c r="D2" s="45" t="s">
        <v>35</v>
      </c>
      <c r="E2" s="41">
        <v>195</v>
      </c>
      <c r="F2" s="41">
        <v>195</v>
      </c>
      <c r="G2" s="41">
        <v>194</v>
      </c>
      <c r="H2" s="41">
        <v>196</v>
      </c>
      <c r="I2" s="41"/>
      <c r="J2" s="41"/>
      <c r="K2" s="46">
        <v>4</v>
      </c>
      <c r="L2" s="46">
        <v>780</v>
      </c>
      <c r="M2" s="47">
        <v>195</v>
      </c>
      <c r="N2" s="48">
        <v>2</v>
      </c>
      <c r="O2" s="49">
        <v>197</v>
      </c>
    </row>
    <row r="3" spans="1:17" x14ac:dyDescent="0.25">
      <c r="A3" s="15" t="s">
        <v>22</v>
      </c>
      <c r="B3" s="24" t="s">
        <v>65</v>
      </c>
      <c r="C3" s="16">
        <v>45178</v>
      </c>
      <c r="D3" s="23" t="s">
        <v>35</v>
      </c>
      <c r="E3" s="17">
        <v>188</v>
      </c>
      <c r="F3" s="17">
        <v>189</v>
      </c>
      <c r="G3" s="17">
        <v>191</v>
      </c>
      <c r="H3" s="17">
        <v>190</v>
      </c>
      <c r="I3" s="17"/>
      <c r="J3" s="17"/>
      <c r="K3" s="18">
        <v>4</v>
      </c>
      <c r="L3" s="18">
        <v>758</v>
      </c>
      <c r="M3" s="19">
        <v>189.5</v>
      </c>
      <c r="N3" s="20">
        <v>2</v>
      </c>
      <c r="O3" s="21">
        <v>191.5</v>
      </c>
    </row>
    <row r="6" spans="1:17" x14ac:dyDescent="0.25">
      <c r="K6" s="7">
        <f>SUM(K2:K5)</f>
        <v>8</v>
      </c>
      <c r="L6" s="7">
        <f>SUM(L2:L5)</f>
        <v>1538</v>
      </c>
      <c r="M6" s="13">
        <f>SUM(L6/K6)</f>
        <v>192.25</v>
      </c>
      <c r="N6" s="7">
        <f>SUM(N2:N5)</f>
        <v>4</v>
      </c>
      <c r="O6" s="13">
        <f>SUM(M6+N6)</f>
        <v>196.25</v>
      </c>
    </row>
  </sheetData>
  <protectedRanges>
    <protectedRange algorithmName="SHA-512" hashValue="ON39YdpmFHfN9f47KpiRvqrKx0V9+erV1CNkpWzYhW/Qyc6aT8rEyCrvauWSYGZK2ia3o7vd3akF07acHAFpOA==" saltValue="yVW9XmDwTqEnmpSGai0KYg==" spinCount="100000" sqref="B3:C3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J3" name="Range1_3_4"/>
  </protectedRanges>
  <hyperlinks>
    <hyperlink ref="Q1" location="'Mississippi Adult Rankings 2023'!A1" display="Back to Ranking" xr:uid="{C989ABEB-6D5B-4944-8AD2-05FA6E81F5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03DE43-2051-4EAA-A943-BF1D6832C0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96BAD-E701-439A-BF1B-CFEFFE2CA4CF}">
  <dimension ref="A1:Q1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24" t="s">
        <v>26</v>
      </c>
      <c r="C2" s="16">
        <v>44996</v>
      </c>
      <c r="D2" s="23" t="s">
        <v>35</v>
      </c>
      <c r="E2" s="17">
        <v>196</v>
      </c>
      <c r="F2" s="17">
        <v>198</v>
      </c>
      <c r="G2" s="17">
        <v>194</v>
      </c>
      <c r="H2" s="17">
        <v>198</v>
      </c>
      <c r="I2" s="17"/>
      <c r="J2" s="17"/>
      <c r="K2" s="18">
        <v>4</v>
      </c>
      <c r="L2" s="18">
        <v>786</v>
      </c>
      <c r="M2" s="19">
        <v>196.5</v>
      </c>
      <c r="N2" s="20">
        <v>5</v>
      </c>
      <c r="O2" s="21">
        <v>201.5</v>
      </c>
    </row>
    <row r="3" spans="1:17" x14ac:dyDescent="0.25">
      <c r="A3" s="15" t="s">
        <v>22</v>
      </c>
      <c r="B3" s="24" t="s">
        <v>26</v>
      </c>
      <c r="C3" s="16">
        <v>45017</v>
      </c>
      <c r="D3" s="23" t="s">
        <v>44</v>
      </c>
      <c r="E3" s="17">
        <v>197</v>
      </c>
      <c r="F3" s="17">
        <v>197</v>
      </c>
      <c r="G3" s="17">
        <v>198</v>
      </c>
      <c r="H3" s="17">
        <v>195</v>
      </c>
      <c r="I3" s="17"/>
      <c r="J3" s="17"/>
      <c r="K3" s="18">
        <v>4</v>
      </c>
      <c r="L3" s="18">
        <v>787</v>
      </c>
      <c r="M3" s="19">
        <v>196.75</v>
      </c>
      <c r="N3" s="20">
        <v>2</v>
      </c>
      <c r="O3" s="21">
        <v>198.75</v>
      </c>
    </row>
    <row r="4" spans="1:17" x14ac:dyDescent="0.25">
      <c r="A4" s="15" t="s">
        <v>22</v>
      </c>
      <c r="B4" s="24" t="s">
        <v>26</v>
      </c>
      <c r="C4" s="16">
        <v>45052</v>
      </c>
      <c r="D4" s="23" t="s">
        <v>44</v>
      </c>
      <c r="E4" s="17">
        <v>197</v>
      </c>
      <c r="F4" s="17">
        <v>195</v>
      </c>
      <c r="G4" s="17">
        <v>199</v>
      </c>
      <c r="H4" s="17">
        <v>197</v>
      </c>
      <c r="I4" s="17"/>
      <c r="J4" s="17"/>
      <c r="K4" s="18">
        <v>4</v>
      </c>
      <c r="L4" s="18">
        <v>788</v>
      </c>
      <c r="M4" s="19">
        <v>197</v>
      </c>
      <c r="N4" s="20">
        <v>2</v>
      </c>
      <c r="O4" s="21">
        <v>199</v>
      </c>
    </row>
    <row r="5" spans="1:17" x14ac:dyDescent="0.25">
      <c r="A5" s="15" t="s">
        <v>22</v>
      </c>
      <c r="B5" s="24" t="s">
        <v>26</v>
      </c>
      <c r="C5" s="16">
        <v>45059</v>
      </c>
      <c r="D5" s="16" t="s">
        <v>58</v>
      </c>
      <c r="E5" s="17">
        <v>195</v>
      </c>
      <c r="F5" s="17">
        <v>195</v>
      </c>
      <c r="G5" s="17">
        <v>194</v>
      </c>
      <c r="H5" s="17">
        <v>195</v>
      </c>
      <c r="I5" s="17"/>
      <c r="J5" s="17"/>
      <c r="K5" s="18">
        <v>4</v>
      </c>
      <c r="L5" s="18">
        <v>779</v>
      </c>
      <c r="M5" s="19">
        <v>194.75</v>
      </c>
      <c r="N5" s="20">
        <v>2</v>
      </c>
      <c r="O5" s="21">
        <v>196.75</v>
      </c>
    </row>
    <row r="6" spans="1:17" x14ac:dyDescent="0.25">
      <c r="A6" s="15" t="s">
        <v>60</v>
      </c>
      <c r="B6" s="24" t="s">
        <v>26</v>
      </c>
      <c r="C6" s="16">
        <v>45087</v>
      </c>
      <c r="D6" s="23" t="s">
        <v>35</v>
      </c>
      <c r="E6" s="17">
        <v>198</v>
      </c>
      <c r="F6" s="17">
        <v>195</v>
      </c>
      <c r="G6" s="78">
        <v>200</v>
      </c>
      <c r="H6" s="17">
        <v>199.01</v>
      </c>
      <c r="I6" s="17"/>
      <c r="J6" s="17"/>
      <c r="K6" s="18">
        <v>4</v>
      </c>
      <c r="L6" s="18">
        <v>792.01</v>
      </c>
      <c r="M6" s="19">
        <v>198.0025</v>
      </c>
      <c r="N6" s="20">
        <v>8</v>
      </c>
      <c r="O6" s="21">
        <v>206.0025</v>
      </c>
    </row>
    <row r="7" spans="1:17" x14ac:dyDescent="0.25">
      <c r="A7" s="15" t="s">
        <v>22</v>
      </c>
      <c r="B7" s="24" t="s">
        <v>26</v>
      </c>
      <c r="C7" s="16">
        <v>45115</v>
      </c>
      <c r="D7" s="23" t="s">
        <v>35</v>
      </c>
      <c r="E7" s="17">
        <v>197</v>
      </c>
      <c r="F7" s="17">
        <v>199</v>
      </c>
      <c r="G7" s="78">
        <v>200</v>
      </c>
      <c r="H7" s="17">
        <v>198</v>
      </c>
      <c r="I7" s="17"/>
      <c r="J7" s="17"/>
      <c r="K7" s="18">
        <v>4</v>
      </c>
      <c r="L7" s="18">
        <v>794</v>
      </c>
      <c r="M7" s="19">
        <v>198.5</v>
      </c>
      <c r="N7" s="20">
        <v>8</v>
      </c>
      <c r="O7" s="21">
        <v>206.5</v>
      </c>
    </row>
    <row r="8" spans="1:17" x14ac:dyDescent="0.25">
      <c r="A8" s="15" t="s">
        <v>60</v>
      </c>
      <c r="B8" s="24" t="s">
        <v>26</v>
      </c>
      <c r="C8" s="16">
        <v>45143</v>
      </c>
      <c r="D8" s="23" t="s">
        <v>44</v>
      </c>
      <c r="E8" s="17">
        <v>199</v>
      </c>
      <c r="F8" s="17">
        <v>197</v>
      </c>
      <c r="G8" s="17">
        <v>199</v>
      </c>
      <c r="H8" s="17">
        <v>195</v>
      </c>
      <c r="I8" s="17"/>
      <c r="J8" s="17"/>
      <c r="K8" s="18">
        <v>4</v>
      </c>
      <c r="L8" s="18">
        <v>790</v>
      </c>
      <c r="M8" s="19">
        <v>197.5</v>
      </c>
      <c r="N8" s="20">
        <v>4</v>
      </c>
      <c r="O8" s="21">
        <v>201.5</v>
      </c>
    </row>
    <row r="9" spans="1:17" x14ac:dyDescent="0.25">
      <c r="A9" s="15" t="s">
        <v>22</v>
      </c>
      <c r="B9" s="24" t="s">
        <v>26</v>
      </c>
      <c r="C9" s="16">
        <v>45150</v>
      </c>
      <c r="D9" s="23" t="s">
        <v>35</v>
      </c>
      <c r="E9" s="17">
        <v>197.01</v>
      </c>
      <c r="F9" s="17">
        <v>198</v>
      </c>
      <c r="G9" s="78">
        <v>200</v>
      </c>
      <c r="H9" s="17">
        <v>199</v>
      </c>
      <c r="I9" s="17"/>
      <c r="J9" s="17"/>
      <c r="K9" s="18">
        <v>4</v>
      </c>
      <c r="L9" s="18">
        <v>794.01</v>
      </c>
      <c r="M9" s="19">
        <v>198.5025</v>
      </c>
      <c r="N9" s="20">
        <v>7</v>
      </c>
      <c r="O9" s="21">
        <v>205.5025</v>
      </c>
    </row>
    <row r="10" spans="1:17" x14ac:dyDescent="0.25">
      <c r="A10" s="15" t="s">
        <v>22</v>
      </c>
      <c r="B10" s="24" t="s">
        <v>26</v>
      </c>
      <c r="C10" s="16">
        <v>45178</v>
      </c>
      <c r="D10" s="23" t="s">
        <v>35</v>
      </c>
      <c r="E10" s="17">
        <v>199</v>
      </c>
      <c r="F10" s="17">
        <v>195</v>
      </c>
      <c r="G10" s="17">
        <v>196</v>
      </c>
      <c r="H10" s="17">
        <v>196</v>
      </c>
      <c r="I10" s="17"/>
      <c r="J10" s="17"/>
      <c r="K10" s="18">
        <v>4</v>
      </c>
      <c r="L10" s="18">
        <v>786</v>
      </c>
      <c r="M10" s="19">
        <v>196.5</v>
      </c>
      <c r="N10" s="20">
        <v>4</v>
      </c>
      <c r="O10" s="21">
        <v>200.5</v>
      </c>
    </row>
    <row r="11" spans="1:17" x14ac:dyDescent="0.25">
      <c r="A11" s="15" t="s">
        <v>60</v>
      </c>
      <c r="B11" s="24" t="s">
        <v>26</v>
      </c>
      <c r="C11" s="16">
        <v>45185</v>
      </c>
      <c r="D11" s="23" t="s">
        <v>44</v>
      </c>
      <c r="E11" s="17">
        <v>195</v>
      </c>
      <c r="F11" s="17">
        <v>198</v>
      </c>
      <c r="G11" s="78">
        <v>200.01</v>
      </c>
      <c r="H11" s="17">
        <v>198</v>
      </c>
      <c r="I11" s="17"/>
      <c r="J11" s="17"/>
      <c r="K11" s="18">
        <v>4</v>
      </c>
      <c r="L11" s="18">
        <v>791.01</v>
      </c>
      <c r="M11" s="19">
        <v>197.7525</v>
      </c>
      <c r="N11" s="20">
        <v>6</v>
      </c>
      <c r="O11" s="21">
        <v>203.7525</v>
      </c>
    </row>
    <row r="12" spans="1:17" x14ac:dyDescent="0.25">
      <c r="A12" s="15" t="s">
        <v>60</v>
      </c>
      <c r="B12" s="24" t="s">
        <v>26</v>
      </c>
      <c r="C12" s="16">
        <v>45206</v>
      </c>
      <c r="D12" s="23" t="s">
        <v>44</v>
      </c>
      <c r="E12" s="17">
        <v>194</v>
      </c>
      <c r="F12" s="17">
        <v>198</v>
      </c>
      <c r="G12" s="17">
        <v>198</v>
      </c>
      <c r="H12" s="17">
        <v>197.01</v>
      </c>
      <c r="I12" s="17"/>
      <c r="J12" s="17"/>
      <c r="K12" s="18">
        <v>4</v>
      </c>
      <c r="L12" s="18">
        <v>787.01</v>
      </c>
      <c r="M12" s="19">
        <v>196.7525</v>
      </c>
      <c r="N12" s="20">
        <v>8</v>
      </c>
      <c r="O12" s="21">
        <v>204.7525</v>
      </c>
    </row>
    <row r="13" spans="1:17" x14ac:dyDescent="0.25">
      <c r="A13" s="15" t="s">
        <v>22</v>
      </c>
      <c r="B13" s="24" t="s">
        <v>26</v>
      </c>
      <c r="C13" s="16">
        <v>45220</v>
      </c>
      <c r="D13" s="23" t="s">
        <v>35</v>
      </c>
      <c r="E13" s="17">
        <v>196</v>
      </c>
      <c r="F13" s="17">
        <v>196</v>
      </c>
      <c r="G13" s="17">
        <v>199</v>
      </c>
      <c r="H13" s="17">
        <v>194</v>
      </c>
      <c r="I13" s="17">
        <v>194</v>
      </c>
      <c r="J13" s="17">
        <v>194</v>
      </c>
      <c r="K13" s="18">
        <v>6</v>
      </c>
      <c r="L13" s="18">
        <v>1173</v>
      </c>
      <c r="M13" s="19">
        <v>195.5</v>
      </c>
      <c r="N13" s="20">
        <v>8</v>
      </c>
      <c r="O13" s="21">
        <v>203.5</v>
      </c>
    </row>
    <row r="14" spans="1:17" x14ac:dyDescent="0.25">
      <c r="A14" s="15" t="s">
        <v>60</v>
      </c>
      <c r="B14" s="24" t="s">
        <v>26</v>
      </c>
      <c r="C14" s="16">
        <v>45234</v>
      </c>
      <c r="D14" s="23" t="s">
        <v>44</v>
      </c>
      <c r="E14" s="17">
        <v>195</v>
      </c>
      <c r="F14" s="17">
        <v>197</v>
      </c>
      <c r="G14" s="17">
        <v>194</v>
      </c>
      <c r="H14" s="17">
        <v>199</v>
      </c>
      <c r="I14" s="17"/>
      <c r="J14" s="17"/>
      <c r="K14" s="18">
        <v>4</v>
      </c>
      <c r="L14" s="18">
        <v>785</v>
      </c>
      <c r="M14" s="19">
        <v>196.25</v>
      </c>
      <c r="N14" s="20">
        <v>7</v>
      </c>
      <c r="O14" s="21">
        <v>203.25</v>
      </c>
    </row>
    <row r="16" spans="1:17" x14ac:dyDescent="0.25">
      <c r="K16" s="7">
        <f>SUM(K2:K15)</f>
        <v>54</v>
      </c>
      <c r="L16" s="7">
        <f>SUM(L2:L15)</f>
        <v>10632.04</v>
      </c>
      <c r="M16" s="13">
        <f>SUM(L16/K16)</f>
        <v>196.88962962962964</v>
      </c>
      <c r="N16" s="7">
        <f>SUM(N2:N15)</f>
        <v>71</v>
      </c>
      <c r="O16" s="13">
        <f>SUM(M16+N16)</f>
        <v>267.88962962962967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_1"/>
    <protectedRange sqref="I3:J3 B3:C3" name="Range1"/>
    <protectedRange sqref="D3" name="Range1_1"/>
    <protectedRange sqref="E3:H3" name="Range1_3"/>
    <protectedRange algorithmName="SHA-512" hashValue="ON39YdpmFHfN9f47KpiRvqrKx0V9+erV1CNkpWzYhW/Qyc6aT8rEyCrvauWSYGZK2ia3o7vd3akF07acHAFpOA==" saltValue="yVW9XmDwTqEnmpSGai0KYg==" spinCount="100000" sqref="I5:J5 B5:D5" name="Range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10:J10 B10:C10" name="Range1_12"/>
    <protectedRange algorithmName="SHA-512" hashValue="ON39YdpmFHfN9f47KpiRvqrKx0V9+erV1CNkpWzYhW/Qyc6aT8rEyCrvauWSYGZK2ia3o7vd3akF07acHAFpOA==" saltValue="yVW9XmDwTqEnmpSGai0KYg==" spinCount="100000" sqref="D10" name="Range1_1_7"/>
    <protectedRange algorithmName="SHA-512" hashValue="ON39YdpmFHfN9f47KpiRvqrKx0V9+erV1CNkpWzYhW/Qyc6aT8rEyCrvauWSYGZK2ia3o7vd3akF07acHAFpOA==" saltValue="yVW9XmDwTqEnmpSGai0KYg==" spinCount="100000" sqref="E10:H10" name="Range1_3_4"/>
    <protectedRange algorithmName="SHA-512" hashValue="ON39YdpmFHfN9f47KpiRvqrKx0V9+erV1CNkpWzYhW/Qyc6aT8rEyCrvauWSYGZK2ia3o7vd3akF07acHAFpOA==" saltValue="yVW9XmDwTqEnmpSGai0KYg==" spinCount="100000" sqref="I13:J13 B13:C13" name="Range1_15"/>
    <protectedRange algorithmName="SHA-512" hashValue="ON39YdpmFHfN9f47KpiRvqrKx0V9+erV1CNkpWzYhW/Qyc6aT8rEyCrvauWSYGZK2ia3o7vd3akF07acHAFpOA==" saltValue="yVW9XmDwTqEnmpSGai0KYg==" spinCount="100000" sqref="D13" name="Range1_1_10"/>
    <protectedRange algorithmName="SHA-512" hashValue="ON39YdpmFHfN9f47KpiRvqrKx0V9+erV1CNkpWzYhW/Qyc6aT8rEyCrvauWSYGZK2ia3o7vd3akF07acHAFpOA==" saltValue="yVW9XmDwTqEnmpSGai0KYg==" spinCount="100000" sqref="E13:H13" name="Range1_3_5"/>
    <protectedRange sqref="B14:C14" name="Range1_19"/>
    <protectedRange sqref="D14" name="Range1_1_14"/>
    <protectedRange sqref="E14:J14" name="Range1_3_6"/>
  </protectedRanges>
  <hyperlinks>
    <hyperlink ref="Q1" location="'Mississippi Adult Rankings 2023'!A1" display="Back to Ranking" xr:uid="{F52D3EC9-887F-4AC7-9390-61122527B6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8B1F40-F012-4F49-8059-23A5729B0C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FA840-BB66-4258-A352-B6396304B130}">
  <dimension ref="A1:Q26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43" t="s">
        <v>60</v>
      </c>
      <c r="B2" s="39" t="s">
        <v>61</v>
      </c>
      <c r="C2" s="44">
        <v>45080</v>
      </c>
      <c r="D2" s="45" t="s">
        <v>44</v>
      </c>
      <c r="E2" s="17">
        <v>197</v>
      </c>
      <c r="F2" s="17">
        <v>192</v>
      </c>
      <c r="G2" s="17">
        <v>189</v>
      </c>
      <c r="H2" s="17">
        <v>192</v>
      </c>
      <c r="I2" s="41"/>
      <c r="J2" s="41"/>
      <c r="K2" s="46">
        <v>4</v>
      </c>
      <c r="L2" s="46">
        <v>770</v>
      </c>
      <c r="M2" s="47">
        <v>192.5</v>
      </c>
      <c r="N2" s="48">
        <v>2</v>
      </c>
      <c r="O2" s="49">
        <v>194.5</v>
      </c>
    </row>
    <row r="3" spans="1:17" x14ac:dyDescent="0.25">
      <c r="A3" s="15" t="s">
        <v>60</v>
      </c>
      <c r="B3" s="24" t="s">
        <v>61</v>
      </c>
      <c r="C3" s="16">
        <v>45087</v>
      </c>
      <c r="D3" s="23" t="s">
        <v>35</v>
      </c>
      <c r="E3" s="17">
        <v>198</v>
      </c>
      <c r="F3" s="17">
        <v>197</v>
      </c>
      <c r="G3" s="17">
        <v>199</v>
      </c>
      <c r="H3" s="17">
        <v>199</v>
      </c>
      <c r="I3" s="17"/>
      <c r="J3" s="17"/>
      <c r="K3" s="18">
        <v>4</v>
      </c>
      <c r="L3" s="18">
        <v>793</v>
      </c>
      <c r="M3" s="19">
        <v>198.25</v>
      </c>
      <c r="N3" s="20">
        <v>7</v>
      </c>
      <c r="O3" s="21">
        <v>205.25</v>
      </c>
    </row>
    <row r="4" spans="1:17" x14ac:dyDescent="0.25">
      <c r="A4" s="15" t="s">
        <v>60</v>
      </c>
      <c r="B4" s="24" t="s">
        <v>61</v>
      </c>
      <c r="C4" s="16">
        <v>45108</v>
      </c>
      <c r="D4" s="23" t="s">
        <v>44</v>
      </c>
      <c r="E4" s="17">
        <v>198</v>
      </c>
      <c r="F4" s="17">
        <v>195</v>
      </c>
      <c r="G4" s="17">
        <v>196</v>
      </c>
      <c r="H4" s="17">
        <v>196</v>
      </c>
      <c r="I4" s="17"/>
      <c r="J4" s="17"/>
      <c r="K4" s="18">
        <v>4</v>
      </c>
      <c r="L4" s="18">
        <v>785</v>
      </c>
      <c r="M4" s="19">
        <v>196.25</v>
      </c>
      <c r="N4" s="20">
        <v>4</v>
      </c>
      <c r="O4" s="21">
        <v>200.25</v>
      </c>
    </row>
    <row r="5" spans="1:17" x14ac:dyDescent="0.25">
      <c r="A5" s="15" t="s">
        <v>22</v>
      </c>
      <c r="B5" s="24" t="s">
        <v>61</v>
      </c>
      <c r="C5" s="16">
        <v>45115</v>
      </c>
      <c r="D5" s="23" t="s">
        <v>35</v>
      </c>
      <c r="E5" s="17">
        <v>193</v>
      </c>
      <c r="F5" s="17">
        <v>195</v>
      </c>
      <c r="G5" s="17">
        <v>196</v>
      </c>
      <c r="H5" s="17">
        <v>188</v>
      </c>
      <c r="I5" s="17"/>
      <c r="J5" s="17"/>
      <c r="K5" s="18">
        <v>4</v>
      </c>
      <c r="L5" s="18">
        <v>772</v>
      </c>
      <c r="M5" s="19">
        <v>193</v>
      </c>
      <c r="N5" s="20">
        <v>2</v>
      </c>
      <c r="O5" s="21">
        <v>195</v>
      </c>
    </row>
    <row r="6" spans="1:17" x14ac:dyDescent="0.25">
      <c r="A6" s="15" t="s">
        <v>22</v>
      </c>
      <c r="B6" s="39" t="s">
        <v>61</v>
      </c>
      <c r="C6" s="16">
        <v>45150</v>
      </c>
      <c r="D6" s="23" t="s">
        <v>35</v>
      </c>
      <c r="E6" s="17">
        <v>195</v>
      </c>
      <c r="F6" s="17">
        <v>193</v>
      </c>
      <c r="G6" s="17">
        <v>191</v>
      </c>
      <c r="H6" s="17">
        <v>194</v>
      </c>
      <c r="I6" s="17"/>
      <c r="J6" s="17"/>
      <c r="K6" s="18">
        <v>4</v>
      </c>
      <c r="L6" s="18">
        <v>773</v>
      </c>
      <c r="M6" s="19">
        <v>193.25</v>
      </c>
      <c r="N6" s="20">
        <v>2</v>
      </c>
      <c r="O6" s="21">
        <v>195.25</v>
      </c>
    </row>
    <row r="7" spans="1:17" x14ac:dyDescent="0.25">
      <c r="A7" s="15" t="s">
        <v>22</v>
      </c>
      <c r="B7" s="24" t="s">
        <v>61</v>
      </c>
      <c r="C7" s="16">
        <v>45178</v>
      </c>
      <c r="D7" s="23" t="s">
        <v>35</v>
      </c>
      <c r="E7" s="17">
        <v>196</v>
      </c>
      <c r="F7" s="17">
        <v>196</v>
      </c>
      <c r="G7" s="17">
        <v>196</v>
      </c>
      <c r="H7" s="17">
        <v>192</v>
      </c>
      <c r="I7" s="17"/>
      <c r="J7" s="17"/>
      <c r="K7" s="18">
        <v>4</v>
      </c>
      <c r="L7" s="18">
        <v>780</v>
      </c>
      <c r="M7" s="19">
        <v>195</v>
      </c>
      <c r="N7" s="20">
        <v>2</v>
      </c>
      <c r="O7" s="21">
        <v>197</v>
      </c>
    </row>
    <row r="8" spans="1:17" x14ac:dyDescent="0.25">
      <c r="A8" s="15" t="s">
        <v>60</v>
      </c>
      <c r="B8" s="24" t="s">
        <v>61</v>
      </c>
      <c r="C8" s="16">
        <v>45185</v>
      </c>
      <c r="D8" s="23" t="s">
        <v>44</v>
      </c>
      <c r="E8" s="17">
        <v>194</v>
      </c>
      <c r="F8" s="17">
        <v>199</v>
      </c>
      <c r="G8" s="17">
        <v>194</v>
      </c>
      <c r="H8" s="17">
        <v>196</v>
      </c>
      <c r="I8" s="17"/>
      <c r="J8" s="17"/>
      <c r="K8" s="18">
        <v>4</v>
      </c>
      <c r="L8" s="18">
        <v>783</v>
      </c>
      <c r="M8" s="19">
        <v>195.75</v>
      </c>
      <c r="N8" s="20">
        <v>5</v>
      </c>
      <c r="O8" s="21">
        <v>200.75</v>
      </c>
    </row>
    <row r="9" spans="1:17" x14ac:dyDescent="0.25">
      <c r="A9" s="15" t="s">
        <v>60</v>
      </c>
      <c r="B9" s="24" t="s">
        <v>61</v>
      </c>
      <c r="C9" s="16">
        <v>45206</v>
      </c>
      <c r="D9" s="23" t="s">
        <v>44</v>
      </c>
      <c r="E9" s="17">
        <v>194</v>
      </c>
      <c r="F9" s="17">
        <v>193</v>
      </c>
      <c r="G9" s="17">
        <v>194</v>
      </c>
      <c r="H9" s="17">
        <v>189</v>
      </c>
      <c r="I9" s="17"/>
      <c r="J9" s="17"/>
      <c r="K9" s="18">
        <v>4</v>
      </c>
      <c r="L9" s="18">
        <v>770</v>
      </c>
      <c r="M9" s="19">
        <v>192.5</v>
      </c>
      <c r="N9" s="20">
        <v>2</v>
      </c>
      <c r="O9" s="21">
        <v>194.5</v>
      </c>
    </row>
    <row r="10" spans="1:17" x14ac:dyDescent="0.25">
      <c r="A10" s="15" t="s">
        <v>22</v>
      </c>
      <c r="B10" s="24" t="s">
        <v>61</v>
      </c>
      <c r="C10" s="16">
        <v>45220</v>
      </c>
      <c r="D10" s="23" t="s">
        <v>35</v>
      </c>
      <c r="E10" s="17">
        <v>197</v>
      </c>
      <c r="F10" s="17">
        <v>199</v>
      </c>
      <c r="G10" s="17">
        <v>195</v>
      </c>
      <c r="H10" s="17">
        <v>198</v>
      </c>
      <c r="I10" s="17">
        <v>196</v>
      </c>
      <c r="J10" s="17">
        <v>195</v>
      </c>
      <c r="K10" s="18">
        <v>6</v>
      </c>
      <c r="L10" s="18">
        <v>1180</v>
      </c>
      <c r="M10" s="19">
        <v>196.66666666666666</v>
      </c>
      <c r="N10" s="20">
        <v>10</v>
      </c>
      <c r="O10" s="21">
        <v>206.66666666666666</v>
      </c>
    </row>
    <row r="11" spans="1:17" x14ac:dyDescent="0.25">
      <c r="A11" s="15" t="s">
        <v>60</v>
      </c>
      <c r="B11" s="24" t="s">
        <v>61</v>
      </c>
      <c r="C11" s="16">
        <v>45234</v>
      </c>
      <c r="D11" s="23" t="s">
        <v>44</v>
      </c>
      <c r="E11" s="17">
        <v>198.01</v>
      </c>
      <c r="F11" s="17">
        <v>197.01</v>
      </c>
      <c r="G11" s="17">
        <v>194</v>
      </c>
      <c r="H11" s="17">
        <v>193</v>
      </c>
      <c r="I11" s="17"/>
      <c r="J11" s="17"/>
      <c r="K11" s="18">
        <v>4</v>
      </c>
      <c r="L11" s="18">
        <v>782.02</v>
      </c>
      <c r="M11" s="19">
        <v>195.505</v>
      </c>
      <c r="N11" s="20">
        <v>6</v>
      </c>
      <c r="O11" s="21">
        <v>201.505</v>
      </c>
    </row>
    <row r="14" spans="1:17" x14ac:dyDescent="0.25">
      <c r="K14" s="7">
        <f>SUM(K2:K13)</f>
        <v>42</v>
      </c>
      <c r="L14" s="7">
        <f>SUM(L2:L13)</f>
        <v>8188.02</v>
      </c>
      <c r="M14" s="13">
        <f>SUM(L14/K14)</f>
        <v>194.95285714285714</v>
      </c>
      <c r="N14" s="7">
        <f>SUM(N2:N13)</f>
        <v>42</v>
      </c>
      <c r="O14" s="13">
        <f>SUM(M14+N14)</f>
        <v>236.95285714285714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43" t="s">
        <v>28</v>
      </c>
      <c r="B18" s="39" t="s">
        <v>61</v>
      </c>
      <c r="C18" s="44">
        <v>45115</v>
      </c>
      <c r="D18" s="45" t="s">
        <v>35</v>
      </c>
      <c r="E18" s="40">
        <v>195</v>
      </c>
      <c r="F18" s="40">
        <v>195</v>
      </c>
      <c r="G18" s="40">
        <v>195</v>
      </c>
      <c r="H18" s="40">
        <v>191</v>
      </c>
      <c r="I18" s="77"/>
      <c r="J18" s="77"/>
      <c r="K18" s="46">
        <v>4</v>
      </c>
      <c r="L18" s="46">
        <v>776</v>
      </c>
      <c r="M18" s="47">
        <v>194</v>
      </c>
      <c r="N18" s="48">
        <v>6</v>
      </c>
      <c r="O18" s="49">
        <v>200</v>
      </c>
    </row>
    <row r="19" spans="1:15" x14ac:dyDescent="0.25">
      <c r="A19" s="15" t="s">
        <v>28</v>
      </c>
      <c r="B19" s="39" t="s">
        <v>61</v>
      </c>
      <c r="C19" s="16">
        <v>45150</v>
      </c>
      <c r="D19" s="23" t="s">
        <v>35</v>
      </c>
      <c r="E19" s="17">
        <v>188</v>
      </c>
      <c r="F19" s="17">
        <v>185</v>
      </c>
      <c r="G19" s="17">
        <v>190</v>
      </c>
      <c r="H19" s="17">
        <v>180</v>
      </c>
      <c r="I19" s="17"/>
      <c r="J19" s="17"/>
      <c r="K19" s="18">
        <v>4</v>
      </c>
      <c r="L19" s="18">
        <v>743</v>
      </c>
      <c r="M19" s="19">
        <v>185.75</v>
      </c>
      <c r="N19" s="20">
        <v>2</v>
      </c>
      <c r="O19" s="21">
        <v>187.75</v>
      </c>
    </row>
    <row r="20" spans="1:15" x14ac:dyDescent="0.25">
      <c r="A20" s="15" t="s">
        <v>28</v>
      </c>
      <c r="B20" s="24" t="s">
        <v>61</v>
      </c>
      <c r="C20" s="16">
        <v>45178</v>
      </c>
      <c r="D20" s="23" t="s">
        <v>35</v>
      </c>
      <c r="E20" s="17">
        <v>181</v>
      </c>
      <c r="F20" s="17">
        <v>180</v>
      </c>
      <c r="G20" s="17">
        <v>191</v>
      </c>
      <c r="H20" s="17">
        <v>186</v>
      </c>
      <c r="I20" s="17"/>
      <c r="J20" s="17"/>
      <c r="K20" s="18">
        <v>4</v>
      </c>
      <c r="L20" s="18">
        <v>738</v>
      </c>
      <c r="M20" s="19">
        <v>184.5</v>
      </c>
      <c r="N20" s="20">
        <v>2</v>
      </c>
      <c r="O20" s="21">
        <v>186.5</v>
      </c>
    </row>
    <row r="21" spans="1:15" x14ac:dyDescent="0.25">
      <c r="A21" s="15" t="s">
        <v>28</v>
      </c>
      <c r="B21" s="24" t="s">
        <v>61</v>
      </c>
      <c r="C21" s="16">
        <v>45185</v>
      </c>
      <c r="D21" s="23" t="s">
        <v>44</v>
      </c>
      <c r="E21" s="17">
        <v>191</v>
      </c>
      <c r="F21" s="17">
        <v>189</v>
      </c>
      <c r="G21" s="17">
        <v>182</v>
      </c>
      <c r="H21" s="17">
        <v>180</v>
      </c>
      <c r="I21" s="17"/>
      <c r="J21" s="17"/>
      <c r="K21" s="18">
        <v>4</v>
      </c>
      <c r="L21" s="18">
        <v>742</v>
      </c>
      <c r="M21" s="19">
        <v>185.5</v>
      </c>
      <c r="N21" s="20">
        <v>3</v>
      </c>
      <c r="O21" s="21">
        <v>188.5</v>
      </c>
    </row>
    <row r="22" spans="1:15" x14ac:dyDescent="0.25">
      <c r="A22" s="15" t="s">
        <v>28</v>
      </c>
      <c r="B22" s="24" t="s">
        <v>61</v>
      </c>
      <c r="C22" s="16">
        <v>45206</v>
      </c>
      <c r="D22" s="23" t="s">
        <v>44</v>
      </c>
      <c r="E22" s="17">
        <v>184</v>
      </c>
      <c r="F22" s="17">
        <v>189</v>
      </c>
      <c r="G22" s="17">
        <v>184</v>
      </c>
      <c r="H22" s="17">
        <v>181</v>
      </c>
      <c r="I22" s="17"/>
      <c r="J22" s="17"/>
      <c r="K22" s="18">
        <v>4</v>
      </c>
      <c r="L22" s="18">
        <v>738</v>
      </c>
      <c r="M22" s="19">
        <v>184.5</v>
      </c>
      <c r="N22" s="20">
        <v>2</v>
      </c>
      <c r="O22" s="21">
        <v>186.5</v>
      </c>
    </row>
    <row r="23" spans="1:15" x14ac:dyDescent="0.25">
      <c r="A23" s="15" t="s">
        <v>28</v>
      </c>
      <c r="B23" s="24" t="s">
        <v>61</v>
      </c>
      <c r="C23" s="16">
        <v>45234</v>
      </c>
      <c r="D23" s="23" t="s">
        <v>44</v>
      </c>
      <c r="E23" s="17">
        <v>195</v>
      </c>
      <c r="F23" s="17">
        <v>193</v>
      </c>
      <c r="G23" s="17">
        <v>192</v>
      </c>
      <c r="H23" s="17">
        <v>194</v>
      </c>
      <c r="I23" s="17"/>
      <c r="J23" s="17"/>
      <c r="K23" s="18">
        <v>4</v>
      </c>
      <c r="L23" s="18">
        <v>774</v>
      </c>
      <c r="M23" s="19">
        <v>193.5</v>
      </c>
      <c r="N23" s="20">
        <v>6</v>
      </c>
      <c r="O23" s="21">
        <v>199.5</v>
      </c>
    </row>
    <row r="26" spans="1:15" x14ac:dyDescent="0.25">
      <c r="K26" s="7">
        <f>SUM(K18:K25)</f>
        <v>24</v>
      </c>
      <c r="L26" s="7">
        <f>SUM(L18:L25)</f>
        <v>4511</v>
      </c>
      <c r="M26" s="13">
        <f>SUM(L26/K26)</f>
        <v>187.95833333333334</v>
      </c>
      <c r="N26" s="7">
        <f>SUM(N18:N25)</f>
        <v>21</v>
      </c>
      <c r="O26" s="13">
        <f>SUM(M26+N26)</f>
        <v>208.95833333333334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5:C5 C6" name="Range1_11"/>
    <protectedRange algorithmName="SHA-512" hashValue="ON39YdpmFHfN9f47KpiRvqrKx0V9+erV1CNkpWzYhW/Qyc6aT8rEyCrvauWSYGZK2ia3o7vd3akF07acHAFpOA==" saltValue="yVW9XmDwTqEnmpSGai0KYg==" spinCount="100000" sqref="D5:D6" name="Range1_1_6"/>
    <protectedRange algorithmName="SHA-512" hashValue="ON39YdpmFHfN9f47KpiRvqrKx0V9+erV1CNkpWzYhW/Qyc6aT8rEyCrvauWSYGZK2ia3o7vd3akF07acHAFpOA==" saltValue="yVW9XmDwTqEnmpSGai0KYg==" spinCount="100000" sqref="E5:J6" name="Range1_3_3"/>
    <protectedRange algorithmName="SHA-512" hashValue="ON39YdpmFHfN9f47KpiRvqrKx0V9+erV1CNkpWzYhW/Qyc6aT8rEyCrvauWSYGZK2ia3o7vd3akF07acHAFpOA==" saltValue="yVW9XmDwTqEnmpSGai0KYg==" spinCount="100000" sqref="E18:J19 B18:C19 B6" name="Range1_2_1"/>
    <protectedRange algorithmName="SHA-512" hashValue="ON39YdpmFHfN9f47KpiRvqrKx0V9+erV1CNkpWzYhW/Qyc6aT8rEyCrvauWSYGZK2ia3o7vd3akF07acHAFpOA==" saltValue="yVW9XmDwTqEnmpSGai0KYg==" spinCount="100000" sqref="D18:D19" name="Range1_1_1_1"/>
    <protectedRange algorithmName="SHA-512" hashValue="ON39YdpmFHfN9f47KpiRvqrKx0V9+erV1CNkpWzYhW/Qyc6aT8rEyCrvauWSYGZK2ia3o7vd3akF07acHAFpOA==" saltValue="yVW9XmDwTqEnmpSGai0KYg==" spinCount="100000" sqref="I7:J7 B7:C7" name="Range1_12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E20:J20 B20:C20 B21:B22" name="Range1_13"/>
    <protectedRange algorithmName="SHA-512" hashValue="ON39YdpmFHfN9f47KpiRvqrKx0V9+erV1CNkpWzYhW/Qyc6aT8rEyCrvauWSYGZK2ia3o7vd3akF07acHAFpOA==" saltValue="yVW9XmDwTqEnmpSGai0KYg==" spinCount="100000" sqref="D20" name="Range1_1_8"/>
    <protectedRange algorithmName="SHA-512" hashValue="ON39YdpmFHfN9f47KpiRvqrKx0V9+erV1CNkpWzYhW/Qyc6aT8rEyCrvauWSYGZK2ia3o7vd3akF07acHAFpOA==" saltValue="yVW9XmDwTqEnmpSGai0KYg==" spinCount="100000" sqref="I10:J10 B10:C10 B8:B9" name="Range1_15"/>
    <protectedRange algorithmName="SHA-512" hashValue="ON39YdpmFHfN9f47KpiRvqrKx0V9+erV1CNkpWzYhW/Qyc6aT8rEyCrvauWSYGZK2ia3o7vd3akF07acHAFpOA==" saltValue="yVW9XmDwTqEnmpSGai0KYg==" spinCount="100000" sqref="D10" name="Range1_1_10"/>
    <protectedRange algorithmName="SHA-512" hashValue="ON39YdpmFHfN9f47KpiRvqrKx0V9+erV1CNkpWzYhW/Qyc6aT8rEyCrvauWSYGZK2ia3o7vd3akF07acHAFpOA==" saltValue="yVW9XmDwTqEnmpSGai0KYg==" spinCount="100000" sqref="E10:H10" name="Range1_3_5"/>
    <protectedRange sqref="B11:C11" name="Range1_19"/>
    <protectedRange sqref="D11" name="Range1_1_14"/>
    <protectedRange sqref="E11:J11" name="Range1_3_6"/>
    <protectedRange sqref="B23:C23 E23:J23" name="Range1_21"/>
    <protectedRange sqref="D23" name="Range1_1_15"/>
  </protectedRanges>
  <hyperlinks>
    <hyperlink ref="Q1" location="'Mississippi Adult Rankings 2023'!A1" display="Back to Ranking" xr:uid="{DBB00531-59B9-462C-96A3-161A24E929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2E31A8-65E0-4F88-871C-DA9AB7B67B63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A5AF1-5C52-4661-816E-6A5A97EA0A68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20.25" customHeight="1" x14ac:dyDescent="0.25">
      <c r="A2" s="15" t="s">
        <v>22</v>
      </c>
      <c r="B2" s="39" t="s">
        <v>53</v>
      </c>
      <c r="C2" s="16">
        <v>45017</v>
      </c>
      <c r="D2" s="23" t="s">
        <v>44</v>
      </c>
      <c r="E2" s="17">
        <v>196</v>
      </c>
      <c r="F2" s="17">
        <v>191</v>
      </c>
      <c r="G2" s="17">
        <v>191</v>
      </c>
      <c r="H2" s="17">
        <v>195</v>
      </c>
      <c r="I2" s="17"/>
      <c r="J2" s="17"/>
      <c r="K2" s="18">
        <v>4</v>
      </c>
      <c r="L2" s="18">
        <v>773</v>
      </c>
      <c r="M2" s="19">
        <v>193.25</v>
      </c>
      <c r="N2" s="20">
        <v>2</v>
      </c>
      <c r="O2" s="21">
        <v>195.25</v>
      </c>
    </row>
    <row r="5" spans="1:17" x14ac:dyDescent="0.25">
      <c r="K5" s="7">
        <f>SUM(K2:K4)</f>
        <v>4</v>
      </c>
      <c r="L5" s="7">
        <f>SUM(L2:L4)</f>
        <v>773</v>
      </c>
      <c r="M5" s="13">
        <f>SUM(L5/K5)</f>
        <v>193.25</v>
      </c>
      <c r="N5" s="7">
        <f>SUM(N2:N4)</f>
        <v>2</v>
      </c>
      <c r="O5" s="13">
        <f>SUM(M5+N5)</f>
        <v>195.25</v>
      </c>
    </row>
  </sheetData>
  <protectedRanges>
    <protectedRange sqref="B2:C2" name="Range1_2"/>
    <protectedRange sqref="D2" name="Range1_1_1"/>
    <protectedRange sqref="E2:J2" name="Range1_3_1"/>
  </protectedRanges>
  <conditionalFormatting sqref="E2">
    <cfRule type="top10" dxfId="27" priority="6" rank="1"/>
  </conditionalFormatting>
  <conditionalFormatting sqref="F2">
    <cfRule type="top10" dxfId="26" priority="1" rank="1"/>
  </conditionalFormatting>
  <conditionalFormatting sqref="G2">
    <cfRule type="top10" dxfId="25" priority="2" rank="1"/>
  </conditionalFormatting>
  <conditionalFormatting sqref="H2">
    <cfRule type="top10" dxfId="24" priority="3" rank="1"/>
  </conditionalFormatting>
  <conditionalFormatting sqref="I2">
    <cfRule type="top10" dxfId="23" priority="4" rank="1"/>
  </conditionalFormatting>
  <conditionalFormatting sqref="J2">
    <cfRule type="top10" dxfId="22" priority="5" rank="1"/>
  </conditionalFormatting>
  <hyperlinks>
    <hyperlink ref="Q1" location="'Mississippi Adult Rankings 2023'!A1" display="Back to Ranking" xr:uid="{28EF042D-9EA8-4C0B-8A93-9833E1C842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B905CC-F0D9-46A9-BCD3-0F90FD2BE0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AA657-C9A6-4DAF-AF4C-48D02D3A5282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20.25" customHeight="1" x14ac:dyDescent="0.25">
      <c r="A2" s="43" t="s">
        <v>27</v>
      </c>
      <c r="B2" s="39" t="s">
        <v>57</v>
      </c>
      <c r="C2" s="44">
        <v>45052</v>
      </c>
      <c r="D2" s="45" t="s">
        <v>44</v>
      </c>
      <c r="E2" s="41">
        <v>180</v>
      </c>
      <c r="F2" s="41">
        <v>189</v>
      </c>
      <c r="G2" s="41">
        <v>186</v>
      </c>
      <c r="H2" s="41">
        <v>187</v>
      </c>
      <c r="I2" s="41"/>
      <c r="J2" s="41"/>
      <c r="K2" s="46">
        <v>4</v>
      </c>
      <c r="L2" s="46">
        <v>742</v>
      </c>
      <c r="M2" s="47">
        <v>185.5</v>
      </c>
      <c r="N2" s="48">
        <v>4</v>
      </c>
      <c r="O2" s="49">
        <v>189.5</v>
      </c>
    </row>
    <row r="5" spans="1:17" x14ac:dyDescent="0.25">
      <c r="K5" s="7">
        <f>SUM(K2:K4)</f>
        <v>4</v>
      </c>
      <c r="L5" s="7">
        <f>SUM(L2:L4)</f>
        <v>742</v>
      </c>
      <c r="M5" s="13">
        <f>SUM(L5/K5)</f>
        <v>185.5</v>
      </c>
      <c r="N5" s="7">
        <f>SUM(N2:N4)</f>
        <v>4</v>
      </c>
      <c r="O5" s="13">
        <f>SUM(M5+N5)</f>
        <v>189.5</v>
      </c>
    </row>
  </sheetData>
  <hyperlinks>
    <hyperlink ref="Q1" location="'Mississippi Adult Rankings 2023'!A1" display="Back to Ranking" xr:uid="{1E3FCB92-C0BF-48E3-8551-CDDF04352F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18D566-5D09-4231-9C4E-DD858545328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D9A7-257E-4B57-949C-86F7877F7E89}">
  <dimension ref="A1:Q5"/>
  <sheetViews>
    <sheetView workbookViewId="0"/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39" t="s">
        <v>55</v>
      </c>
      <c r="C2" s="16">
        <v>45017</v>
      </c>
      <c r="D2" s="23" t="s">
        <v>44</v>
      </c>
      <c r="E2" s="41">
        <v>191</v>
      </c>
      <c r="F2" s="41">
        <v>178</v>
      </c>
      <c r="G2" s="41">
        <v>186</v>
      </c>
      <c r="H2" s="41">
        <v>188</v>
      </c>
      <c r="I2" s="17"/>
      <c r="J2" s="17"/>
      <c r="K2" s="18">
        <v>4</v>
      </c>
      <c r="L2" s="18">
        <v>743</v>
      </c>
      <c r="M2" s="19">
        <v>185.75</v>
      </c>
      <c r="N2" s="20">
        <v>2</v>
      </c>
      <c r="O2" s="21">
        <v>187.75</v>
      </c>
    </row>
    <row r="5" spans="1:17" x14ac:dyDescent="0.25">
      <c r="K5" s="7">
        <f>SUM(K2:K4)</f>
        <v>4</v>
      </c>
      <c r="L5" s="7">
        <f>SUM(L2:L4)</f>
        <v>743</v>
      </c>
      <c r="M5" s="13">
        <f>SUM(L5/K5)</f>
        <v>185.75</v>
      </c>
      <c r="N5" s="7">
        <f>SUM(N2:N4)</f>
        <v>2</v>
      </c>
      <c r="O5" s="13">
        <f>SUM(M5+N5)</f>
        <v>187.75</v>
      </c>
    </row>
  </sheetData>
  <protectedRanges>
    <protectedRange sqref="B2:C2" name="Range1_2"/>
    <protectedRange sqref="D2" name="Range1_1_1"/>
    <protectedRange sqref="E2:J2" name="Range1_3_1"/>
  </protectedRanges>
  <conditionalFormatting sqref="I2">
    <cfRule type="top10" dxfId="21" priority="28" rank="1"/>
  </conditionalFormatting>
  <conditionalFormatting sqref="J2">
    <cfRule type="top10" dxfId="20" priority="29" rank="1"/>
  </conditionalFormatting>
  <hyperlinks>
    <hyperlink ref="Q1" location="'Mississippi Adult Rankings 2023'!A1" display="Back to Ranking" xr:uid="{82031F94-F778-42E4-BF9B-0BFBA6DE7C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6A20A6-61A6-41AF-956D-A90495F5015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FEF8-2832-417A-A4BB-F23AF53DF11A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43" t="s">
        <v>28</v>
      </c>
      <c r="B2" s="24" t="s">
        <v>72</v>
      </c>
      <c r="C2" s="16">
        <v>45143</v>
      </c>
      <c r="D2" s="23" t="s">
        <v>44</v>
      </c>
      <c r="E2" s="17">
        <v>183</v>
      </c>
      <c r="F2" s="17">
        <v>190</v>
      </c>
      <c r="G2" s="17">
        <v>186</v>
      </c>
      <c r="H2" s="17">
        <v>187</v>
      </c>
      <c r="I2" s="17"/>
      <c r="J2" s="17"/>
      <c r="K2" s="18">
        <v>4</v>
      </c>
      <c r="L2" s="18">
        <v>746</v>
      </c>
      <c r="M2" s="19">
        <v>186.5</v>
      </c>
      <c r="N2" s="20">
        <v>2</v>
      </c>
      <c r="O2" s="21">
        <v>188.5</v>
      </c>
    </row>
    <row r="5" spans="1:17" x14ac:dyDescent="0.25">
      <c r="K5" s="7">
        <f>SUM(K2:K4)</f>
        <v>4</v>
      </c>
      <c r="L5" s="7">
        <f>SUM(L2:L4)</f>
        <v>746</v>
      </c>
      <c r="M5" s="13">
        <f>SUM(L5/K5)</f>
        <v>186.5</v>
      </c>
      <c r="N5" s="7">
        <f>SUM(N2:N4)</f>
        <v>2</v>
      </c>
      <c r="O5" s="13">
        <f>SUM(M5+N5)</f>
        <v>188.5</v>
      </c>
    </row>
  </sheetData>
  <hyperlinks>
    <hyperlink ref="Q1" location="'Mississippi Adult Rankings 2023'!A1" display="Back to Ranking" xr:uid="{6929D069-A0E3-4E2B-9ABF-96030A6010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1275E4-26D7-4BBF-AAF3-FF0EF1DFAD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5D992-7A4F-4F58-859C-91459F096C4C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27</v>
      </c>
      <c r="B2" s="24" t="s">
        <v>86</v>
      </c>
      <c r="C2" s="16">
        <v>45206</v>
      </c>
      <c r="D2" s="65" t="s">
        <v>44</v>
      </c>
      <c r="E2" s="17">
        <v>184</v>
      </c>
      <c r="F2" s="17">
        <v>182</v>
      </c>
      <c r="G2" s="17">
        <v>187</v>
      </c>
      <c r="H2" s="17">
        <v>185</v>
      </c>
      <c r="I2" s="17"/>
      <c r="J2" s="17"/>
      <c r="K2" s="18">
        <v>4</v>
      </c>
      <c r="L2" s="18">
        <v>738</v>
      </c>
      <c r="M2" s="19">
        <v>184.5</v>
      </c>
      <c r="N2" s="20">
        <v>2</v>
      </c>
      <c r="O2" s="21">
        <v>186.5</v>
      </c>
    </row>
    <row r="5" spans="1:17" x14ac:dyDescent="0.25">
      <c r="K5" s="7">
        <f>SUM(K2:K4)</f>
        <v>4</v>
      </c>
      <c r="L5" s="7">
        <f>SUM(L2:L4)</f>
        <v>738</v>
      </c>
      <c r="M5" s="13">
        <f>SUM(L5/K5)</f>
        <v>184.5</v>
      </c>
      <c r="N5" s="7">
        <f>SUM(N2:N4)</f>
        <v>2</v>
      </c>
      <c r="O5" s="13">
        <f>SUM(M5+N5)</f>
        <v>186.5</v>
      </c>
    </row>
  </sheetData>
  <hyperlinks>
    <hyperlink ref="Q1" location="'Mississippi Adult Rankings 2023'!A1" display="Back to Ranking" xr:uid="{914E1421-32B2-4B1D-B05C-5F83C752B4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9893CD-7BFE-42DB-9475-2FEDDCCE6B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F5CDB-CA74-4790-9E95-4426FAC9C6F7}">
  <dimension ref="A1:Q9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39" t="s">
        <v>47</v>
      </c>
      <c r="C2" s="16">
        <v>45017</v>
      </c>
      <c r="D2" s="23" t="s">
        <v>44</v>
      </c>
      <c r="E2" s="17">
        <v>198</v>
      </c>
      <c r="F2" s="17">
        <v>198</v>
      </c>
      <c r="G2" s="17">
        <v>197</v>
      </c>
      <c r="H2" s="17">
        <v>192</v>
      </c>
      <c r="I2" s="17"/>
      <c r="J2" s="17"/>
      <c r="K2" s="18">
        <v>4</v>
      </c>
      <c r="L2" s="18">
        <v>785</v>
      </c>
      <c r="M2" s="19">
        <v>196.25</v>
      </c>
      <c r="N2" s="20">
        <v>2</v>
      </c>
      <c r="O2" s="21">
        <v>198.25</v>
      </c>
    </row>
    <row r="3" spans="1:17" x14ac:dyDescent="0.25">
      <c r="A3" s="15" t="s">
        <v>22</v>
      </c>
      <c r="B3" s="39" t="s">
        <v>47</v>
      </c>
      <c r="C3" s="16">
        <v>45017</v>
      </c>
      <c r="D3" s="23" t="s">
        <v>44</v>
      </c>
      <c r="E3" s="17">
        <v>109</v>
      </c>
      <c r="F3" s="17">
        <v>193</v>
      </c>
      <c r="G3" s="17">
        <v>192</v>
      </c>
      <c r="H3" s="17">
        <v>193</v>
      </c>
      <c r="I3" s="17"/>
      <c r="J3" s="17"/>
      <c r="K3" s="18">
        <v>4</v>
      </c>
      <c r="L3" s="18">
        <v>687</v>
      </c>
      <c r="M3" s="19">
        <v>171.75</v>
      </c>
      <c r="N3" s="20">
        <v>2</v>
      </c>
      <c r="O3" s="21">
        <v>173.75</v>
      </c>
    </row>
    <row r="4" spans="1:17" x14ac:dyDescent="0.25">
      <c r="A4" s="15" t="s">
        <v>22</v>
      </c>
      <c r="B4" s="24" t="s">
        <v>47</v>
      </c>
      <c r="C4" s="16">
        <v>45052</v>
      </c>
      <c r="D4" s="23" t="s">
        <v>44</v>
      </c>
      <c r="E4" s="17">
        <v>196</v>
      </c>
      <c r="F4" s="17">
        <v>199</v>
      </c>
      <c r="G4" s="17">
        <v>198</v>
      </c>
      <c r="H4" s="17">
        <v>193</v>
      </c>
      <c r="I4" s="17"/>
      <c r="J4" s="17"/>
      <c r="K4" s="18">
        <v>4</v>
      </c>
      <c r="L4" s="18">
        <v>786</v>
      </c>
      <c r="M4" s="19">
        <v>196.5</v>
      </c>
      <c r="N4" s="20">
        <v>2</v>
      </c>
      <c r="O4" s="21">
        <v>198.5</v>
      </c>
    </row>
    <row r="5" spans="1:17" x14ac:dyDescent="0.25">
      <c r="A5" s="15" t="s">
        <v>60</v>
      </c>
      <c r="B5" s="24" t="s">
        <v>47</v>
      </c>
      <c r="C5" s="16">
        <v>45080</v>
      </c>
      <c r="D5" s="23" t="s">
        <v>44</v>
      </c>
      <c r="E5" s="17">
        <v>194</v>
      </c>
      <c r="F5" s="17">
        <v>195</v>
      </c>
      <c r="G5" s="17">
        <v>195</v>
      </c>
      <c r="H5" s="17">
        <v>195</v>
      </c>
      <c r="I5" s="17"/>
      <c r="J5" s="17"/>
      <c r="K5" s="18">
        <v>4</v>
      </c>
      <c r="L5" s="18">
        <v>779</v>
      </c>
      <c r="M5" s="19">
        <v>194.75</v>
      </c>
      <c r="N5" s="20">
        <v>2</v>
      </c>
      <c r="O5" s="21">
        <v>196.75</v>
      </c>
    </row>
    <row r="6" spans="1:17" x14ac:dyDescent="0.25">
      <c r="A6" s="15" t="s">
        <v>60</v>
      </c>
      <c r="B6" s="24" t="s">
        <v>47</v>
      </c>
      <c r="C6" s="16">
        <v>45143</v>
      </c>
      <c r="D6" s="23" t="s">
        <v>44</v>
      </c>
      <c r="E6" s="17">
        <v>194</v>
      </c>
      <c r="F6" s="17">
        <v>192</v>
      </c>
      <c r="G6" s="17">
        <v>190</v>
      </c>
      <c r="H6" s="17">
        <v>192</v>
      </c>
      <c r="I6" s="17"/>
      <c r="J6" s="17"/>
      <c r="K6" s="18">
        <v>4</v>
      </c>
      <c r="L6" s="18">
        <v>768</v>
      </c>
      <c r="M6" s="19">
        <v>192</v>
      </c>
      <c r="N6" s="20">
        <v>2</v>
      </c>
      <c r="O6" s="21">
        <v>194</v>
      </c>
    </row>
    <row r="7" spans="1:17" x14ac:dyDescent="0.25">
      <c r="A7" s="15" t="s">
        <v>60</v>
      </c>
      <c r="B7" s="24" t="s">
        <v>47</v>
      </c>
      <c r="C7" s="16">
        <v>45185</v>
      </c>
      <c r="D7" s="23" t="s">
        <v>44</v>
      </c>
      <c r="E7" s="17">
        <v>191</v>
      </c>
      <c r="F7" s="17">
        <v>196</v>
      </c>
      <c r="G7" s="17">
        <v>196</v>
      </c>
      <c r="H7" s="17">
        <v>193</v>
      </c>
      <c r="I7" s="17"/>
      <c r="J7" s="17"/>
      <c r="K7" s="18">
        <v>4</v>
      </c>
      <c r="L7" s="18">
        <v>776</v>
      </c>
      <c r="M7" s="19">
        <v>194</v>
      </c>
      <c r="N7" s="20">
        <v>2</v>
      </c>
      <c r="O7" s="21">
        <v>196</v>
      </c>
    </row>
    <row r="9" spans="1:17" x14ac:dyDescent="0.25">
      <c r="K9" s="7">
        <f>SUM(K2:K8)</f>
        <v>24</v>
      </c>
      <c r="L9" s="7">
        <f>SUM(L2:L8)</f>
        <v>4581</v>
      </c>
      <c r="M9" s="13">
        <f>SUM(L9/K9)</f>
        <v>190.875</v>
      </c>
      <c r="N9" s="7">
        <f>SUM(N2:N8)</f>
        <v>12</v>
      </c>
      <c r="O9" s="13">
        <f>SUM(M9+N9)</f>
        <v>202.875</v>
      </c>
    </row>
  </sheetData>
  <protectedRanges>
    <protectedRange sqref="I2:J2 B2:C2" name="Range1_2"/>
    <protectedRange sqref="D2" name="Range1_1_1"/>
    <protectedRange sqref="E2:H2" name="Range1_3_1"/>
    <protectedRange sqref="B3:C3" name="Range1_4"/>
    <protectedRange sqref="D3" name="Range1_1_2"/>
    <protectedRange sqref="E3:J3" name="Range1_3_2"/>
  </protectedRanges>
  <conditionalFormatting sqref="I2">
    <cfRule type="top10" dxfId="19" priority="10" rank="1"/>
  </conditionalFormatting>
  <conditionalFormatting sqref="I3">
    <cfRule type="top10" dxfId="18" priority="4" rank="1"/>
  </conditionalFormatting>
  <conditionalFormatting sqref="J2">
    <cfRule type="top10" dxfId="17" priority="11" rank="1"/>
  </conditionalFormatting>
  <conditionalFormatting sqref="J3">
    <cfRule type="top10" dxfId="16" priority="5" rank="1"/>
  </conditionalFormatting>
  <hyperlinks>
    <hyperlink ref="Q1" location="'Mississippi Adult Rankings 2023'!A1" display="Back to Ranking" xr:uid="{0E20DAA5-E977-4F49-B183-80019B7E29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D7C578-B909-449B-8E70-6A4DF802C1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D820A-73AE-4845-8A85-0660EDDEAB76}">
  <dimension ref="A1:Q34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x14ac:dyDescent="0.25">
      <c r="A2" s="15" t="s">
        <v>22</v>
      </c>
      <c r="B2" s="24" t="s">
        <v>30</v>
      </c>
      <c r="C2" s="16">
        <v>44996</v>
      </c>
      <c r="D2" s="23" t="s">
        <v>35</v>
      </c>
      <c r="E2" s="17">
        <v>198</v>
      </c>
      <c r="F2" s="17">
        <v>196</v>
      </c>
      <c r="G2" s="17">
        <v>196.01</v>
      </c>
      <c r="H2" s="17">
        <v>197</v>
      </c>
      <c r="I2" s="17"/>
      <c r="J2" s="17"/>
      <c r="K2" s="18">
        <v>4</v>
      </c>
      <c r="L2" s="18">
        <v>787.01</v>
      </c>
      <c r="M2" s="19">
        <v>196.7525</v>
      </c>
      <c r="N2" s="20">
        <v>8</v>
      </c>
      <c r="O2" s="21">
        <v>204.7525</v>
      </c>
    </row>
    <row r="3" spans="1:17" x14ac:dyDescent="0.25">
      <c r="A3" s="15" t="s">
        <v>22</v>
      </c>
      <c r="B3" s="24" t="s">
        <v>30</v>
      </c>
      <c r="C3" s="16">
        <v>45017</v>
      </c>
      <c r="D3" s="23" t="s">
        <v>44</v>
      </c>
      <c r="E3" s="17">
        <v>194</v>
      </c>
      <c r="F3" s="17">
        <v>191</v>
      </c>
      <c r="G3" s="17">
        <v>194</v>
      </c>
      <c r="H3" s="17">
        <v>194</v>
      </c>
      <c r="I3" s="17"/>
      <c r="J3" s="17"/>
      <c r="K3" s="18">
        <v>4</v>
      </c>
      <c r="L3" s="18">
        <v>773</v>
      </c>
      <c r="M3" s="19">
        <v>193.25</v>
      </c>
      <c r="N3" s="20">
        <v>2</v>
      </c>
      <c r="O3" s="21">
        <v>195.25</v>
      </c>
    </row>
    <row r="4" spans="1:17" x14ac:dyDescent="0.25">
      <c r="A4" s="15" t="s">
        <v>22</v>
      </c>
      <c r="B4" s="24" t="s">
        <v>30</v>
      </c>
      <c r="C4" s="16">
        <v>45052</v>
      </c>
      <c r="D4" s="23" t="s">
        <v>44</v>
      </c>
      <c r="E4" s="17">
        <v>197</v>
      </c>
      <c r="F4" s="17">
        <v>192</v>
      </c>
      <c r="G4" s="17">
        <v>197</v>
      </c>
      <c r="H4" s="17">
        <v>196</v>
      </c>
      <c r="I4" s="17"/>
      <c r="J4" s="17"/>
      <c r="K4" s="18">
        <v>4</v>
      </c>
      <c r="L4" s="18">
        <v>782</v>
      </c>
      <c r="M4" s="19">
        <v>195.5</v>
      </c>
      <c r="N4" s="20">
        <v>2</v>
      </c>
      <c r="O4" s="21">
        <v>197.5</v>
      </c>
    </row>
    <row r="5" spans="1:17" x14ac:dyDescent="0.25">
      <c r="A5" s="15" t="s">
        <v>22</v>
      </c>
      <c r="B5" s="24" t="s">
        <v>30</v>
      </c>
      <c r="C5" s="16">
        <v>45059</v>
      </c>
      <c r="D5" s="16" t="s">
        <v>58</v>
      </c>
      <c r="E5" s="17">
        <v>192</v>
      </c>
      <c r="F5" s="17">
        <v>193</v>
      </c>
      <c r="G5" s="17">
        <v>197</v>
      </c>
      <c r="H5" s="17">
        <v>196</v>
      </c>
      <c r="I5" s="17"/>
      <c r="J5" s="17"/>
      <c r="K5" s="18">
        <v>4</v>
      </c>
      <c r="L5" s="18">
        <v>778</v>
      </c>
      <c r="M5" s="19">
        <v>194.5</v>
      </c>
      <c r="N5" s="20">
        <v>2</v>
      </c>
      <c r="O5" s="21">
        <v>196.5</v>
      </c>
    </row>
    <row r="6" spans="1:17" x14ac:dyDescent="0.25">
      <c r="A6" s="15" t="s">
        <v>60</v>
      </c>
      <c r="B6" s="24" t="s">
        <v>30</v>
      </c>
      <c r="C6" s="16">
        <v>45080</v>
      </c>
      <c r="D6" s="23" t="s">
        <v>44</v>
      </c>
      <c r="E6" s="17">
        <v>194</v>
      </c>
      <c r="F6" s="17">
        <v>189</v>
      </c>
      <c r="G6" s="17">
        <v>196</v>
      </c>
      <c r="H6" s="17">
        <v>192</v>
      </c>
      <c r="I6" s="17"/>
      <c r="J6" s="17"/>
      <c r="K6" s="18">
        <v>4</v>
      </c>
      <c r="L6" s="18">
        <v>771</v>
      </c>
      <c r="M6" s="19">
        <v>192.75</v>
      </c>
      <c r="N6" s="20">
        <v>2</v>
      </c>
      <c r="O6" s="21">
        <v>194.75</v>
      </c>
    </row>
    <row r="7" spans="1:17" x14ac:dyDescent="0.25">
      <c r="A7" s="15" t="s">
        <v>60</v>
      </c>
      <c r="B7" s="24" t="s">
        <v>30</v>
      </c>
      <c r="C7" s="16">
        <v>45087</v>
      </c>
      <c r="D7" s="23" t="s">
        <v>35</v>
      </c>
      <c r="E7" s="17">
        <v>194</v>
      </c>
      <c r="F7" s="17">
        <v>194</v>
      </c>
      <c r="G7" s="17">
        <v>193</v>
      </c>
      <c r="H7" s="17">
        <v>186</v>
      </c>
      <c r="I7" s="17"/>
      <c r="J7" s="17"/>
      <c r="K7" s="18">
        <v>4</v>
      </c>
      <c r="L7" s="18">
        <v>767</v>
      </c>
      <c r="M7" s="19">
        <v>191.75</v>
      </c>
      <c r="N7" s="20">
        <v>2</v>
      </c>
      <c r="O7" s="21">
        <v>193.75</v>
      </c>
    </row>
    <row r="8" spans="1:17" x14ac:dyDescent="0.25">
      <c r="A8" s="15" t="s">
        <v>60</v>
      </c>
      <c r="B8" s="24" t="s">
        <v>30</v>
      </c>
      <c r="C8" s="16">
        <v>45108</v>
      </c>
      <c r="D8" s="23" t="s">
        <v>44</v>
      </c>
      <c r="E8" s="17">
        <v>194</v>
      </c>
      <c r="F8" s="17">
        <v>192</v>
      </c>
      <c r="G8" s="17">
        <v>194</v>
      </c>
      <c r="H8" s="17">
        <v>195</v>
      </c>
      <c r="I8" s="17"/>
      <c r="J8" s="17"/>
      <c r="K8" s="18">
        <v>4</v>
      </c>
      <c r="L8" s="18">
        <v>775</v>
      </c>
      <c r="M8" s="19">
        <v>193.75</v>
      </c>
      <c r="N8" s="20">
        <v>2</v>
      </c>
      <c r="O8" s="21">
        <v>195.75</v>
      </c>
    </row>
    <row r="9" spans="1:17" x14ac:dyDescent="0.25">
      <c r="A9" s="15" t="s">
        <v>22</v>
      </c>
      <c r="B9" s="24" t="s">
        <v>30</v>
      </c>
      <c r="C9" s="16">
        <v>45115</v>
      </c>
      <c r="D9" s="23" t="s">
        <v>35</v>
      </c>
      <c r="E9" s="17">
        <v>197</v>
      </c>
      <c r="F9" s="17">
        <v>196</v>
      </c>
      <c r="G9" s="17">
        <v>197</v>
      </c>
      <c r="H9" s="17">
        <v>199</v>
      </c>
      <c r="I9" s="17"/>
      <c r="J9" s="17"/>
      <c r="K9" s="18">
        <v>4</v>
      </c>
      <c r="L9" s="18">
        <v>789</v>
      </c>
      <c r="M9" s="19">
        <v>197.25</v>
      </c>
      <c r="N9" s="20">
        <v>3</v>
      </c>
      <c r="O9" s="21">
        <v>200.25</v>
      </c>
    </row>
    <row r="10" spans="1:17" x14ac:dyDescent="0.25">
      <c r="A10" s="15" t="s">
        <v>60</v>
      </c>
      <c r="B10" s="24" t="s">
        <v>30</v>
      </c>
      <c r="C10" s="16">
        <v>45143</v>
      </c>
      <c r="D10" s="23" t="s">
        <v>44</v>
      </c>
      <c r="E10" s="17">
        <v>198</v>
      </c>
      <c r="F10" s="17">
        <v>198</v>
      </c>
      <c r="G10" s="17">
        <v>194</v>
      </c>
      <c r="H10" s="17">
        <v>193</v>
      </c>
      <c r="I10" s="17"/>
      <c r="J10" s="17"/>
      <c r="K10" s="18">
        <v>4</v>
      </c>
      <c r="L10" s="18">
        <v>783</v>
      </c>
      <c r="M10" s="19">
        <v>195.75</v>
      </c>
      <c r="N10" s="20">
        <v>4</v>
      </c>
      <c r="O10" s="21">
        <v>199.75</v>
      </c>
    </row>
    <row r="11" spans="1:17" x14ac:dyDescent="0.25">
      <c r="A11" s="15" t="s">
        <v>22</v>
      </c>
      <c r="B11" s="24" t="s">
        <v>30</v>
      </c>
      <c r="C11" s="16">
        <v>45150</v>
      </c>
      <c r="D11" s="23" t="s">
        <v>35</v>
      </c>
      <c r="E11" s="17">
        <v>195</v>
      </c>
      <c r="F11" s="17">
        <v>196</v>
      </c>
      <c r="G11" s="17">
        <v>198</v>
      </c>
      <c r="H11" s="17">
        <v>199.01</v>
      </c>
      <c r="I11" s="17"/>
      <c r="J11" s="17"/>
      <c r="K11" s="18">
        <v>4</v>
      </c>
      <c r="L11" s="18">
        <v>788.01</v>
      </c>
      <c r="M11" s="19">
        <v>197.0025</v>
      </c>
      <c r="N11" s="20">
        <v>6</v>
      </c>
      <c r="O11" s="21">
        <v>203.0025</v>
      </c>
    </row>
    <row r="12" spans="1:17" x14ac:dyDescent="0.25">
      <c r="A12" s="15" t="s">
        <v>22</v>
      </c>
      <c r="B12" s="24" t="s">
        <v>81</v>
      </c>
      <c r="C12" s="16">
        <v>45178</v>
      </c>
      <c r="D12" s="23" t="s">
        <v>35</v>
      </c>
      <c r="E12" s="17">
        <v>192</v>
      </c>
      <c r="F12" s="17">
        <v>193</v>
      </c>
      <c r="G12" s="17">
        <v>197</v>
      </c>
      <c r="H12" s="17">
        <v>195</v>
      </c>
      <c r="I12" s="17"/>
      <c r="J12" s="17"/>
      <c r="K12" s="18">
        <v>4</v>
      </c>
      <c r="L12" s="18">
        <v>777</v>
      </c>
      <c r="M12" s="19">
        <v>194.25</v>
      </c>
      <c r="N12" s="20">
        <v>2</v>
      </c>
      <c r="O12" s="21">
        <v>196.25</v>
      </c>
    </row>
    <row r="14" spans="1:17" x14ac:dyDescent="0.25">
      <c r="K14" s="7">
        <f>SUM(K2:K13)</f>
        <v>44</v>
      </c>
      <c r="L14" s="7">
        <f>SUM(L2:L13)</f>
        <v>8570.02</v>
      </c>
      <c r="M14" s="13">
        <f>SUM(L14/K14)</f>
        <v>194.77318181818183</v>
      </c>
      <c r="N14" s="7">
        <f>SUM(N2:N13)</f>
        <v>35</v>
      </c>
      <c r="O14" s="13">
        <f>SUM(M14+N14)</f>
        <v>229.77318181818183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15" t="s">
        <v>28</v>
      </c>
      <c r="B22" s="24" t="s">
        <v>30</v>
      </c>
      <c r="C22" s="16">
        <v>44996</v>
      </c>
      <c r="D22" s="23" t="s">
        <v>35</v>
      </c>
      <c r="E22" s="17">
        <v>198</v>
      </c>
      <c r="F22" s="17">
        <v>197</v>
      </c>
      <c r="G22" s="17">
        <v>196</v>
      </c>
      <c r="H22" s="17">
        <v>196</v>
      </c>
      <c r="I22" s="17"/>
      <c r="J22" s="17"/>
      <c r="K22" s="18">
        <v>4</v>
      </c>
      <c r="L22" s="18">
        <v>787</v>
      </c>
      <c r="M22" s="19">
        <v>196.75</v>
      </c>
      <c r="N22" s="20">
        <v>13</v>
      </c>
      <c r="O22" s="21">
        <v>209.75</v>
      </c>
    </row>
    <row r="23" spans="1:15" x14ac:dyDescent="0.25">
      <c r="A23" s="15" t="s">
        <v>28</v>
      </c>
      <c r="B23" s="24" t="s">
        <v>30</v>
      </c>
      <c r="C23" s="16">
        <v>45017</v>
      </c>
      <c r="D23" s="23" t="s">
        <v>44</v>
      </c>
      <c r="E23" s="40">
        <v>191</v>
      </c>
      <c r="F23" s="40">
        <v>191</v>
      </c>
      <c r="G23" s="40">
        <v>195</v>
      </c>
      <c r="H23" s="40">
        <v>196</v>
      </c>
      <c r="I23" s="40"/>
      <c r="J23" s="40"/>
      <c r="K23" s="18">
        <v>4</v>
      </c>
      <c r="L23" s="18">
        <v>773</v>
      </c>
      <c r="M23" s="19">
        <v>193.25</v>
      </c>
      <c r="N23" s="20">
        <v>4</v>
      </c>
      <c r="O23" s="21">
        <v>197.25</v>
      </c>
    </row>
    <row r="24" spans="1:15" x14ac:dyDescent="0.25">
      <c r="A24" s="15" t="s">
        <v>28</v>
      </c>
      <c r="B24" s="24" t="s">
        <v>30</v>
      </c>
      <c r="C24" s="16">
        <v>45052</v>
      </c>
      <c r="D24" s="23" t="s">
        <v>44</v>
      </c>
      <c r="E24" s="40">
        <v>196</v>
      </c>
      <c r="F24" s="40">
        <v>192</v>
      </c>
      <c r="G24" s="40">
        <v>193</v>
      </c>
      <c r="H24" s="40">
        <v>191</v>
      </c>
      <c r="I24" s="40"/>
      <c r="J24" s="40"/>
      <c r="K24" s="18">
        <v>4</v>
      </c>
      <c r="L24" s="18">
        <v>772</v>
      </c>
      <c r="M24" s="19">
        <v>193</v>
      </c>
      <c r="N24" s="20">
        <v>9</v>
      </c>
      <c r="O24" s="21">
        <v>202</v>
      </c>
    </row>
    <row r="25" spans="1:15" x14ac:dyDescent="0.25">
      <c r="A25" s="15" t="s">
        <v>28</v>
      </c>
      <c r="B25" s="24" t="s">
        <v>30</v>
      </c>
      <c r="C25" s="16">
        <v>45059</v>
      </c>
      <c r="D25" s="16" t="s">
        <v>58</v>
      </c>
      <c r="E25" s="17">
        <v>194</v>
      </c>
      <c r="F25" s="17">
        <v>194</v>
      </c>
      <c r="G25" s="17">
        <v>193.01</v>
      </c>
      <c r="H25" s="17">
        <v>196</v>
      </c>
      <c r="I25" s="17"/>
      <c r="J25" s="17"/>
      <c r="K25" s="18">
        <v>4</v>
      </c>
      <c r="L25" s="18">
        <v>777.01</v>
      </c>
      <c r="M25" s="19">
        <v>194.2525</v>
      </c>
      <c r="N25" s="20">
        <v>9</v>
      </c>
      <c r="O25" s="21">
        <v>203.2525</v>
      </c>
    </row>
    <row r="26" spans="1:15" x14ac:dyDescent="0.25">
      <c r="A26" s="15" t="s">
        <v>28</v>
      </c>
      <c r="B26" s="24" t="s">
        <v>30</v>
      </c>
      <c r="C26" s="16">
        <v>45080</v>
      </c>
      <c r="D26" s="23" t="s">
        <v>44</v>
      </c>
      <c r="E26" s="17">
        <v>195</v>
      </c>
      <c r="F26" s="17">
        <v>190</v>
      </c>
      <c r="G26" s="17">
        <v>193</v>
      </c>
      <c r="H26" s="17">
        <v>193</v>
      </c>
      <c r="I26" s="17"/>
      <c r="J26" s="17"/>
      <c r="K26" s="18">
        <v>4</v>
      </c>
      <c r="L26" s="18">
        <v>771</v>
      </c>
      <c r="M26" s="19">
        <v>192.75</v>
      </c>
      <c r="N26" s="20">
        <v>4</v>
      </c>
      <c r="O26" s="21">
        <v>196.75</v>
      </c>
    </row>
    <row r="27" spans="1:15" x14ac:dyDescent="0.25">
      <c r="A27" s="15" t="s">
        <v>28</v>
      </c>
      <c r="B27" s="24" t="s">
        <v>30</v>
      </c>
      <c r="C27" s="16">
        <v>45087</v>
      </c>
      <c r="D27" s="23" t="s">
        <v>35</v>
      </c>
      <c r="E27" s="17">
        <v>196</v>
      </c>
      <c r="F27" s="17">
        <v>198</v>
      </c>
      <c r="G27" s="17">
        <v>195</v>
      </c>
      <c r="H27" s="17">
        <v>195</v>
      </c>
      <c r="I27" s="17"/>
      <c r="J27" s="17"/>
      <c r="K27" s="18">
        <v>4</v>
      </c>
      <c r="L27" s="18">
        <v>784</v>
      </c>
      <c r="M27" s="19">
        <v>196</v>
      </c>
      <c r="N27" s="20">
        <v>9</v>
      </c>
      <c r="O27" s="21">
        <v>205</v>
      </c>
    </row>
    <row r="28" spans="1:15" x14ac:dyDescent="0.25">
      <c r="A28" s="15" t="s">
        <v>28</v>
      </c>
      <c r="B28" s="24" t="s">
        <v>30</v>
      </c>
      <c r="C28" s="16">
        <v>45108</v>
      </c>
      <c r="D28" s="23" t="s">
        <v>44</v>
      </c>
      <c r="E28" s="17">
        <v>194</v>
      </c>
      <c r="F28" s="17">
        <v>190</v>
      </c>
      <c r="G28" s="17">
        <v>191</v>
      </c>
      <c r="H28" s="17">
        <v>194</v>
      </c>
      <c r="I28" s="17"/>
      <c r="J28" s="17"/>
      <c r="K28" s="18">
        <v>4</v>
      </c>
      <c r="L28" s="18">
        <v>769</v>
      </c>
      <c r="M28" s="19">
        <v>192.25</v>
      </c>
      <c r="N28" s="20">
        <v>6</v>
      </c>
      <c r="O28" s="21">
        <v>198.25</v>
      </c>
    </row>
    <row r="29" spans="1:15" x14ac:dyDescent="0.25">
      <c r="A29" s="15" t="s">
        <v>28</v>
      </c>
      <c r="B29" s="24" t="s">
        <v>30</v>
      </c>
      <c r="C29" s="16">
        <v>45115</v>
      </c>
      <c r="D29" s="23" t="s">
        <v>35</v>
      </c>
      <c r="E29" s="17">
        <v>192</v>
      </c>
      <c r="F29" s="17">
        <v>197</v>
      </c>
      <c r="G29" s="17">
        <v>197</v>
      </c>
      <c r="H29" s="17">
        <v>194</v>
      </c>
      <c r="I29" s="17"/>
      <c r="J29" s="17"/>
      <c r="K29" s="18">
        <v>4</v>
      </c>
      <c r="L29" s="18">
        <v>780</v>
      </c>
      <c r="M29" s="19">
        <v>195</v>
      </c>
      <c r="N29" s="20">
        <v>9</v>
      </c>
      <c r="O29" s="21">
        <v>204</v>
      </c>
    </row>
    <row r="30" spans="1:15" x14ac:dyDescent="0.25">
      <c r="A30" s="15" t="s">
        <v>28</v>
      </c>
      <c r="B30" s="24" t="s">
        <v>30</v>
      </c>
      <c r="C30" s="16">
        <v>45143</v>
      </c>
      <c r="D30" s="23" t="s">
        <v>44</v>
      </c>
      <c r="E30" s="17">
        <v>193.01</v>
      </c>
      <c r="F30" s="17">
        <v>193</v>
      </c>
      <c r="G30" s="17">
        <v>196</v>
      </c>
      <c r="H30" s="17">
        <v>196</v>
      </c>
      <c r="I30" s="17"/>
      <c r="J30" s="17"/>
      <c r="K30" s="18">
        <v>4</v>
      </c>
      <c r="L30" s="18">
        <v>778.01</v>
      </c>
      <c r="M30" s="19">
        <v>194.5025</v>
      </c>
      <c r="N30" s="20">
        <v>8</v>
      </c>
      <c r="O30" s="21">
        <v>202.5025</v>
      </c>
    </row>
    <row r="31" spans="1:15" x14ac:dyDescent="0.25">
      <c r="A31" s="15" t="s">
        <v>28</v>
      </c>
      <c r="B31" s="24" t="s">
        <v>30</v>
      </c>
      <c r="C31" s="16">
        <v>45150</v>
      </c>
      <c r="D31" s="23" t="s">
        <v>35</v>
      </c>
      <c r="E31" s="17">
        <v>199</v>
      </c>
      <c r="F31" s="17">
        <v>196</v>
      </c>
      <c r="G31" s="17">
        <v>199</v>
      </c>
      <c r="H31" s="17">
        <v>198</v>
      </c>
      <c r="I31" s="17"/>
      <c r="J31" s="17"/>
      <c r="K31" s="18">
        <v>4</v>
      </c>
      <c r="L31" s="18">
        <v>792</v>
      </c>
      <c r="M31" s="19">
        <v>198</v>
      </c>
      <c r="N31" s="20">
        <v>11</v>
      </c>
      <c r="O31" s="21">
        <v>209</v>
      </c>
    </row>
    <row r="32" spans="1:15" x14ac:dyDescent="0.25">
      <c r="A32" s="15" t="s">
        <v>28</v>
      </c>
      <c r="B32" s="24" t="s">
        <v>81</v>
      </c>
      <c r="C32" s="16">
        <v>45178</v>
      </c>
      <c r="D32" s="23" t="s">
        <v>35</v>
      </c>
      <c r="E32" s="17">
        <v>193</v>
      </c>
      <c r="F32" s="17">
        <v>197</v>
      </c>
      <c r="G32" s="17">
        <v>191</v>
      </c>
      <c r="H32" s="17">
        <v>191</v>
      </c>
      <c r="I32" s="17"/>
      <c r="J32" s="17"/>
      <c r="K32" s="18">
        <v>4</v>
      </c>
      <c r="L32" s="18">
        <v>772</v>
      </c>
      <c r="M32" s="19">
        <v>193</v>
      </c>
      <c r="N32" s="20">
        <v>5</v>
      </c>
      <c r="O32" s="21">
        <v>198</v>
      </c>
    </row>
    <row r="34" spans="11:15" x14ac:dyDescent="0.25">
      <c r="K34" s="7">
        <f>SUM(K22:K33)</f>
        <v>44</v>
      </c>
      <c r="L34" s="7">
        <f>SUM(L22:L33)</f>
        <v>8555.02</v>
      </c>
      <c r="M34" s="13">
        <f>SUM(L34/K34)</f>
        <v>194.43227272727273</v>
      </c>
      <c r="N34" s="7">
        <f>SUM(N22:N33)</f>
        <v>87</v>
      </c>
      <c r="O34" s="13">
        <f>SUM(M34+N34)</f>
        <v>281.43227272727273</v>
      </c>
    </row>
  </sheetData>
  <protectedRanges>
    <protectedRange algorithmName="SHA-512" hashValue="ON39YdpmFHfN9f47KpiRvqrKx0V9+erV1CNkpWzYhW/Qyc6aT8rEyCrvauWSYGZK2ia3o7vd3akF07acHAFpOA==" saltValue="yVW9XmDwTqEnmpSGai0KYg==" spinCount="100000" sqref="I2:J2 C2" name="Range1_2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22:J22 C22" name="Range1_6_2"/>
    <protectedRange algorithmName="SHA-512" hashValue="ON39YdpmFHfN9f47KpiRvqrKx0V9+erV1CNkpWzYhW/Qyc6aT8rEyCrvauWSYGZK2ia3o7vd3akF07acHAFpOA==" saltValue="yVW9XmDwTqEnmpSGai0KYg==" spinCount="100000" sqref="D22" name="Range1_1_4_2"/>
    <protectedRange sqref="B3:C3 B2 B5 B9 B11 B22 B25 B29 B31" name="Range1"/>
    <protectedRange sqref="D3" name="Range1_1"/>
    <protectedRange sqref="E3:J3" name="Range1_3"/>
    <protectedRange sqref="E23:J23 B23:C23" name="Range1_4"/>
    <protectedRange sqref="D23" name="Range1_1_1"/>
    <protectedRange algorithmName="SHA-512" hashValue="ON39YdpmFHfN9f47KpiRvqrKx0V9+erV1CNkpWzYhW/Qyc6aT8rEyCrvauWSYGZK2ia3o7vd3akF07acHAFpOA==" saltValue="yVW9XmDwTqEnmpSGai0KYg==" spinCount="100000" sqref="C5:D5" name="Range1_8"/>
    <protectedRange algorithmName="SHA-512" hashValue="ON39YdpmFHfN9f47KpiRvqrKx0V9+erV1CNkpWzYhW/Qyc6aT8rEyCrvauWSYGZK2ia3o7vd3akF07acHAFpOA==" saltValue="yVW9XmDwTqEnmpSGai0KYg==" spinCount="100000" sqref="E5:J5" name="Range1_3_2"/>
    <protectedRange algorithmName="SHA-512" hashValue="ON39YdpmFHfN9f47KpiRvqrKx0V9+erV1CNkpWzYhW/Qyc6aT8rEyCrvauWSYGZK2ia3o7vd3akF07acHAFpOA==" saltValue="yVW9XmDwTqEnmpSGai0KYg==" spinCount="100000" sqref="C25:D25" name="Range1_8_1"/>
    <protectedRange algorithmName="SHA-512" hashValue="ON39YdpmFHfN9f47KpiRvqrKx0V9+erV1CNkpWzYhW/Qyc6aT8rEyCrvauWSYGZK2ia3o7vd3akF07acHAFpOA==" saltValue="yVW9XmDwTqEnmpSGai0KYg==" spinCount="100000" sqref="E25:J25" name="Range1_9"/>
    <protectedRange algorithmName="SHA-512" hashValue="ON39YdpmFHfN9f47KpiRvqrKx0V9+erV1CNkpWzYhW/Qyc6aT8rEyCrvauWSYGZK2ia3o7vd3akF07acHAFpOA==" saltValue="yVW9XmDwTqEnmpSGai0KYg==" spinCount="100000" sqref="I9:J9 C9" name="Range1_11"/>
    <protectedRange algorithmName="SHA-512" hashValue="ON39YdpmFHfN9f47KpiRvqrKx0V9+erV1CNkpWzYhW/Qyc6aT8rEyCrvauWSYGZK2ia3o7vd3akF07acHAFpOA==" saltValue="yVW9XmDwTqEnmpSGai0KYg==" spinCount="100000" sqref="D9" name="Range1_1_6"/>
    <protectedRange algorithmName="SHA-512" hashValue="ON39YdpmFHfN9f47KpiRvqrKx0V9+erV1CNkpWzYhW/Qyc6aT8rEyCrvauWSYGZK2ia3o7vd3akF07acHAFpOA==" saltValue="yVW9XmDwTqEnmpSGai0KYg==" spinCount="100000" sqref="E9:H9" name="Range1_3_3"/>
    <protectedRange algorithmName="SHA-512" hashValue="ON39YdpmFHfN9f47KpiRvqrKx0V9+erV1CNkpWzYhW/Qyc6aT8rEyCrvauWSYGZK2ia3o7vd3akF07acHAFpOA==" saltValue="yVW9XmDwTqEnmpSGai0KYg==" spinCount="100000" sqref="E29:J29 C29" name="Range1_2_1"/>
    <protectedRange algorithmName="SHA-512" hashValue="ON39YdpmFHfN9f47KpiRvqrKx0V9+erV1CNkpWzYhW/Qyc6aT8rEyCrvauWSYGZK2ia3o7vd3akF07acHAFpOA==" saltValue="yVW9XmDwTqEnmpSGai0KYg==" spinCount="100000" sqref="D29" name="Range1_1_1_1"/>
    <protectedRange algorithmName="SHA-512" hashValue="ON39YdpmFHfN9f47KpiRvqrKx0V9+erV1CNkpWzYhW/Qyc6aT8rEyCrvauWSYGZK2ia3o7vd3akF07acHAFpOA==" saltValue="yVW9XmDwTqEnmpSGai0KYg==" spinCount="100000" sqref="B12:C12" name="Range1_12"/>
    <protectedRange algorithmName="SHA-512" hashValue="ON39YdpmFHfN9f47KpiRvqrKx0V9+erV1CNkpWzYhW/Qyc6aT8rEyCrvauWSYGZK2ia3o7vd3akF07acHAFpOA==" saltValue="yVW9XmDwTqEnmpSGai0KYg==" spinCount="100000" sqref="D12" name="Range1_1_7"/>
    <protectedRange algorithmName="SHA-512" hashValue="ON39YdpmFHfN9f47KpiRvqrKx0V9+erV1CNkpWzYhW/Qyc6aT8rEyCrvauWSYGZK2ia3o7vd3akF07acHAFpOA==" saltValue="yVW9XmDwTqEnmpSGai0KYg==" spinCount="100000" sqref="E12:J12" name="Range1_3_4"/>
    <protectedRange algorithmName="SHA-512" hashValue="ON39YdpmFHfN9f47KpiRvqrKx0V9+erV1CNkpWzYhW/Qyc6aT8rEyCrvauWSYGZK2ia3o7vd3akF07acHAFpOA==" saltValue="yVW9XmDwTqEnmpSGai0KYg==" spinCount="100000" sqref="E32:J32 B32:C32" name="Range1_13"/>
    <protectedRange algorithmName="SHA-512" hashValue="ON39YdpmFHfN9f47KpiRvqrKx0V9+erV1CNkpWzYhW/Qyc6aT8rEyCrvauWSYGZK2ia3o7vd3akF07acHAFpOA==" saltValue="yVW9XmDwTqEnmpSGai0KYg==" spinCount="100000" sqref="D32" name="Range1_1_8"/>
  </protectedRanges>
  <conditionalFormatting sqref="I2">
    <cfRule type="top10" dxfId="15" priority="64" rank="1"/>
  </conditionalFormatting>
  <conditionalFormatting sqref="I3">
    <cfRule type="top10" dxfId="14" priority="46" rank="1"/>
  </conditionalFormatting>
  <conditionalFormatting sqref="I5">
    <cfRule type="top10" dxfId="13" priority="34" rank="1"/>
  </conditionalFormatting>
  <conditionalFormatting sqref="I9">
    <cfRule type="top10" dxfId="12" priority="22" rank="1"/>
  </conditionalFormatting>
  <conditionalFormatting sqref="I22">
    <cfRule type="top10" dxfId="11" priority="50" rank="1"/>
  </conditionalFormatting>
  <conditionalFormatting sqref="I23">
    <cfRule type="top10" dxfId="10" priority="38" rank="1"/>
  </conditionalFormatting>
  <conditionalFormatting sqref="I25">
    <cfRule type="top10" dxfId="9" priority="26" rank="1"/>
  </conditionalFormatting>
  <conditionalFormatting sqref="I29">
    <cfRule type="top10" dxfId="8" priority="14" rank="1"/>
  </conditionalFormatting>
  <conditionalFormatting sqref="J2">
    <cfRule type="top10" dxfId="7" priority="65" rank="1"/>
  </conditionalFormatting>
  <conditionalFormatting sqref="J3">
    <cfRule type="top10" dxfId="6" priority="47" rank="1"/>
  </conditionalFormatting>
  <conditionalFormatting sqref="J5">
    <cfRule type="top10" dxfId="5" priority="35" rank="1"/>
  </conditionalFormatting>
  <conditionalFormatting sqref="J9">
    <cfRule type="top10" dxfId="4" priority="23" rank="1"/>
  </conditionalFormatting>
  <conditionalFormatting sqref="J22">
    <cfRule type="top10" dxfId="3" priority="49" rank="1"/>
  </conditionalFormatting>
  <conditionalFormatting sqref="J23">
    <cfRule type="top10" dxfId="2" priority="37" rank="1"/>
  </conditionalFormatting>
  <conditionalFormatting sqref="J25">
    <cfRule type="top10" dxfId="1" priority="25" rank="1"/>
  </conditionalFormatting>
  <conditionalFormatting sqref="J29">
    <cfRule type="top10" dxfId="0" priority="13" rank="1"/>
  </conditionalFormatting>
  <hyperlinks>
    <hyperlink ref="Q1" location="'Mississippi Adult Rankings 2023'!A1" display="Back to Ranking" xr:uid="{9FB925D7-8246-4C66-8FA4-6860BDC076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41662E-7CCE-4ADE-9996-B90B345B41EC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A3544-F141-4E51-BF4D-BBCC326A6EFF}">
  <dimension ref="A1:Q7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24" t="s">
        <v>52</v>
      </c>
      <c r="C2" s="16">
        <v>45017</v>
      </c>
      <c r="D2" s="23" t="s">
        <v>44</v>
      </c>
      <c r="E2" s="17">
        <v>197</v>
      </c>
      <c r="F2" s="17">
        <v>194</v>
      </c>
      <c r="G2" s="17">
        <v>195</v>
      </c>
      <c r="H2" s="17">
        <v>193</v>
      </c>
      <c r="I2" s="17"/>
      <c r="J2" s="17"/>
      <c r="K2" s="18">
        <v>4</v>
      </c>
      <c r="L2" s="18">
        <v>779</v>
      </c>
      <c r="M2" s="19">
        <v>194.75</v>
      </c>
      <c r="N2" s="20">
        <v>2</v>
      </c>
      <c r="O2" s="21">
        <v>196.75</v>
      </c>
    </row>
    <row r="3" spans="1:17" x14ac:dyDescent="0.25">
      <c r="A3" s="15" t="s">
        <v>60</v>
      </c>
      <c r="B3" s="24" t="s">
        <v>52</v>
      </c>
      <c r="C3" s="16">
        <v>45206</v>
      </c>
      <c r="D3" s="23" t="s">
        <v>44</v>
      </c>
      <c r="E3" s="17">
        <v>198.01</v>
      </c>
      <c r="F3" s="17">
        <v>197</v>
      </c>
      <c r="G3" s="17">
        <v>197</v>
      </c>
      <c r="H3" s="17">
        <v>195.02</v>
      </c>
      <c r="I3" s="17"/>
      <c r="J3" s="17"/>
      <c r="K3" s="18">
        <v>4</v>
      </c>
      <c r="L3" s="18">
        <v>787.03</v>
      </c>
      <c r="M3" s="19">
        <v>196.75749999999999</v>
      </c>
      <c r="N3" s="20">
        <v>7</v>
      </c>
      <c r="O3" s="21">
        <v>203.75749999999999</v>
      </c>
    </row>
    <row r="4" spans="1:17" x14ac:dyDescent="0.25">
      <c r="A4" s="15" t="s">
        <v>22</v>
      </c>
      <c r="B4" s="24" t="s">
        <v>52</v>
      </c>
      <c r="C4" s="16">
        <v>45220</v>
      </c>
      <c r="D4" s="23" t="s">
        <v>35</v>
      </c>
      <c r="E4" s="17">
        <v>196</v>
      </c>
      <c r="F4" s="17">
        <v>195</v>
      </c>
      <c r="G4" s="17">
        <v>198</v>
      </c>
      <c r="H4" s="17">
        <v>198.01</v>
      </c>
      <c r="I4" s="17">
        <v>194</v>
      </c>
      <c r="J4" s="17">
        <v>197.01</v>
      </c>
      <c r="K4" s="18">
        <v>6</v>
      </c>
      <c r="L4" s="18">
        <v>1178.02</v>
      </c>
      <c r="M4" s="19">
        <v>196.33666666666667</v>
      </c>
      <c r="N4" s="20">
        <v>16</v>
      </c>
      <c r="O4" s="21">
        <v>212.33666666666667</v>
      </c>
    </row>
    <row r="7" spans="1:17" x14ac:dyDescent="0.25">
      <c r="K7" s="7">
        <f>SUM(K2:K6)</f>
        <v>14</v>
      </c>
      <c r="L7" s="7">
        <f>SUM(L2:L6)</f>
        <v>2744.05</v>
      </c>
      <c r="M7" s="13">
        <f>SUM(L7/K7)</f>
        <v>196.00357142857143</v>
      </c>
      <c r="N7" s="7">
        <f>SUM(N2:N6)</f>
        <v>25</v>
      </c>
      <c r="O7" s="13">
        <f>SUM(M7+N7)</f>
        <v>221.00357142857143</v>
      </c>
    </row>
  </sheetData>
  <protectedRanges>
    <protectedRange sqref="B2:C2" name="Range1_2"/>
    <protectedRange sqref="D2" name="Range1_1_1"/>
    <protectedRange sqref="E2:J2" name="Range1_3_1"/>
    <protectedRange algorithmName="SHA-512" hashValue="ON39YdpmFHfN9f47KpiRvqrKx0V9+erV1CNkpWzYhW/Qyc6aT8rEyCrvauWSYGZK2ia3o7vd3akF07acHAFpOA==" saltValue="yVW9XmDwTqEnmpSGai0KYg==" spinCount="100000" sqref="I4:J4 B4:C4" name="Range1_15"/>
    <protectedRange algorithmName="SHA-512" hashValue="ON39YdpmFHfN9f47KpiRvqrKx0V9+erV1CNkpWzYhW/Qyc6aT8rEyCrvauWSYGZK2ia3o7vd3akF07acHAFpOA==" saltValue="yVW9XmDwTqEnmpSGai0KYg==" spinCount="100000" sqref="D4" name="Range1_1_10"/>
    <protectedRange algorithmName="SHA-512" hashValue="ON39YdpmFHfN9f47KpiRvqrKx0V9+erV1CNkpWzYhW/Qyc6aT8rEyCrvauWSYGZK2ia3o7vd3akF07acHAFpOA==" saltValue="yVW9XmDwTqEnmpSGai0KYg==" spinCount="100000" sqref="E4:H4" name="Range1_3_5"/>
  </protectedRanges>
  <hyperlinks>
    <hyperlink ref="Q1" location="'Mississippi Adult Rankings 2023'!A1" display="Back to Ranking" xr:uid="{684BA1DA-901E-4039-BCF2-5934A2DC4E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8DEB75-7E83-496F-9685-DE3689D06DE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4181-9943-4327-A45B-8A912C34CDED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43" t="s">
        <v>28</v>
      </c>
      <c r="B2" s="39" t="s">
        <v>62</v>
      </c>
      <c r="C2" s="44">
        <v>45080</v>
      </c>
      <c r="D2" s="45" t="s">
        <v>44</v>
      </c>
      <c r="E2" s="41">
        <v>189</v>
      </c>
      <c r="F2" s="41">
        <v>186</v>
      </c>
      <c r="G2" s="41">
        <v>183</v>
      </c>
      <c r="H2" s="41">
        <v>185</v>
      </c>
      <c r="I2" s="41"/>
      <c r="J2" s="41"/>
      <c r="K2" s="46">
        <v>4</v>
      </c>
      <c r="L2" s="46">
        <v>743</v>
      </c>
      <c r="M2" s="47">
        <v>185.75</v>
      </c>
      <c r="N2" s="48">
        <v>2</v>
      </c>
      <c r="O2" s="49">
        <v>187.75</v>
      </c>
    </row>
    <row r="5" spans="1:17" x14ac:dyDescent="0.25">
      <c r="K5" s="7">
        <f>SUM(K2:K4)</f>
        <v>4</v>
      </c>
      <c r="L5" s="7">
        <f>SUM(L2:L4)</f>
        <v>743</v>
      </c>
      <c r="M5" s="13">
        <f>SUM(L5/K5)</f>
        <v>185.75</v>
      </c>
      <c r="N5" s="7">
        <f>SUM(N2:N4)</f>
        <v>2</v>
      </c>
      <c r="O5" s="13">
        <f>SUM(M5+N5)</f>
        <v>187.75</v>
      </c>
    </row>
  </sheetData>
  <hyperlinks>
    <hyperlink ref="Q1" location="'Mississippi Adult Rankings 2023'!A1" display="Back to Ranking" xr:uid="{7A35453D-47D4-4252-B974-6FFEF39B32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419D2A-399C-45E9-AF01-13CD4DCEA3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B888-4FB4-4421-8298-0E800630B527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20.8554687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27</v>
      </c>
      <c r="B2" s="24" t="s">
        <v>87</v>
      </c>
      <c r="C2" s="16">
        <v>45206</v>
      </c>
      <c r="D2" s="65" t="s">
        <v>44</v>
      </c>
      <c r="E2" s="17">
        <v>177</v>
      </c>
      <c r="F2" s="17">
        <v>181</v>
      </c>
      <c r="G2" s="17">
        <v>178</v>
      </c>
      <c r="H2" s="17">
        <v>193</v>
      </c>
      <c r="I2" s="17"/>
      <c r="J2" s="17"/>
      <c r="K2" s="18">
        <v>4</v>
      </c>
      <c r="L2" s="18">
        <v>729</v>
      </c>
      <c r="M2" s="19">
        <v>182.25</v>
      </c>
      <c r="N2" s="20">
        <v>2</v>
      </c>
      <c r="O2" s="21">
        <v>184.25</v>
      </c>
    </row>
    <row r="5" spans="1:17" x14ac:dyDescent="0.25">
      <c r="K5" s="7">
        <f>SUM(K2:K4)</f>
        <v>4</v>
      </c>
      <c r="L5" s="7">
        <f>SUM(L2:L4)</f>
        <v>729</v>
      </c>
      <c r="M5" s="13">
        <f>SUM(L5/K5)</f>
        <v>182.25</v>
      </c>
      <c r="N5" s="7">
        <f>SUM(N2:N4)</f>
        <v>2</v>
      </c>
      <c r="O5" s="13">
        <f>SUM(M5+N5)</f>
        <v>184.25</v>
      </c>
    </row>
  </sheetData>
  <hyperlinks>
    <hyperlink ref="Q1" location="'Mississippi Adult Rankings 2023'!A1" display="Back to Ranking" xr:uid="{1FDA8B42-23C8-41C5-A9EB-EF727DAC50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B6E323-5FA8-47D7-8718-BF58A2C6EA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21907-C0AD-4721-807C-1E917DB567BA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27</v>
      </c>
      <c r="B2" s="24" t="s">
        <v>88</v>
      </c>
      <c r="C2" s="16">
        <v>45206</v>
      </c>
      <c r="D2" s="65" t="s">
        <v>44</v>
      </c>
      <c r="E2" s="17">
        <v>179</v>
      </c>
      <c r="F2" s="17">
        <v>171</v>
      </c>
      <c r="G2" s="17">
        <v>178</v>
      </c>
      <c r="H2" s="17">
        <v>168</v>
      </c>
      <c r="I2" s="17"/>
      <c r="J2" s="17"/>
      <c r="K2" s="18">
        <v>4</v>
      </c>
      <c r="L2" s="18">
        <v>696</v>
      </c>
      <c r="M2" s="19">
        <v>174</v>
      </c>
      <c r="N2" s="20">
        <v>2</v>
      </c>
      <c r="O2" s="21">
        <v>176</v>
      </c>
    </row>
    <row r="5" spans="1:17" x14ac:dyDescent="0.25">
      <c r="K5" s="7">
        <f>SUM(K2:K4)</f>
        <v>4</v>
      </c>
      <c r="L5" s="7">
        <f>SUM(L2:L4)</f>
        <v>696</v>
      </c>
      <c r="M5" s="13">
        <f>SUM(L5/K5)</f>
        <v>174</v>
      </c>
      <c r="N5" s="7">
        <f>SUM(N2:N4)</f>
        <v>2</v>
      </c>
      <c r="O5" s="13">
        <f>SUM(M5+N5)</f>
        <v>176</v>
      </c>
    </row>
  </sheetData>
  <hyperlinks>
    <hyperlink ref="Q1" location="'Mississippi Adult Rankings 2023'!A1" display="Back to Ranking" xr:uid="{1C031523-8FD0-43A3-B806-5DDC69D804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36403D-E9F5-4800-A09F-152344FCC2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F4E8D-C018-4F02-9BAD-F08642FE4C86}">
  <dimension ref="A1:Q10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20.25" customHeight="1" x14ac:dyDescent="0.25">
      <c r="A2" s="15" t="s">
        <v>22</v>
      </c>
      <c r="B2" s="24" t="s">
        <v>38</v>
      </c>
      <c r="C2" s="16">
        <v>44996</v>
      </c>
      <c r="D2" s="23" t="s">
        <v>35</v>
      </c>
      <c r="E2" s="17">
        <v>191</v>
      </c>
      <c r="F2" s="17">
        <v>195</v>
      </c>
      <c r="G2" s="17">
        <v>191</v>
      </c>
      <c r="H2" s="17">
        <v>194</v>
      </c>
      <c r="I2" s="17"/>
      <c r="J2" s="17"/>
      <c r="K2" s="18">
        <v>4</v>
      </c>
      <c r="L2" s="18">
        <v>771</v>
      </c>
      <c r="M2" s="19">
        <v>192.75</v>
      </c>
      <c r="N2" s="20">
        <v>2</v>
      </c>
      <c r="O2" s="21">
        <v>194.75</v>
      </c>
    </row>
    <row r="3" spans="1:17" x14ac:dyDescent="0.25">
      <c r="A3" s="15" t="s">
        <v>22</v>
      </c>
      <c r="B3" s="24" t="s">
        <v>38</v>
      </c>
      <c r="C3" s="16">
        <v>45059</v>
      </c>
      <c r="D3" s="16" t="s">
        <v>58</v>
      </c>
      <c r="E3" s="17">
        <v>196</v>
      </c>
      <c r="F3" s="17">
        <v>191</v>
      </c>
      <c r="G3" s="17">
        <v>193</v>
      </c>
      <c r="H3" s="17">
        <v>190</v>
      </c>
      <c r="I3" s="17"/>
      <c r="J3" s="17"/>
      <c r="K3" s="18">
        <v>4</v>
      </c>
      <c r="L3" s="18">
        <v>770</v>
      </c>
      <c r="M3" s="19">
        <v>192.5</v>
      </c>
      <c r="N3" s="20">
        <v>2</v>
      </c>
      <c r="O3" s="21">
        <v>194.5</v>
      </c>
    </row>
    <row r="4" spans="1:17" x14ac:dyDescent="0.25">
      <c r="A4" s="15" t="s">
        <v>60</v>
      </c>
      <c r="B4" s="24" t="s">
        <v>38</v>
      </c>
      <c r="C4" s="16">
        <v>45087</v>
      </c>
      <c r="D4" s="23" t="s">
        <v>35</v>
      </c>
      <c r="E4" s="17">
        <v>197</v>
      </c>
      <c r="F4" s="17">
        <v>194</v>
      </c>
      <c r="G4" s="17">
        <v>197</v>
      </c>
      <c r="H4" s="17">
        <v>197</v>
      </c>
      <c r="I4" s="17"/>
      <c r="J4" s="17"/>
      <c r="K4" s="18">
        <v>4</v>
      </c>
      <c r="L4" s="18">
        <v>785</v>
      </c>
      <c r="M4" s="19">
        <v>196.25</v>
      </c>
      <c r="N4" s="20">
        <v>2</v>
      </c>
      <c r="O4" s="21">
        <v>198.25</v>
      </c>
    </row>
    <row r="5" spans="1:17" x14ac:dyDescent="0.25">
      <c r="A5" s="15" t="s">
        <v>22</v>
      </c>
      <c r="B5" s="24" t="s">
        <v>38</v>
      </c>
      <c r="C5" s="16">
        <v>45115</v>
      </c>
      <c r="D5" s="23" t="s">
        <v>35</v>
      </c>
      <c r="E5" s="17">
        <v>197</v>
      </c>
      <c r="F5" s="17">
        <v>195</v>
      </c>
      <c r="G5" s="17">
        <v>199</v>
      </c>
      <c r="H5" s="17">
        <v>193</v>
      </c>
      <c r="I5" s="17"/>
      <c r="J5" s="17"/>
      <c r="K5" s="18">
        <v>4</v>
      </c>
      <c r="L5" s="18">
        <v>784</v>
      </c>
      <c r="M5" s="19">
        <v>196</v>
      </c>
      <c r="N5" s="20">
        <v>2</v>
      </c>
      <c r="O5" s="21">
        <v>198</v>
      </c>
    </row>
    <row r="6" spans="1:17" x14ac:dyDescent="0.25">
      <c r="A6" s="15" t="s">
        <v>22</v>
      </c>
      <c r="B6" s="24" t="s">
        <v>38</v>
      </c>
      <c r="C6" s="16">
        <v>45178</v>
      </c>
      <c r="D6" s="23" t="s">
        <v>35</v>
      </c>
      <c r="E6" s="17">
        <v>197</v>
      </c>
      <c r="F6" s="17">
        <v>195</v>
      </c>
      <c r="G6" s="17">
        <v>198</v>
      </c>
      <c r="H6" s="17">
        <v>197</v>
      </c>
      <c r="I6" s="17"/>
      <c r="J6" s="17"/>
      <c r="K6" s="18">
        <v>4</v>
      </c>
      <c r="L6" s="18">
        <v>787</v>
      </c>
      <c r="M6" s="19">
        <v>196.75</v>
      </c>
      <c r="N6" s="20">
        <v>3</v>
      </c>
      <c r="O6" s="21">
        <v>199.75</v>
      </c>
    </row>
    <row r="7" spans="1:17" x14ac:dyDescent="0.25">
      <c r="A7" s="15" t="s">
        <v>22</v>
      </c>
      <c r="B7" s="24" t="s">
        <v>38</v>
      </c>
      <c r="C7" s="16">
        <v>45220</v>
      </c>
      <c r="D7" s="23" t="s">
        <v>35</v>
      </c>
      <c r="E7" s="17">
        <v>198</v>
      </c>
      <c r="F7" s="17">
        <v>193</v>
      </c>
      <c r="G7" s="17">
        <v>193</v>
      </c>
      <c r="H7" s="17">
        <v>194</v>
      </c>
      <c r="I7" s="17">
        <v>195</v>
      </c>
      <c r="J7" s="17">
        <v>197</v>
      </c>
      <c r="K7" s="18">
        <v>6</v>
      </c>
      <c r="L7" s="18">
        <v>1170</v>
      </c>
      <c r="M7" s="19">
        <v>195</v>
      </c>
      <c r="N7" s="20">
        <v>4</v>
      </c>
      <c r="O7" s="21">
        <v>199</v>
      </c>
    </row>
    <row r="10" spans="1:17" x14ac:dyDescent="0.25">
      <c r="K10" s="7">
        <f>SUM(K2:K9)</f>
        <v>26</v>
      </c>
      <c r="L10" s="7">
        <f>SUM(L2:L9)</f>
        <v>5067</v>
      </c>
      <c r="M10" s="13">
        <f>SUM(L10/K10)</f>
        <v>194.88461538461539</v>
      </c>
      <c r="N10" s="7">
        <f>SUM(N2:N9)</f>
        <v>15</v>
      </c>
      <c r="O10" s="13">
        <f>SUM(M10+N10)</f>
        <v>209.88461538461539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2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1"/>
    <protectedRange algorithmName="SHA-512" hashValue="ON39YdpmFHfN9f47KpiRvqrKx0V9+erV1CNkpWzYhW/Qyc6aT8rEyCrvauWSYGZK2ia3o7vd3akF07acHAFpOA==" saltValue="yVW9XmDwTqEnmpSGai0KYg==" spinCount="100000" sqref="B3:D3" name="Range1_8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5:J5 B5:C5" name="Range1_11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12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B7:C7" name="Range1_15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7:J7" name="Range1_3_5"/>
  </protectedRanges>
  <hyperlinks>
    <hyperlink ref="Q1" location="'Mississippi Adult Rankings 2023'!A1" display="Back to Ranking" xr:uid="{74759440-BC53-4C90-9F25-4870B641D47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EB4763-8B9A-471B-8BC5-72F921AC79D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DA27-48CC-4B35-8134-94CBBCC085BE}">
  <dimension ref="A1:Q38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x14ac:dyDescent="0.25">
      <c r="A2" s="15" t="s">
        <v>22</v>
      </c>
      <c r="B2" s="24" t="s">
        <v>23</v>
      </c>
      <c r="C2" s="16">
        <v>44996</v>
      </c>
      <c r="D2" s="23" t="s">
        <v>35</v>
      </c>
      <c r="E2" s="17">
        <v>197</v>
      </c>
      <c r="F2" s="17">
        <v>195</v>
      </c>
      <c r="G2" s="17">
        <v>195</v>
      </c>
      <c r="H2" s="17">
        <v>193</v>
      </c>
      <c r="I2" s="17"/>
      <c r="J2" s="17"/>
      <c r="K2" s="18">
        <v>4</v>
      </c>
      <c r="L2" s="18">
        <v>780</v>
      </c>
      <c r="M2" s="19">
        <v>195</v>
      </c>
      <c r="N2" s="20">
        <v>2</v>
      </c>
      <c r="O2" s="21">
        <v>197</v>
      </c>
    </row>
    <row r="3" spans="1:17" x14ac:dyDescent="0.25">
      <c r="A3" s="15" t="s">
        <v>22</v>
      </c>
      <c r="B3" s="24" t="s">
        <v>23</v>
      </c>
      <c r="C3" s="16">
        <v>45017</v>
      </c>
      <c r="D3" s="23" t="s">
        <v>44</v>
      </c>
      <c r="E3" s="17">
        <v>194</v>
      </c>
      <c r="F3" s="17">
        <v>196</v>
      </c>
      <c r="G3" s="17">
        <v>147</v>
      </c>
      <c r="H3" s="17">
        <v>193</v>
      </c>
      <c r="I3" s="17"/>
      <c r="J3" s="17"/>
      <c r="K3" s="18">
        <v>4</v>
      </c>
      <c r="L3" s="18">
        <v>730</v>
      </c>
      <c r="M3" s="19">
        <v>182.5</v>
      </c>
      <c r="N3" s="20">
        <v>2</v>
      </c>
      <c r="O3" s="21">
        <v>184.5</v>
      </c>
    </row>
    <row r="4" spans="1:17" x14ac:dyDescent="0.25">
      <c r="A4" s="15" t="s">
        <v>22</v>
      </c>
      <c r="B4" s="24" t="s">
        <v>23</v>
      </c>
      <c r="C4" s="16">
        <v>45052</v>
      </c>
      <c r="D4" s="23" t="s">
        <v>44</v>
      </c>
      <c r="E4" s="17">
        <v>194</v>
      </c>
      <c r="F4" s="17">
        <v>180</v>
      </c>
      <c r="G4" s="78">
        <v>200</v>
      </c>
      <c r="H4" s="17">
        <v>198</v>
      </c>
      <c r="I4" s="17"/>
      <c r="J4" s="17"/>
      <c r="K4" s="18">
        <v>4</v>
      </c>
      <c r="L4" s="18">
        <v>772</v>
      </c>
      <c r="M4" s="19">
        <v>193</v>
      </c>
      <c r="N4" s="20">
        <v>4</v>
      </c>
      <c r="O4" s="21">
        <v>197</v>
      </c>
    </row>
    <row r="5" spans="1:17" x14ac:dyDescent="0.25">
      <c r="A5" s="15" t="s">
        <v>22</v>
      </c>
      <c r="B5" s="24" t="s">
        <v>23</v>
      </c>
      <c r="C5" s="16">
        <v>45059</v>
      </c>
      <c r="D5" s="16" t="s">
        <v>58</v>
      </c>
      <c r="E5" s="17">
        <v>193</v>
      </c>
      <c r="F5" s="17">
        <v>198</v>
      </c>
      <c r="G5" s="17">
        <v>195</v>
      </c>
      <c r="H5" s="17">
        <v>198</v>
      </c>
      <c r="I5" s="17"/>
      <c r="J5" s="17"/>
      <c r="K5" s="18">
        <v>4</v>
      </c>
      <c r="L5" s="18">
        <v>784</v>
      </c>
      <c r="M5" s="19">
        <v>196</v>
      </c>
      <c r="N5" s="20">
        <v>5</v>
      </c>
      <c r="O5" s="21">
        <v>201</v>
      </c>
    </row>
    <row r="6" spans="1:17" x14ac:dyDescent="0.25">
      <c r="A6" s="15" t="s">
        <v>60</v>
      </c>
      <c r="B6" s="24" t="s">
        <v>23</v>
      </c>
      <c r="C6" s="16">
        <v>45080</v>
      </c>
      <c r="D6" s="23" t="s">
        <v>44</v>
      </c>
      <c r="E6" s="17">
        <v>196</v>
      </c>
      <c r="F6" s="17">
        <v>196</v>
      </c>
      <c r="G6" s="17">
        <v>195</v>
      </c>
      <c r="H6" s="17">
        <v>196</v>
      </c>
      <c r="I6" s="17"/>
      <c r="J6" s="17"/>
      <c r="K6" s="18">
        <v>4</v>
      </c>
      <c r="L6" s="18">
        <v>783</v>
      </c>
      <c r="M6" s="19">
        <v>195.75</v>
      </c>
      <c r="N6" s="20">
        <v>2</v>
      </c>
      <c r="O6" s="21">
        <v>197.75</v>
      </c>
    </row>
    <row r="7" spans="1:17" x14ac:dyDescent="0.25">
      <c r="A7" s="15" t="s">
        <v>60</v>
      </c>
      <c r="B7" s="24" t="s">
        <v>23</v>
      </c>
      <c r="C7" s="16">
        <v>45087</v>
      </c>
      <c r="D7" s="23" t="s">
        <v>35</v>
      </c>
      <c r="E7" s="17">
        <v>194</v>
      </c>
      <c r="F7" s="17">
        <v>196</v>
      </c>
      <c r="G7" s="17">
        <v>196</v>
      </c>
      <c r="H7" s="17">
        <v>199</v>
      </c>
      <c r="I7" s="17"/>
      <c r="J7" s="17"/>
      <c r="K7" s="18">
        <v>4</v>
      </c>
      <c r="L7" s="18">
        <v>785</v>
      </c>
      <c r="M7" s="19">
        <v>196.25</v>
      </c>
      <c r="N7" s="20">
        <v>2</v>
      </c>
      <c r="O7" s="21">
        <v>198.25</v>
      </c>
    </row>
    <row r="8" spans="1:17" x14ac:dyDescent="0.25">
      <c r="A8" s="15" t="s">
        <v>60</v>
      </c>
      <c r="B8" s="24" t="s">
        <v>23</v>
      </c>
      <c r="C8" s="16">
        <v>45108</v>
      </c>
      <c r="D8" s="23" t="s">
        <v>44</v>
      </c>
      <c r="E8" s="17">
        <v>195</v>
      </c>
      <c r="F8" s="17">
        <v>195</v>
      </c>
      <c r="G8" s="17">
        <v>197</v>
      </c>
      <c r="H8" s="17">
        <v>197</v>
      </c>
      <c r="I8" s="17"/>
      <c r="J8" s="17"/>
      <c r="K8" s="18">
        <v>4</v>
      </c>
      <c r="L8" s="18">
        <v>784</v>
      </c>
      <c r="M8" s="19">
        <v>196</v>
      </c>
      <c r="N8" s="20">
        <v>3</v>
      </c>
      <c r="O8" s="21">
        <v>199</v>
      </c>
    </row>
    <row r="9" spans="1:17" x14ac:dyDescent="0.25">
      <c r="A9" s="15" t="s">
        <v>22</v>
      </c>
      <c r="B9" s="24" t="s">
        <v>23</v>
      </c>
      <c r="C9" s="16">
        <v>45115</v>
      </c>
      <c r="D9" s="23" t="s">
        <v>35</v>
      </c>
      <c r="E9" s="17">
        <v>191</v>
      </c>
      <c r="F9" s="17">
        <v>191</v>
      </c>
      <c r="G9" s="17">
        <v>193</v>
      </c>
      <c r="H9" s="17">
        <v>197</v>
      </c>
      <c r="I9" s="17"/>
      <c r="J9" s="17"/>
      <c r="K9" s="18">
        <v>4</v>
      </c>
      <c r="L9" s="18">
        <v>772</v>
      </c>
      <c r="M9" s="19">
        <v>193</v>
      </c>
      <c r="N9" s="20">
        <v>2</v>
      </c>
      <c r="O9" s="21">
        <v>195</v>
      </c>
    </row>
    <row r="10" spans="1:17" x14ac:dyDescent="0.25">
      <c r="A10" s="15" t="s">
        <v>60</v>
      </c>
      <c r="B10" s="24" t="s">
        <v>23</v>
      </c>
      <c r="C10" s="16">
        <v>45143</v>
      </c>
      <c r="D10" s="23" t="s">
        <v>44</v>
      </c>
      <c r="E10" s="17">
        <v>196</v>
      </c>
      <c r="F10" s="17">
        <v>196</v>
      </c>
      <c r="G10" s="17">
        <v>192</v>
      </c>
      <c r="H10" s="17">
        <v>196</v>
      </c>
      <c r="I10" s="17"/>
      <c r="J10" s="17"/>
      <c r="K10" s="18">
        <v>4</v>
      </c>
      <c r="L10" s="18">
        <v>780</v>
      </c>
      <c r="M10" s="19">
        <v>195</v>
      </c>
      <c r="N10" s="20">
        <v>2</v>
      </c>
      <c r="O10" s="21">
        <v>197</v>
      </c>
    </row>
    <row r="11" spans="1:17" x14ac:dyDescent="0.25">
      <c r="A11" s="15" t="s">
        <v>22</v>
      </c>
      <c r="B11" s="24" t="s">
        <v>23</v>
      </c>
      <c r="C11" s="16">
        <v>45150</v>
      </c>
      <c r="D11" s="23" t="s">
        <v>35</v>
      </c>
      <c r="E11" s="17">
        <v>196</v>
      </c>
      <c r="F11" s="17">
        <v>197</v>
      </c>
      <c r="G11" s="17">
        <v>193</v>
      </c>
      <c r="H11" s="17">
        <v>194</v>
      </c>
      <c r="I11" s="17"/>
      <c r="J11" s="17"/>
      <c r="K11" s="18">
        <v>4</v>
      </c>
      <c r="L11" s="18">
        <v>780</v>
      </c>
      <c r="M11" s="19">
        <v>195</v>
      </c>
      <c r="N11" s="20">
        <v>2</v>
      </c>
      <c r="O11" s="21">
        <v>197</v>
      </c>
    </row>
    <row r="12" spans="1:17" x14ac:dyDescent="0.25">
      <c r="A12" s="15" t="s">
        <v>22</v>
      </c>
      <c r="B12" s="24" t="s">
        <v>23</v>
      </c>
      <c r="C12" s="16">
        <v>45178</v>
      </c>
      <c r="D12" s="23" t="s">
        <v>35</v>
      </c>
      <c r="E12" s="17">
        <v>192</v>
      </c>
      <c r="F12" s="17">
        <v>192</v>
      </c>
      <c r="G12" s="17">
        <v>190</v>
      </c>
      <c r="H12" s="17">
        <v>194</v>
      </c>
      <c r="I12" s="17"/>
      <c r="J12" s="17"/>
      <c r="K12" s="18">
        <v>4</v>
      </c>
      <c r="L12" s="18">
        <v>768</v>
      </c>
      <c r="M12" s="19">
        <v>192</v>
      </c>
      <c r="N12" s="20">
        <v>2</v>
      </c>
      <c r="O12" s="21">
        <v>194</v>
      </c>
    </row>
    <row r="13" spans="1:17" x14ac:dyDescent="0.25">
      <c r="A13" s="15" t="s">
        <v>60</v>
      </c>
      <c r="B13" s="24" t="s">
        <v>23</v>
      </c>
      <c r="C13" s="16">
        <v>45185</v>
      </c>
      <c r="D13" s="23" t="s">
        <v>44</v>
      </c>
      <c r="E13" s="17">
        <v>196</v>
      </c>
      <c r="F13" s="17">
        <v>194</v>
      </c>
      <c r="G13" s="17">
        <v>194</v>
      </c>
      <c r="H13" s="17">
        <v>194</v>
      </c>
      <c r="I13" s="17"/>
      <c r="J13" s="17"/>
      <c r="K13" s="18">
        <v>4</v>
      </c>
      <c r="L13" s="18">
        <v>778</v>
      </c>
      <c r="M13" s="19">
        <v>194.5</v>
      </c>
      <c r="N13" s="20">
        <v>2</v>
      </c>
      <c r="O13" s="21">
        <v>196.5</v>
      </c>
    </row>
    <row r="14" spans="1:17" x14ac:dyDescent="0.25">
      <c r="A14" s="15" t="s">
        <v>60</v>
      </c>
      <c r="B14" s="24" t="s">
        <v>23</v>
      </c>
      <c r="C14" s="16">
        <v>45206</v>
      </c>
      <c r="D14" s="23" t="s">
        <v>44</v>
      </c>
      <c r="E14" s="17">
        <v>193</v>
      </c>
      <c r="F14" s="17">
        <v>189</v>
      </c>
      <c r="G14" s="17">
        <v>189</v>
      </c>
      <c r="H14" s="17">
        <v>193</v>
      </c>
      <c r="I14" s="17"/>
      <c r="J14" s="17"/>
      <c r="K14" s="18">
        <v>4</v>
      </c>
      <c r="L14" s="18">
        <v>764</v>
      </c>
      <c r="M14" s="19">
        <v>191</v>
      </c>
      <c r="N14" s="20">
        <v>2</v>
      </c>
      <c r="O14" s="21">
        <v>193</v>
      </c>
    </row>
    <row r="15" spans="1:17" x14ac:dyDescent="0.25">
      <c r="A15" s="15" t="s">
        <v>22</v>
      </c>
      <c r="B15" s="24" t="s">
        <v>23</v>
      </c>
      <c r="C15" s="16">
        <v>45220</v>
      </c>
      <c r="D15" s="23" t="s">
        <v>35</v>
      </c>
      <c r="E15" s="17">
        <v>193</v>
      </c>
      <c r="F15" s="17">
        <v>190</v>
      </c>
      <c r="G15" s="17">
        <v>193</v>
      </c>
      <c r="H15" s="17">
        <v>195</v>
      </c>
      <c r="I15" s="17">
        <v>187</v>
      </c>
      <c r="J15" s="17">
        <v>191</v>
      </c>
      <c r="K15" s="18">
        <v>6</v>
      </c>
      <c r="L15" s="18">
        <v>1149</v>
      </c>
      <c r="M15" s="19">
        <v>191.5</v>
      </c>
      <c r="N15" s="20">
        <v>4</v>
      </c>
      <c r="O15" s="21">
        <v>195.5</v>
      </c>
    </row>
    <row r="16" spans="1:17" x14ac:dyDescent="0.25">
      <c r="A16" s="15" t="s">
        <v>60</v>
      </c>
      <c r="B16" s="24" t="s">
        <v>23</v>
      </c>
      <c r="C16" s="16">
        <v>45234</v>
      </c>
      <c r="D16" s="23" t="s">
        <v>44</v>
      </c>
      <c r="E16" s="17">
        <v>192</v>
      </c>
      <c r="F16" s="17">
        <v>195</v>
      </c>
      <c r="G16" s="17">
        <v>195</v>
      </c>
      <c r="H16" s="17">
        <v>194</v>
      </c>
      <c r="I16" s="17"/>
      <c r="J16" s="17"/>
      <c r="K16" s="18">
        <v>4</v>
      </c>
      <c r="L16" s="18">
        <v>776</v>
      </c>
      <c r="M16" s="19">
        <v>194</v>
      </c>
      <c r="N16" s="20">
        <v>2</v>
      </c>
      <c r="O16" s="21">
        <v>196</v>
      </c>
    </row>
    <row r="18" spans="1:15" x14ac:dyDescent="0.25">
      <c r="K18" s="7">
        <f>SUM(K2:K17)</f>
        <v>62</v>
      </c>
      <c r="L18" s="7">
        <f>SUM(L2:L17)</f>
        <v>11985</v>
      </c>
      <c r="M18" s="13">
        <f>SUM(L18/K18)</f>
        <v>193.30645161290323</v>
      </c>
      <c r="N18" s="7">
        <f>SUM(N2:N17)</f>
        <v>38</v>
      </c>
      <c r="O18" s="13">
        <f>SUM(M18+N18)</f>
        <v>231.30645161290323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15" t="s">
        <v>27</v>
      </c>
      <c r="B22" s="24" t="s">
        <v>23</v>
      </c>
      <c r="C22" s="16">
        <v>44996</v>
      </c>
      <c r="D22" s="23" t="s">
        <v>35</v>
      </c>
      <c r="E22" s="17">
        <v>196</v>
      </c>
      <c r="F22" s="17">
        <v>191</v>
      </c>
      <c r="G22" s="17">
        <v>190</v>
      </c>
      <c r="H22" s="17">
        <v>188</v>
      </c>
      <c r="I22" s="17"/>
      <c r="J22" s="17"/>
      <c r="K22" s="18">
        <v>4</v>
      </c>
      <c r="L22" s="18">
        <v>765</v>
      </c>
      <c r="M22" s="19">
        <v>191.25</v>
      </c>
      <c r="N22" s="20">
        <v>13</v>
      </c>
      <c r="O22" s="21">
        <v>204.25</v>
      </c>
    </row>
    <row r="23" spans="1:15" x14ac:dyDescent="0.25">
      <c r="A23" s="15" t="s">
        <v>27</v>
      </c>
      <c r="B23" s="24" t="s">
        <v>23</v>
      </c>
      <c r="C23" s="16">
        <v>45017</v>
      </c>
      <c r="D23" s="23" t="s">
        <v>44</v>
      </c>
      <c r="E23" s="17">
        <v>189</v>
      </c>
      <c r="F23" s="17">
        <v>194</v>
      </c>
      <c r="G23" s="17">
        <v>189</v>
      </c>
      <c r="H23" s="17">
        <v>195</v>
      </c>
      <c r="I23" s="17"/>
      <c r="J23" s="17"/>
      <c r="K23" s="18">
        <v>4</v>
      </c>
      <c r="L23" s="18">
        <v>767</v>
      </c>
      <c r="M23" s="19">
        <v>191.75</v>
      </c>
      <c r="N23" s="20">
        <v>6</v>
      </c>
      <c r="O23" s="21">
        <v>197.75</v>
      </c>
    </row>
    <row r="24" spans="1:15" x14ac:dyDescent="0.25">
      <c r="A24" s="15" t="s">
        <v>27</v>
      </c>
      <c r="B24" s="24" t="s">
        <v>23</v>
      </c>
      <c r="C24" s="16">
        <v>45052</v>
      </c>
      <c r="D24" s="23" t="s">
        <v>44</v>
      </c>
      <c r="E24" s="17">
        <v>195</v>
      </c>
      <c r="F24" s="17">
        <v>193</v>
      </c>
      <c r="G24" s="17">
        <v>197</v>
      </c>
      <c r="H24" s="17">
        <v>192</v>
      </c>
      <c r="I24" s="17"/>
      <c r="J24" s="17"/>
      <c r="K24" s="18">
        <v>4</v>
      </c>
      <c r="L24" s="18">
        <v>777</v>
      </c>
      <c r="M24" s="19">
        <v>194.25</v>
      </c>
      <c r="N24" s="20">
        <v>13</v>
      </c>
      <c r="O24" s="21">
        <v>207.25</v>
      </c>
    </row>
    <row r="25" spans="1:15" x14ac:dyDescent="0.25">
      <c r="A25" s="15" t="s">
        <v>27</v>
      </c>
      <c r="B25" s="24" t="s">
        <v>23</v>
      </c>
      <c r="C25" s="16">
        <v>45059</v>
      </c>
      <c r="D25" s="16" t="s">
        <v>58</v>
      </c>
      <c r="E25" s="17">
        <v>193</v>
      </c>
      <c r="F25" s="17">
        <v>189</v>
      </c>
      <c r="G25" s="17">
        <v>197</v>
      </c>
      <c r="H25" s="17">
        <v>192</v>
      </c>
      <c r="I25" s="17"/>
      <c r="J25" s="17"/>
      <c r="K25" s="18">
        <v>4</v>
      </c>
      <c r="L25" s="18">
        <v>771</v>
      </c>
      <c r="M25" s="19">
        <v>192.75</v>
      </c>
      <c r="N25" s="20">
        <v>11</v>
      </c>
      <c r="O25" s="21">
        <v>203.75</v>
      </c>
    </row>
    <row r="26" spans="1:15" x14ac:dyDescent="0.25">
      <c r="A26" s="15" t="s">
        <v>63</v>
      </c>
      <c r="B26" s="24" t="s">
        <v>23</v>
      </c>
      <c r="C26" s="16">
        <v>45080</v>
      </c>
      <c r="D26" s="65" t="s">
        <v>44</v>
      </c>
      <c r="E26" s="17">
        <v>192</v>
      </c>
      <c r="F26" s="17">
        <v>195</v>
      </c>
      <c r="G26" s="17">
        <v>189</v>
      </c>
      <c r="H26" s="17">
        <v>190</v>
      </c>
      <c r="I26" s="17"/>
      <c r="J26" s="17"/>
      <c r="K26" s="18">
        <v>4</v>
      </c>
      <c r="L26" s="18">
        <v>766</v>
      </c>
      <c r="M26" s="19">
        <v>191.5</v>
      </c>
      <c r="N26" s="20">
        <v>5</v>
      </c>
      <c r="O26" s="21">
        <v>196.5</v>
      </c>
    </row>
    <row r="27" spans="1:15" x14ac:dyDescent="0.25">
      <c r="A27" s="15" t="s">
        <v>63</v>
      </c>
      <c r="B27" s="24" t="s">
        <v>23</v>
      </c>
      <c r="C27" s="16">
        <v>45087</v>
      </c>
      <c r="D27" s="65" t="s">
        <v>35</v>
      </c>
      <c r="E27" s="17">
        <v>195</v>
      </c>
      <c r="F27" s="17">
        <v>193</v>
      </c>
      <c r="G27" s="17">
        <v>190</v>
      </c>
      <c r="H27" s="17">
        <v>193</v>
      </c>
      <c r="I27" s="17"/>
      <c r="J27" s="17"/>
      <c r="K27" s="18">
        <v>4</v>
      </c>
      <c r="L27" s="18">
        <v>771</v>
      </c>
      <c r="M27" s="19">
        <v>192.75</v>
      </c>
      <c r="N27" s="20">
        <v>9</v>
      </c>
      <c r="O27" s="21">
        <v>201.75</v>
      </c>
    </row>
    <row r="28" spans="1:15" x14ac:dyDescent="0.25">
      <c r="A28" s="15" t="s">
        <v>63</v>
      </c>
      <c r="B28" s="24" t="s">
        <v>23</v>
      </c>
      <c r="C28" s="16">
        <v>45108</v>
      </c>
      <c r="D28" s="65" t="s">
        <v>44</v>
      </c>
      <c r="E28" s="17">
        <v>192</v>
      </c>
      <c r="F28" s="17">
        <v>193</v>
      </c>
      <c r="G28" s="17">
        <v>193</v>
      </c>
      <c r="H28" s="17">
        <v>194</v>
      </c>
      <c r="I28" s="17"/>
      <c r="J28" s="17"/>
      <c r="K28" s="18">
        <v>4</v>
      </c>
      <c r="L28" s="18">
        <v>772</v>
      </c>
      <c r="M28" s="19">
        <v>193</v>
      </c>
      <c r="N28" s="20">
        <v>5</v>
      </c>
      <c r="O28" s="21">
        <v>198</v>
      </c>
    </row>
    <row r="29" spans="1:15" x14ac:dyDescent="0.25">
      <c r="A29" s="15" t="s">
        <v>27</v>
      </c>
      <c r="B29" s="24" t="s">
        <v>23</v>
      </c>
      <c r="C29" s="16">
        <v>45115</v>
      </c>
      <c r="D29" s="23" t="s">
        <v>35</v>
      </c>
      <c r="E29" s="17">
        <v>190</v>
      </c>
      <c r="F29" s="17">
        <v>187</v>
      </c>
      <c r="G29" s="17">
        <v>193</v>
      </c>
      <c r="H29" s="17">
        <v>194</v>
      </c>
      <c r="I29" s="17"/>
      <c r="J29" s="17"/>
      <c r="K29" s="18">
        <v>4</v>
      </c>
      <c r="L29" s="18">
        <v>764</v>
      </c>
      <c r="M29" s="19">
        <v>191</v>
      </c>
      <c r="N29" s="20">
        <v>5</v>
      </c>
      <c r="O29" s="21">
        <v>196</v>
      </c>
    </row>
    <row r="30" spans="1:15" x14ac:dyDescent="0.25">
      <c r="A30" s="15" t="s">
        <v>63</v>
      </c>
      <c r="B30" s="24" t="s">
        <v>23</v>
      </c>
      <c r="C30" s="16">
        <v>45143</v>
      </c>
      <c r="D30" s="65" t="s">
        <v>44</v>
      </c>
      <c r="E30" s="17">
        <v>194</v>
      </c>
      <c r="F30" s="17">
        <v>182</v>
      </c>
      <c r="G30" s="17">
        <v>186</v>
      </c>
      <c r="H30" s="17">
        <v>191</v>
      </c>
      <c r="I30" s="17"/>
      <c r="J30" s="17"/>
      <c r="K30" s="18">
        <v>4</v>
      </c>
      <c r="L30" s="18">
        <v>753</v>
      </c>
      <c r="M30" s="19">
        <v>188.25</v>
      </c>
      <c r="N30" s="20">
        <v>5</v>
      </c>
      <c r="O30" s="21">
        <v>193.25</v>
      </c>
    </row>
    <row r="31" spans="1:15" x14ac:dyDescent="0.25">
      <c r="A31" s="15" t="s">
        <v>27</v>
      </c>
      <c r="B31" s="24" t="s">
        <v>23</v>
      </c>
      <c r="C31" s="16">
        <v>45150</v>
      </c>
      <c r="D31" s="23" t="s">
        <v>35</v>
      </c>
      <c r="E31" s="17">
        <v>187</v>
      </c>
      <c r="F31" s="17">
        <v>193</v>
      </c>
      <c r="G31" s="17">
        <v>193</v>
      </c>
      <c r="H31" s="17">
        <v>193</v>
      </c>
      <c r="I31" s="17"/>
      <c r="J31" s="17"/>
      <c r="K31" s="18">
        <v>4</v>
      </c>
      <c r="L31" s="18">
        <v>766</v>
      </c>
      <c r="M31" s="19">
        <v>191.5</v>
      </c>
      <c r="N31" s="20">
        <v>13</v>
      </c>
      <c r="O31" s="21">
        <v>204.5</v>
      </c>
    </row>
    <row r="32" spans="1:15" x14ac:dyDescent="0.25">
      <c r="A32" s="15" t="s">
        <v>27</v>
      </c>
      <c r="B32" s="24" t="s">
        <v>23</v>
      </c>
      <c r="C32" s="16">
        <v>45178</v>
      </c>
      <c r="D32" s="23" t="s">
        <v>35</v>
      </c>
      <c r="E32" s="17">
        <v>180</v>
      </c>
      <c r="F32" s="17">
        <v>190</v>
      </c>
      <c r="G32" s="17">
        <v>188</v>
      </c>
      <c r="H32" s="17">
        <v>186</v>
      </c>
      <c r="I32" s="17"/>
      <c r="J32" s="17"/>
      <c r="K32" s="18">
        <v>4</v>
      </c>
      <c r="L32" s="18">
        <v>744</v>
      </c>
      <c r="M32" s="19">
        <v>186</v>
      </c>
      <c r="N32" s="20">
        <v>3</v>
      </c>
      <c r="O32" s="21">
        <v>189</v>
      </c>
    </row>
    <row r="33" spans="1:15" x14ac:dyDescent="0.25">
      <c r="A33" s="15" t="s">
        <v>63</v>
      </c>
      <c r="B33" s="24" t="s">
        <v>23</v>
      </c>
      <c r="C33" s="16">
        <v>45185</v>
      </c>
      <c r="D33" s="65" t="s">
        <v>44</v>
      </c>
      <c r="E33" s="17">
        <v>184</v>
      </c>
      <c r="F33" s="17">
        <v>182</v>
      </c>
      <c r="G33" s="17">
        <v>191</v>
      </c>
      <c r="H33" s="17">
        <v>189</v>
      </c>
      <c r="I33" s="17"/>
      <c r="J33" s="17"/>
      <c r="K33" s="18">
        <v>4</v>
      </c>
      <c r="L33" s="18">
        <v>746</v>
      </c>
      <c r="M33" s="19">
        <v>186.5</v>
      </c>
      <c r="N33" s="20">
        <v>4</v>
      </c>
      <c r="O33" s="21">
        <v>190.5</v>
      </c>
    </row>
    <row r="34" spans="1:15" x14ac:dyDescent="0.25">
      <c r="A34" s="15" t="s">
        <v>63</v>
      </c>
      <c r="B34" s="24" t="s">
        <v>23</v>
      </c>
      <c r="C34" s="16">
        <v>45206</v>
      </c>
      <c r="D34" s="65" t="s">
        <v>44</v>
      </c>
      <c r="E34" s="17">
        <v>186</v>
      </c>
      <c r="F34" s="17">
        <v>191</v>
      </c>
      <c r="G34" s="17">
        <v>188</v>
      </c>
      <c r="H34" s="17">
        <v>192</v>
      </c>
      <c r="I34" s="17"/>
      <c r="J34" s="17"/>
      <c r="K34" s="18">
        <v>4</v>
      </c>
      <c r="L34" s="18">
        <v>757</v>
      </c>
      <c r="M34" s="19">
        <v>189.25</v>
      </c>
      <c r="N34" s="20">
        <v>3</v>
      </c>
      <c r="O34" s="21">
        <v>192.25</v>
      </c>
    </row>
    <row r="35" spans="1:15" x14ac:dyDescent="0.25">
      <c r="A35" s="15" t="s">
        <v>27</v>
      </c>
      <c r="B35" s="24" t="s">
        <v>25</v>
      </c>
      <c r="C35" s="16">
        <v>45220</v>
      </c>
      <c r="D35" s="23" t="s">
        <v>35</v>
      </c>
      <c r="E35" s="17">
        <v>194</v>
      </c>
      <c r="F35" s="17">
        <v>194</v>
      </c>
      <c r="G35" s="17">
        <v>193</v>
      </c>
      <c r="H35" s="17">
        <v>195</v>
      </c>
      <c r="I35" s="17">
        <v>190</v>
      </c>
      <c r="J35" s="17">
        <v>195</v>
      </c>
      <c r="K35" s="18">
        <v>6</v>
      </c>
      <c r="L35" s="18">
        <v>1161</v>
      </c>
      <c r="M35" s="19">
        <v>193.5</v>
      </c>
      <c r="N35" s="20">
        <v>12</v>
      </c>
      <c r="O35" s="21">
        <v>205.5</v>
      </c>
    </row>
    <row r="36" spans="1:15" x14ac:dyDescent="0.25">
      <c r="A36" s="15" t="s">
        <v>63</v>
      </c>
      <c r="B36" s="24" t="s">
        <v>23</v>
      </c>
      <c r="C36" s="16">
        <v>45234</v>
      </c>
      <c r="D36" s="65" t="s">
        <v>44</v>
      </c>
      <c r="E36" s="17">
        <v>192</v>
      </c>
      <c r="F36" s="17">
        <v>189</v>
      </c>
      <c r="G36" s="17">
        <v>189</v>
      </c>
      <c r="H36" s="17">
        <v>189</v>
      </c>
      <c r="I36" s="17"/>
      <c r="J36" s="17"/>
      <c r="K36" s="18">
        <v>4</v>
      </c>
      <c r="L36" s="18">
        <v>759</v>
      </c>
      <c r="M36" s="19">
        <v>189.75</v>
      </c>
      <c r="N36" s="20">
        <v>3</v>
      </c>
      <c r="O36" s="21">
        <v>192.75</v>
      </c>
    </row>
    <row r="37" spans="1:15" x14ac:dyDescent="0.25">
      <c r="A37" s="50"/>
      <c r="B37" s="51"/>
      <c r="C37" s="52"/>
      <c r="D37" s="52"/>
      <c r="E37" s="53"/>
      <c r="F37" s="53"/>
      <c r="G37" s="53"/>
      <c r="H37" s="58"/>
      <c r="I37" s="53"/>
      <c r="J37" s="53"/>
      <c r="K37" s="54"/>
      <c r="L37" s="54"/>
      <c r="M37" s="55"/>
      <c r="N37" s="56"/>
      <c r="O37" s="57"/>
    </row>
    <row r="38" spans="1:15" x14ac:dyDescent="0.25">
      <c r="K38" s="7">
        <f>SUM(K22:K37)</f>
        <v>62</v>
      </c>
      <c r="L38" s="7">
        <f>SUM(L21:L37)</f>
        <v>11839</v>
      </c>
      <c r="M38" s="13">
        <f>SUM(L38/K38)</f>
        <v>190.95161290322579</v>
      </c>
      <c r="N38" s="7">
        <f>SUM(N21:N37)</f>
        <v>110</v>
      </c>
      <c r="O38" s="13">
        <f>SUM(M38+N38)</f>
        <v>300.95161290322579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22:J22 B22:C22" name="Range1_7"/>
    <protectedRange algorithmName="SHA-512" hashValue="ON39YdpmFHfN9f47KpiRvqrKx0V9+erV1CNkpWzYhW/Qyc6aT8rEyCrvauWSYGZK2ia3o7vd3akF07acHAFpOA==" saltValue="yVW9XmDwTqEnmpSGai0KYg==" spinCount="100000" sqref="D22" name="Range1_1_5"/>
    <protectedRange sqref="B3:C3" name="Range1"/>
    <protectedRange sqref="D3" name="Range1_1"/>
    <protectedRange sqref="E3:J3" name="Range1_3"/>
    <protectedRange sqref="E23:J23 B23:C23" name="Range1_5_1"/>
    <protectedRange sqref="D23" name="Range1_1_2_1"/>
    <protectedRange algorithmName="SHA-512" hashValue="ON39YdpmFHfN9f47KpiRvqrKx0V9+erV1CNkpWzYhW/Qyc6aT8rEyCrvauWSYGZK2ia3o7vd3akF07acHAFpOA==" saltValue="yVW9XmDwTqEnmpSGai0KYg==" spinCount="100000" sqref="I5:J5 B5:D5" name="Range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C25:D25 C37:D37" name="Range1_8_3"/>
    <protectedRange algorithmName="SHA-512" hashValue="ON39YdpmFHfN9f47KpiRvqrKx0V9+erV1CNkpWzYhW/Qyc6aT8rEyCrvauWSYGZK2ia3o7vd3akF07acHAFpOA==" saltValue="yVW9XmDwTqEnmpSGai0KYg==" spinCount="100000" sqref="E25:J25 B25 E37:J37 B37" name="Range1_10_2"/>
    <protectedRange algorithmName="SHA-512" hashValue="ON39YdpmFHfN9f47KpiRvqrKx0V9+erV1CNkpWzYhW/Qyc6aT8rEyCrvauWSYGZK2ia3o7vd3akF07acHAFpOA==" saltValue="yVW9XmDwTqEnmpSGai0KYg==" spinCount="100000" sqref="B9:C9" name="Range1_11"/>
    <protectedRange algorithmName="SHA-512" hashValue="ON39YdpmFHfN9f47KpiRvqrKx0V9+erV1CNkpWzYhW/Qyc6aT8rEyCrvauWSYGZK2ia3o7vd3akF07acHAFpOA==" saltValue="yVW9XmDwTqEnmpSGai0KYg==" spinCount="100000" sqref="D9" name="Range1_1_6"/>
    <protectedRange algorithmName="SHA-512" hashValue="ON39YdpmFHfN9f47KpiRvqrKx0V9+erV1CNkpWzYhW/Qyc6aT8rEyCrvauWSYGZK2ia3o7vd3akF07acHAFpOA==" saltValue="yVW9XmDwTqEnmpSGai0KYg==" spinCount="100000" sqref="E9:J9" name="Range1_3_3"/>
    <protectedRange algorithmName="SHA-512" hashValue="ON39YdpmFHfN9f47KpiRvqrKx0V9+erV1CNkpWzYhW/Qyc6aT8rEyCrvauWSYGZK2ia3o7vd3akF07acHAFpOA==" saltValue="yVW9XmDwTqEnmpSGai0KYg==" spinCount="100000" sqref="E29:J29 B29:C29" name="Range1_4_1"/>
    <protectedRange algorithmName="SHA-512" hashValue="ON39YdpmFHfN9f47KpiRvqrKx0V9+erV1CNkpWzYhW/Qyc6aT8rEyCrvauWSYGZK2ia3o7vd3akF07acHAFpOA==" saltValue="yVW9XmDwTqEnmpSGai0KYg==" spinCount="100000" sqref="D29" name="Range1_1_2_1_1"/>
    <protectedRange algorithmName="SHA-512" hashValue="ON39YdpmFHfN9f47KpiRvqrKx0V9+erV1CNkpWzYhW/Qyc6aT8rEyCrvauWSYGZK2ia3o7vd3akF07acHAFpOA==" saltValue="yVW9XmDwTqEnmpSGai0KYg==" spinCount="100000" sqref="B12:C12" name="Range1_12"/>
    <protectedRange algorithmName="SHA-512" hashValue="ON39YdpmFHfN9f47KpiRvqrKx0V9+erV1CNkpWzYhW/Qyc6aT8rEyCrvauWSYGZK2ia3o7vd3akF07acHAFpOA==" saltValue="yVW9XmDwTqEnmpSGai0KYg==" spinCount="100000" sqref="D12" name="Range1_1_7"/>
    <protectedRange algorithmName="SHA-512" hashValue="ON39YdpmFHfN9f47KpiRvqrKx0V9+erV1CNkpWzYhW/Qyc6aT8rEyCrvauWSYGZK2ia3o7vd3akF07acHAFpOA==" saltValue="yVW9XmDwTqEnmpSGai0KYg==" spinCount="100000" sqref="E12:J12" name="Range1_3_4"/>
    <protectedRange algorithmName="SHA-512" hashValue="ON39YdpmFHfN9f47KpiRvqrKx0V9+erV1CNkpWzYhW/Qyc6aT8rEyCrvauWSYGZK2ia3o7vd3akF07acHAFpOA==" saltValue="yVW9XmDwTqEnmpSGai0KYg==" spinCount="100000" sqref="E32:J32 B32:C32" name="Range1_14"/>
    <protectedRange algorithmName="SHA-512" hashValue="ON39YdpmFHfN9f47KpiRvqrKx0V9+erV1CNkpWzYhW/Qyc6aT8rEyCrvauWSYGZK2ia3o7vd3akF07acHAFpOA==" saltValue="yVW9XmDwTqEnmpSGai0KYg==" spinCount="100000" sqref="D32" name="Range1_1_9"/>
    <protectedRange algorithmName="SHA-512" hashValue="ON39YdpmFHfN9f47KpiRvqrKx0V9+erV1CNkpWzYhW/Qyc6aT8rEyCrvauWSYGZK2ia3o7vd3akF07acHAFpOA==" saltValue="yVW9XmDwTqEnmpSGai0KYg==" spinCount="100000" sqref="B15:C15" name="Range1_15"/>
    <protectedRange algorithmName="SHA-512" hashValue="ON39YdpmFHfN9f47KpiRvqrKx0V9+erV1CNkpWzYhW/Qyc6aT8rEyCrvauWSYGZK2ia3o7vd3akF07acHAFpOA==" saltValue="yVW9XmDwTqEnmpSGai0KYg==" spinCount="100000" sqref="D15" name="Range1_1_10"/>
    <protectedRange algorithmName="SHA-512" hashValue="ON39YdpmFHfN9f47KpiRvqrKx0V9+erV1CNkpWzYhW/Qyc6aT8rEyCrvauWSYGZK2ia3o7vd3akF07acHAFpOA==" saltValue="yVW9XmDwTqEnmpSGai0KYg==" spinCount="100000" sqref="E15:J15" name="Range1_3_5"/>
    <protectedRange algorithmName="SHA-512" hashValue="ON39YdpmFHfN9f47KpiRvqrKx0V9+erV1CNkpWzYhW/Qyc6aT8rEyCrvauWSYGZK2ia3o7vd3akF07acHAFpOA==" saltValue="yVW9XmDwTqEnmpSGai0KYg==" spinCount="100000" sqref="E35:J35 B35:C35" name="Range1_17"/>
    <protectedRange algorithmName="SHA-512" hashValue="ON39YdpmFHfN9f47KpiRvqrKx0V9+erV1CNkpWzYhW/Qyc6aT8rEyCrvauWSYGZK2ia3o7vd3akF07acHAFpOA==" saltValue="yVW9XmDwTqEnmpSGai0KYg==" spinCount="100000" sqref="D35" name="Range1_1_12"/>
    <protectedRange sqref="B16:C16" name="Range1_19"/>
    <protectedRange sqref="D16" name="Range1_1_14"/>
    <protectedRange sqref="E16:J16" name="Range1_3_6"/>
    <protectedRange sqref="E36:J36 B36:C36" name="Range1_22"/>
    <protectedRange sqref="D36" name="Range1_1_16"/>
  </protectedRanges>
  <hyperlinks>
    <hyperlink ref="Q1" location="'Mississippi Adult Rankings 2023'!A1" display="Back to Ranking" xr:uid="{304CCA63-BEB7-4B68-8873-A4628B3CD1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F93622-6749-428C-908F-1AAE9DB2AB55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31950-B9F5-4F2F-BA0C-B700D4CA5BC2}">
  <dimension ref="A1:Q21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21</v>
      </c>
    </row>
    <row r="2" spans="1:17" ht="15" customHeight="1" x14ac:dyDescent="0.25">
      <c r="A2" s="15" t="s">
        <v>22</v>
      </c>
      <c r="B2" s="39" t="s">
        <v>45</v>
      </c>
      <c r="C2" s="16">
        <v>45017</v>
      </c>
      <c r="D2" s="23" t="s">
        <v>44</v>
      </c>
      <c r="E2" s="78">
        <v>200</v>
      </c>
      <c r="F2" s="17">
        <v>197</v>
      </c>
      <c r="G2" s="17">
        <v>199</v>
      </c>
      <c r="H2" s="17">
        <v>197</v>
      </c>
      <c r="I2" s="17"/>
      <c r="J2" s="17"/>
      <c r="K2" s="18">
        <v>4</v>
      </c>
      <c r="L2" s="18">
        <v>793</v>
      </c>
      <c r="M2" s="19">
        <v>198.25</v>
      </c>
      <c r="N2" s="20">
        <v>5</v>
      </c>
      <c r="O2" s="21">
        <v>203.25</v>
      </c>
    </row>
    <row r="3" spans="1:17" ht="15" customHeight="1" x14ac:dyDescent="0.25">
      <c r="A3" s="15" t="s">
        <v>22</v>
      </c>
      <c r="B3" s="24" t="s">
        <v>45</v>
      </c>
      <c r="C3" s="16">
        <v>45052</v>
      </c>
      <c r="D3" s="23" t="s">
        <v>44</v>
      </c>
      <c r="E3" s="17">
        <v>199</v>
      </c>
      <c r="F3" s="17">
        <v>198</v>
      </c>
      <c r="G3" s="17">
        <v>199</v>
      </c>
      <c r="H3" s="17">
        <v>197</v>
      </c>
      <c r="I3" s="17"/>
      <c r="J3" s="17"/>
      <c r="K3" s="18">
        <v>4</v>
      </c>
      <c r="L3" s="18">
        <v>793</v>
      </c>
      <c r="M3" s="19">
        <v>198.25</v>
      </c>
      <c r="N3" s="20">
        <v>7</v>
      </c>
      <c r="O3" s="21">
        <v>205.25</v>
      </c>
    </row>
    <row r="4" spans="1:17" x14ac:dyDescent="0.25">
      <c r="A4" s="15" t="s">
        <v>22</v>
      </c>
      <c r="B4" s="24" t="s">
        <v>45</v>
      </c>
      <c r="C4" s="16">
        <v>45059</v>
      </c>
      <c r="D4" s="16" t="s">
        <v>58</v>
      </c>
      <c r="E4" s="17">
        <v>196.01</v>
      </c>
      <c r="F4" s="17">
        <v>194</v>
      </c>
      <c r="G4" s="17">
        <v>198</v>
      </c>
      <c r="H4" s="17">
        <v>196</v>
      </c>
      <c r="I4" s="17"/>
      <c r="J4" s="17"/>
      <c r="K4" s="18">
        <v>4</v>
      </c>
      <c r="L4" s="18">
        <v>784.01</v>
      </c>
      <c r="M4" s="19">
        <v>196.0025</v>
      </c>
      <c r="N4" s="20">
        <v>8</v>
      </c>
      <c r="O4" s="21">
        <v>204.0025</v>
      </c>
    </row>
    <row r="5" spans="1:17" x14ac:dyDescent="0.25">
      <c r="A5" s="15" t="s">
        <v>60</v>
      </c>
      <c r="B5" s="24" t="s">
        <v>45</v>
      </c>
      <c r="C5" s="16">
        <v>45080</v>
      </c>
      <c r="D5" s="23" t="s">
        <v>44</v>
      </c>
      <c r="E5" s="17">
        <v>193</v>
      </c>
      <c r="F5" s="78">
        <v>200</v>
      </c>
      <c r="G5" s="17">
        <v>197</v>
      </c>
      <c r="H5" s="17">
        <v>196</v>
      </c>
      <c r="I5" s="17"/>
      <c r="J5" s="17"/>
      <c r="K5" s="18">
        <v>4</v>
      </c>
      <c r="L5" s="18">
        <v>786</v>
      </c>
      <c r="M5" s="19">
        <v>196.5</v>
      </c>
      <c r="N5" s="20">
        <v>6</v>
      </c>
      <c r="O5" s="21">
        <v>202.5</v>
      </c>
    </row>
    <row r="6" spans="1:17" x14ac:dyDescent="0.25">
      <c r="A6" s="15" t="s">
        <v>60</v>
      </c>
      <c r="B6" s="24" t="s">
        <v>45</v>
      </c>
      <c r="C6" s="16">
        <v>45087</v>
      </c>
      <c r="D6" s="23" t="s">
        <v>35</v>
      </c>
      <c r="E6" s="17">
        <v>197</v>
      </c>
      <c r="F6" s="17">
        <v>191</v>
      </c>
      <c r="G6" s="17">
        <v>196</v>
      </c>
      <c r="H6" s="17">
        <v>197</v>
      </c>
      <c r="I6" s="17"/>
      <c r="J6" s="17"/>
      <c r="K6" s="18">
        <v>4</v>
      </c>
      <c r="L6" s="18">
        <v>781</v>
      </c>
      <c r="M6" s="19">
        <v>195.25</v>
      </c>
      <c r="N6" s="20">
        <v>2</v>
      </c>
      <c r="O6" s="21">
        <v>197.25</v>
      </c>
    </row>
    <row r="7" spans="1:17" x14ac:dyDescent="0.25">
      <c r="A7" s="15" t="s">
        <v>22</v>
      </c>
      <c r="B7" s="24" t="s">
        <v>45</v>
      </c>
      <c r="C7" s="16">
        <v>45115</v>
      </c>
      <c r="D7" s="23" t="s">
        <v>35</v>
      </c>
      <c r="E7" s="17">
        <v>198</v>
      </c>
      <c r="F7" s="17">
        <v>198</v>
      </c>
      <c r="G7" s="17">
        <v>198</v>
      </c>
      <c r="H7" s="78">
        <v>200</v>
      </c>
      <c r="I7" s="17"/>
      <c r="J7" s="17"/>
      <c r="K7" s="18">
        <v>4</v>
      </c>
      <c r="L7" s="18">
        <v>794</v>
      </c>
      <c r="M7" s="19">
        <v>198.5</v>
      </c>
      <c r="N7" s="20">
        <v>6</v>
      </c>
      <c r="O7" s="21">
        <v>204.5</v>
      </c>
    </row>
    <row r="8" spans="1:17" x14ac:dyDescent="0.25">
      <c r="A8" s="15" t="s">
        <v>22</v>
      </c>
      <c r="B8" s="24" t="s">
        <v>45</v>
      </c>
      <c r="C8" s="16">
        <v>45178</v>
      </c>
      <c r="D8" s="23" t="s">
        <v>35</v>
      </c>
      <c r="E8" s="17">
        <v>195</v>
      </c>
      <c r="F8" s="17">
        <v>192</v>
      </c>
      <c r="G8" s="17">
        <v>191</v>
      </c>
      <c r="H8" s="17">
        <v>194</v>
      </c>
      <c r="I8" s="17"/>
      <c r="J8" s="17"/>
      <c r="K8" s="18">
        <v>4</v>
      </c>
      <c r="L8" s="18">
        <v>772</v>
      </c>
      <c r="M8" s="19">
        <v>193</v>
      </c>
      <c r="N8" s="20">
        <v>2</v>
      </c>
      <c r="O8" s="21">
        <v>195</v>
      </c>
    </row>
    <row r="9" spans="1:17" x14ac:dyDescent="0.25">
      <c r="A9" s="15" t="s">
        <v>60</v>
      </c>
      <c r="B9" s="24" t="s">
        <v>45</v>
      </c>
      <c r="C9" s="16">
        <v>45206</v>
      </c>
      <c r="D9" s="23" t="s">
        <v>44</v>
      </c>
      <c r="E9" s="17">
        <v>195</v>
      </c>
      <c r="F9" s="17">
        <v>190</v>
      </c>
      <c r="G9" s="17">
        <v>194</v>
      </c>
      <c r="H9" s="17">
        <v>194</v>
      </c>
      <c r="I9" s="17"/>
      <c r="J9" s="17"/>
      <c r="K9" s="18">
        <v>4</v>
      </c>
      <c r="L9" s="18">
        <v>773</v>
      </c>
      <c r="M9" s="19">
        <v>193.25</v>
      </c>
      <c r="N9" s="20">
        <v>2</v>
      </c>
      <c r="O9" s="21">
        <v>195.25</v>
      </c>
    </row>
    <row r="10" spans="1:17" x14ac:dyDescent="0.25">
      <c r="A10" s="15" t="s">
        <v>22</v>
      </c>
      <c r="B10" s="24" t="s">
        <v>45</v>
      </c>
      <c r="C10" s="16">
        <v>45220</v>
      </c>
      <c r="D10" s="23" t="s">
        <v>35</v>
      </c>
      <c r="E10" s="17">
        <v>198.01</v>
      </c>
      <c r="F10" s="17">
        <v>194</v>
      </c>
      <c r="G10" s="17">
        <v>196</v>
      </c>
      <c r="H10" s="17">
        <v>197</v>
      </c>
      <c r="I10" s="17">
        <v>196</v>
      </c>
      <c r="J10" s="17">
        <v>196</v>
      </c>
      <c r="K10" s="18">
        <v>6</v>
      </c>
      <c r="L10" s="18">
        <v>1177.01</v>
      </c>
      <c r="M10" s="19">
        <v>196.16833333333332</v>
      </c>
      <c r="N10" s="20">
        <v>10</v>
      </c>
      <c r="O10" s="21">
        <v>206.16833333333332</v>
      </c>
    </row>
    <row r="13" spans="1:17" x14ac:dyDescent="0.25">
      <c r="K13" s="7">
        <f>SUM(K2:K12)</f>
        <v>38</v>
      </c>
      <c r="L13" s="7">
        <f>SUM(L2:L12)</f>
        <v>7453.02</v>
      </c>
      <c r="M13" s="13">
        <f>SUM(L13/K13)</f>
        <v>196.13210526315791</v>
      </c>
      <c r="N13" s="7">
        <f>SUM(N2:N12)</f>
        <v>48</v>
      </c>
      <c r="O13" s="13">
        <f>SUM(M13+N13)</f>
        <v>244.13210526315791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15" t="s">
        <v>27</v>
      </c>
      <c r="B17" s="24" t="s">
        <v>45</v>
      </c>
      <c r="C17" s="16">
        <v>45178</v>
      </c>
      <c r="D17" s="23" t="s">
        <v>35</v>
      </c>
      <c r="E17" s="17">
        <v>193</v>
      </c>
      <c r="F17" s="17">
        <v>196</v>
      </c>
      <c r="G17" s="17">
        <v>193</v>
      </c>
      <c r="H17" s="17">
        <v>192</v>
      </c>
      <c r="I17" s="17"/>
      <c r="J17" s="17"/>
      <c r="K17" s="18">
        <v>4</v>
      </c>
      <c r="L17" s="18">
        <v>774</v>
      </c>
      <c r="M17" s="19">
        <v>193.5</v>
      </c>
      <c r="N17" s="20">
        <v>8</v>
      </c>
      <c r="O17" s="21">
        <v>201.5</v>
      </c>
    </row>
    <row r="18" spans="1:15" x14ac:dyDescent="0.25">
      <c r="A18" s="15" t="s">
        <v>63</v>
      </c>
      <c r="B18" s="24" t="s">
        <v>45</v>
      </c>
      <c r="C18" s="16">
        <v>45206</v>
      </c>
      <c r="D18" s="65" t="s">
        <v>44</v>
      </c>
      <c r="E18" s="17">
        <v>191</v>
      </c>
      <c r="F18" s="17">
        <v>197</v>
      </c>
      <c r="G18" s="17">
        <v>196</v>
      </c>
      <c r="H18" s="17">
        <v>197</v>
      </c>
      <c r="I18" s="17"/>
      <c r="J18" s="17"/>
      <c r="K18" s="18">
        <v>4</v>
      </c>
      <c r="L18" s="18">
        <v>781</v>
      </c>
      <c r="M18" s="19">
        <v>195.25</v>
      </c>
      <c r="N18" s="20">
        <v>11</v>
      </c>
      <c r="O18" s="21">
        <v>206.25</v>
      </c>
    </row>
    <row r="21" spans="1:15" x14ac:dyDescent="0.25">
      <c r="K21" s="7">
        <f>SUM(K17:K20)</f>
        <v>8</v>
      </c>
      <c r="L21" s="7">
        <f>SUM(L17:L20)</f>
        <v>1555</v>
      </c>
      <c r="M21" s="13">
        <f>SUM(L21/K21)</f>
        <v>194.375</v>
      </c>
      <c r="N21" s="7">
        <f>SUM(N17:N20)</f>
        <v>19</v>
      </c>
      <c r="O21" s="13">
        <f>SUM(M21+N21)</f>
        <v>213.375</v>
      </c>
    </row>
  </sheetData>
  <protectedRanges>
    <protectedRange sqref="I2:J2 B2:C2" name="Range1_2"/>
    <protectedRange sqref="D2" name="Range1_1_1"/>
    <protectedRange sqref="E2:H2" name="Range1_3_1"/>
    <protectedRange algorithmName="SHA-512" hashValue="ON39YdpmFHfN9f47KpiRvqrKx0V9+erV1CNkpWzYhW/Qyc6aT8rEyCrvauWSYGZK2ia3o7vd3akF07acHAFpOA==" saltValue="yVW9XmDwTqEnmpSGai0KYg==" spinCount="100000" sqref="I4:J4 B4:D4" name="Range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7:J7 B7:C7" name="Range1_11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B8:C8" name="Range1_12"/>
    <protectedRange algorithmName="SHA-512" hashValue="ON39YdpmFHfN9f47KpiRvqrKx0V9+erV1CNkpWzYhW/Qyc6aT8rEyCrvauWSYGZK2ia3o7vd3akF07acHAFpOA==" saltValue="yVW9XmDwTqEnmpSGai0KYg==" spinCount="100000" sqref="D8" name="Range1_1_7"/>
    <protectedRange algorithmName="SHA-512" hashValue="ON39YdpmFHfN9f47KpiRvqrKx0V9+erV1CNkpWzYhW/Qyc6aT8rEyCrvauWSYGZK2ia3o7vd3akF07acHAFpOA==" saltValue="yVW9XmDwTqEnmpSGai0KYg==" spinCount="100000" sqref="E8:J8" name="Range1_3_4"/>
    <protectedRange algorithmName="SHA-512" hashValue="ON39YdpmFHfN9f47KpiRvqrKx0V9+erV1CNkpWzYhW/Qyc6aT8rEyCrvauWSYGZK2ia3o7vd3akF07acHAFpOA==" saltValue="yVW9XmDwTqEnmpSGai0KYg==" spinCount="100000" sqref="E17:J17 B17:C17" name="Range1_14"/>
    <protectedRange algorithmName="SHA-512" hashValue="ON39YdpmFHfN9f47KpiRvqrKx0V9+erV1CNkpWzYhW/Qyc6aT8rEyCrvauWSYGZK2ia3o7vd3akF07acHAFpOA==" saltValue="yVW9XmDwTqEnmpSGai0KYg==" spinCount="100000" sqref="D17" name="Range1_1_9"/>
    <protectedRange algorithmName="SHA-512" hashValue="ON39YdpmFHfN9f47KpiRvqrKx0V9+erV1CNkpWzYhW/Qyc6aT8rEyCrvauWSYGZK2ia3o7vd3akF07acHAFpOA==" saltValue="yVW9XmDwTqEnmpSGai0KYg==" spinCount="100000" sqref="I10:J10 B10:C10" name="Range1_15"/>
    <protectedRange algorithmName="SHA-512" hashValue="ON39YdpmFHfN9f47KpiRvqrKx0V9+erV1CNkpWzYhW/Qyc6aT8rEyCrvauWSYGZK2ia3o7vd3akF07acHAFpOA==" saltValue="yVW9XmDwTqEnmpSGai0KYg==" spinCount="100000" sqref="D10" name="Range1_1_10"/>
    <protectedRange algorithmName="SHA-512" hashValue="ON39YdpmFHfN9f47KpiRvqrKx0V9+erV1CNkpWzYhW/Qyc6aT8rEyCrvauWSYGZK2ia3o7vd3akF07acHAFpOA==" saltValue="yVW9XmDwTqEnmpSGai0KYg==" spinCount="100000" sqref="E10:H10" name="Range1_3_5"/>
  </protectedRanges>
  <hyperlinks>
    <hyperlink ref="Q1" location="'Mississippi Adult Rankings 2023'!A1" display="Back to Ranking" xr:uid="{4B8A50DD-445C-4DA7-A8F0-E12302D880D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6E29C0-D959-40E1-BA7E-DA45CE9B966D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Mississippi Adult Rankings 2023</vt:lpstr>
      <vt:lpstr>Arch Morgan</vt:lpstr>
      <vt:lpstr>Bill Glausier</vt:lpstr>
      <vt:lpstr>Bobby Young</vt:lpstr>
      <vt:lpstr>Brannon Thompson</vt:lpstr>
      <vt:lpstr>Brent Lott</vt:lpstr>
      <vt:lpstr>Bruce Karsch</vt:lpstr>
      <vt:lpstr>Bud Stell</vt:lpstr>
      <vt:lpstr>Charles Knight</vt:lpstr>
      <vt:lpstr>Corey Applewhite</vt:lpstr>
      <vt:lpstr>CW Parker</vt:lpstr>
      <vt:lpstr>Dakota Hobby</vt:lpstr>
      <vt:lpstr>Dalton Naquin</vt:lpstr>
      <vt:lpstr>Dean Irvin</vt:lpstr>
      <vt:lpstr>Debbie Penton</vt:lpstr>
      <vt:lpstr>Derrick Morgan</vt:lpstr>
      <vt:lpstr>Don Tucker</vt:lpstr>
      <vt:lpstr>Freddy Geiselbreth</vt:lpstr>
      <vt:lpstr>Gary Henry</vt:lpstr>
      <vt:lpstr>Glen Dawson</vt:lpstr>
      <vt:lpstr>Glenn Lancaster</vt:lpstr>
      <vt:lpstr>Jack Hutchinson</vt:lpstr>
      <vt:lpstr>Jacob Roberts</vt:lpstr>
      <vt:lpstr>James Freeman</vt:lpstr>
      <vt:lpstr>Jamie Penton</vt:lpstr>
      <vt:lpstr>Janet Bryant</vt:lpstr>
      <vt:lpstr>Jason Edwards</vt:lpstr>
      <vt:lpstr>Jeffery Wilson</vt:lpstr>
      <vt:lpstr>John Laseter</vt:lpstr>
      <vt:lpstr>John Oren</vt:lpstr>
      <vt:lpstr>Kelly Edwards</vt:lpstr>
      <vt:lpstr>Kim Wilson</vt:lpstr>
      <vt:lpstr>Larry McGill</vt:lpstr>
      <vt:lpstr>Lee Tilton</vt:lpstr>
      <vt:lpstr>Les Lala</vt:lpstr>
      <vt:lpstr>Mike Burns</vt:lpstr>
      <vt:lpstr>Nathon Jones</vt:lpstr>
      <vt:lpstr>Phil Mallegni</vt:lpstr>
      <vt:lpstr>Ray Miller</vt:lpstr>
      <vt:lpstr>Raymond Stewart</vt:lpstr>
      <vt:lpstr>Robert Boykin</vt:lpstr>
      <vt:lpstr>Robert Lee</vt:lpstr>
      <vt:lpstr>Steven Decateau</vt:lpstr>
      <vt:lpstr>Terry Cannon</vt:lpstr>
      <vt:lpstr>Thomas Wallace</vt:lpstr>
      <vt:lpstr>Tommy Cole</vt:lpstr>
      <vt:lpstr>Troy Gibbens</vt:lpstr>
      <vt:lpstr>Van Presson</vt:lpstr>
      <vt:lpstr>Wesley Scott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2023-11-05T00:44:33Z</dcterms:modified>
</cp:coreProperties>
</file>