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e09e3dc91b47856/Documents/ABRA/Scoring/Ohio/"/>
    </mc:Choice>
  </mc:AlternateContent>
  <xr:revisionPtr revIDLastSave="0" documentId="8_{3292751C-C98F-4CE7-B408-168D6A400A3B}" xr6:coauthVersionLast="36" xr6:coauthVersionMax="36" xr10:uidLastSave="{00000000-0000-0000-0000-000000000000}"/>
  <bookViews>
    <workbookView xWindow="-22344" yWindow="300" windowWidth="23016" windowHeight="12216" xr2:uid="{A35FAFAA-3A44-445C-BAAA-3002DD1ECE94}"/>
  </bookViews>
  <sheets>
    <sheet name="Ohio 2025" sheetId="1" r:id="rId1"/>
    <sheet name="Hayden Waddell" sheetId="254" r:id="rId2"/>
    <sheet name="Aiden Van Horn" sheetId="255" r:id="rId3"/>
    <sheet name="Reid Wharten" sheetId="256" r:id="rId4"/>
  </sheets>
  <externalReferences>
    <externalReference r:id="rId5"/>
  </externalReferences>
  <definedNames>
    <definedName name="_xlnm._FilterDatabase" localSheetId="0" hidden="1">'Ohio 2025'!$C$12:$I$12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6" i="255" l="1"/>
  <c r="I22" i="1" l="1"/>
  <c r="H22" i="1"/>
  <c r="G22" i="1"/>
  <c r="F22" i="1"/>
  <c r="E22" i="1"/>
  <c r="D22" i="1"/>
  <c r="U4" i="256"/>
  <c r="T4" i="256"/>
  <c r="R4" i="256"/>
  <c r="Q4" i="256"/>
  <c r="I21" i="1"/>
  <c r="H21" i="1"/>
  <c r="G21" i="1"/>
  <c r="F21" i="1"/>
  <c r="E21" i="1"/>
  <c r="D21" i="1"/>
  <c r="U10" i="254"/>
  <c r="T10" i="254"/>
  <c r="R10" i="254"/>
  <c r="S10" i="254" s="1"/>
  <c r="V10" i="254" s="1"/>
  <c r="Q10" i="254"/>
  <c r="U9" i="255"/>
  <c r="H19" i="1" s="1"/>
  <c r="T9" i="255"/>
  <c r="G19" i="1" s="1"/>
  <c r="R9" i="255"/>
  <c r="E19" i="1" s="1"/>
  <c r="Q9" i="255"/>
  <c r="D19" i="1" s="1"/>
  <c r="I6" i="1"/>
  <c r="H6" i="1"/>
  <c r="G6" i="1"/>
  <c r="F6" i="1"/>
  <c r="E6" i="1"/>
  <c r="D6" i="1"/>
  <c r="U4" i="254"/>
  <c r="T4" i="254"/>
  <c r="R4" i="254"/>
  <c r="Q4" i="254"/>
  <c r="S4" i="256" l="1"/>
  <c r="V4" i="256" s="1"/>
  <c r="S9" i="255"/>
  <c r="S4" i="254"/>
  <c r="V9" i="255" l="1"/>
  <c r="I19" i="1" s="1"/>
  <c r="F19" i="1"/>
  <c r="V4" i="254"/>
</calcChain>
</file>

<file path=xl/sharedStrings.xml><?xml version="1.0" encoding="utf-8"?>
<sst xmlns="http://schemas.openxmlformats.org/spreadsheetml/2006/main" count="182" uniqueCount="44">
  <si>
    <t>Rank</t>
  </si>
  <si>
    <t>Class</t>
  </si>
  <si>
    <t>Competitor</t>
  </si>
  <si>
    <t>Date</t>
  </si>
  <si>
    <t>Range Location</t>
  </si>
  <si>
    <t>AGG</t>
  </si>
  <si>
    <t>Points</t>
  </si>
  <si>
    <t>Target Total</t>
  </si>
  <si>
    <t>Agg</t>
  </si>
  <si>
    <t>Agg + Points</t>
  </si>
  <si>
    <t># Of Targets</t>
  </si>
  <si>
    <t xml:space="preserve"> </t>
  </si>
  <si>
    <t>ABRA OUTLAW HEAVY RANKING 2025</t>
  </si>
  <si>
    <t>ABRA OUTLAW LITE RANKING 2025</t>
  </si>
  <si>
    <t>ABRA OUTLAW FACTORY RANKING 2025</t>
  </si>
  <si>
    <t>ABRA UNLIMITED RANKING 2025</t>
  </si>
  <si>
    <t>ABRA FACTORY RANKING 2025</t>
  </si>
  <si>
    <t>TGT 1</t>
  </si>
  <si>
    <t>X</t>
  </si>
  <si>
    <t>TGT 2</t>
  </si>
  <si>
    <t>TGT 3</t>
  </si>
  <si>
    <t>TGT 4</t>
  </si>
  <si>
    <t>TGT 5</t>
  </si>
  <si>
    <t>TGT 6</t>
  </si>
  <si>
    <t># TGTs</t>
  </si>
  <si>
    <t>TGT Tot</t>
  </si>
  <si>
    <t>Tot  X</t>
  </si>
  <si>
    <t>AGG + Pts</t>
  </si>
  <si>
    <t>X-Count</t>
  </si>
  <si>
    <t>Return to Rankings</t>
  </si>
  <si>
    <t>Outlaw Heavy</t>
  </si>
  <si>
    <t>Hayden Waddell</t>
  </si>
  <si>
    <t xml:space="preserve">*Outlaw Hvy </t>
  </si>
  <si>
    <t>*Hayden Waddell</t>
  </si>
  <si>
    <t>Sugar Grove, OH</t>
  </si>
  <si>
    <t>Aiden Van Horn</t>
  </si>
  <si>
    <t>* Aiden Van Horn</t>
  </si>
  <si>
    <t>*Outlaw Fac</t>
  </si>
  <si>
    <t>Ohio</t>
  </si>
  <si>
    <t>Outlaw Fac</t>
  </si>
  <si>
    <t>*Aden Vanhorn</t>
  </si>
  <si>
    <t>Reid Wharten</t>
  </si>
  <si>
    <t>*Reid Wharten</t>
  </si>
  <si>
    <t>*Aden VanHorn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</si>
</sst>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0">
    <xf numFmtId="0" fontId="0" fillId="0" borderId="0" xfId="0"/>
    <xf numFmtId="0" fontId="3" fillId="2" borderId="0" xfId="0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0" borderId="0" xfId="0" applyFont="1"/>
    <xf numFmtId="0" fontId="6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1" applyFont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2" fontId="8" fillId="0" borderId="0" xfId="0" applyNumberFormat="1" applyFont="1" applyAlignment="1">
      <alignment horizontal="center"/>
    </xf>
    <xf numFmtId="1" fontId="8" fillId="0" borderId="0" xfId="0" applyNumberFormat="1" applyFont="1" applyAlignment="1">
      <alignment horizontal="center"/>
    </xf>
    <xf numFmtId="1" fontId="3" fillId="2" borderId="0" xfId="0" applyNumberFormat="1" applyFont="1" applyFill="1" applyAlignment="1">
      <alignment horizontal="center"/>
    </xf>
    <xf numFmtId="0" fontId="9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 shrinkToFit="1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 wrapText="1"/>
    </xf>
    <xf numFmtId="1" fontId="9" fillId="2" borderId="3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9" fillId="2" borderId="3" xfId="0" applyFont="1" applyFill="1" applyBorder="1" applyAlignment="1" applyProtection="1">
      <alignment horizontal="center" vertical="center"/>
      <protection hidden="1"/>
    </xf>
    <xf numFmtId="2" fontId="9" fillId="2" borderId="3" xfId="0" applyNumberFormat="1" applyFont="1" applyFill="1" applyBorder="1" applyAlignment="1" applyProtection="1">
      <alignment horizontal="center" vertical="center"/>
      <protection hidden="1"/>
    </xf>
    <xf numFmtId="2" fontId="13" fillId="2" borderId="2" xfId="1" applyNumberFormat="1" applyFont="1" applyFill="1" applyBorder="1" applyAlignment="1" applyProtection="1">
      <alignment horizontal="center" vertical="center"/>
      <protection hidden="1"/>
    </xf>
    <xf numFmtId="1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7" fillId="0" borderId="0" xfId="1" applyFont="1" applyFill="1" applyAlignment="1">
      <alignment horizontal="center"/>
    </xf>
    <xf numFmtId="0" fontId="2" fillId="0" borderId="1" xfId="0" applyFont="1" applyBorder="1" applyAlignment="1">
      <alignment horizontal="center" wrapText="1" shrinkToFit="1"/>
    </xf>
    <xf numFmtId="0" fontId="2" fillId="0" borderId="1" xfId="0" applyFont="1" applyBorder="1" applyAlignment="1" applyProtection="1">
      <alignment horizontal="center"/>
      <protection locked="0"/>
    </xf>
    <xf numFmtId="14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wrapText="1"/>
    </xf>
    <xf numFmtId="1" fontId="2" fillId="0" borderId="1" xfId="0" applyNumberFormat="1" applyFont="1" applyBorder="1" applyAlignment="1" applyProtection="1">
      <alignment horizontal="center"/>
      <protection locked="0"/>
    </xf>
    <xf numFmtId="1" fontId="10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 applyProtection="1">
      <alignment horizontal="center" wrapText="1"/>
      <protection hidden="1"/>
    </xf>
    <xf numFmtId="2" fontId="2" fillId="0" borderId="1" xfId="0" applyNumberFormat="1" applyFont="1" applyBorder="1" applyAlignment="1" applyProtection="1">
      <alignment horizontal="center"/>
      <protection hidden="1"/>
    </xf>
    <xf numFmtId="1" fontId="10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 applyProtection="1">
      <alignment horizontal="center"/>
      <protection hidden="1"/>
    </xf>
    <xf numFmtId="2" fontId="2" fillId="0" borderId="1" xfId="0" applyNumberFormat="1" applyFont="1" applyBorder="1" applyAlignment="1" applyProtection="1">
      <alignment horizontal="center" wrapText="1"/>
      <protection hidden="1"/>
    </xf>
    <xf numFmtId="1" fontId="14" fillId="0" borderId="1" xfId="0" applyNumberFormat="1" applyFont="1" applyBorder="1" applyAlignment="1" applyProtection="1">
      <alignment horizontal="center" vertical="center"/>
      <protection locked="0"/>
    </xf>
    <xf numFmtId="1" fontId="14" fillId="0" borderId="1" xfId="0" applyNumberFormat="1" applyFont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7" fillId="3" borderId="0" xfId="1" applyFont="1" applyFill="1" applyAlignment="1">
      <alignment horizontal="center"/>
    </xf>
    <xf numFmtId="1" fontId="8" fillId="3" borderId="0" xfId="0" applyNumberFormat="1" applyFont="1" applyFill="1" applyAlignment="1">
      <alignment horizontal="center"/>
    </xf>
    <xf numFmtId="2" fontId="8" fillId="3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36"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09e3dc91b47856/Documents/ABRA/Scoring/Master%20Scoring%20Workbook2_10.01.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A SCORE SHEET "/>
      <sheetName val="DATA"/>
      <sheetName val="Instructions"/>
      <sheetName val="RESULTS COPY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A8036-B2EE-4A22-AD86-AFA6151597BA}">
  <sheetPr codeName="Sheet16"/>
  <dimension ref="A1:I34"/>
  <sheetViews>
    <sheetView tabSelected="1" workbookViewId="0">
      <selection activeCell="C19" sqref="C19"/>
    </sheetView>
  </sheetViews>
  <sheetFormatPr defaultColWidth="9.109375" defaultRowHeight="13.8" x14ac:dyDescent="0.25"/>
  <cols>
    <col min="1" max="1" width="9.109375" style="5"/>
    <col min="2" max="2" width="17.33203125" style="5" customWidth="1"/>
    <col min="3" max="3" width="22.88671875" style="5" customWidth="1"/>
    <col min="4" max="4" width="15.6640625" style="5" bestFit="1" customWidth="1"/>
    <col min="5" max="5" width="16.109375" style="5" bestFit="1" customWidth="1"/>
    <col min="6" max="6" width="9.109375" style="6"/>
    <col min="7" max="8" width="9.109375" style="7"/>
    <col min="9" max="9" width="16.33203125" style="6" bestFit="1" customWidth="1"/>
    <col min="10" max="16384" width="9.109375" style="3"/>
  </cols>
  <sheetData>
    <row r="1" spans="1:9" x14ac:dyDescent="0.25">
      <c r="A1" s="1" t="s">
        <v>11</v>
      </c>
      <c r="B1" s="1"/>
      <c r="C1" s="1"/>
      <c r="D1" s="1"/>
      <c r="E1" s="1"/>
      <c r="F1" s="2"/>
      <c r="G1" s="12"/>
      <c r="H1" s="12"/>
      <c r="I1" s="2"/>
    </row>
    <row r="2" spans="1:9" ht="28.8" x14ac:dyDescent="0.25">
      <c r="A2" s="46" t="s">
        <v>12</v>
      </c>
      <c r="B2" s="49"/>
      <c r="C2" s="49"/>
      <c r="D2" s="49"/>
      <c r="E2" s="49"/>
      <c r="F2" s="49"/>
      <c r="G2" s="49"/>
      <c r="H2" s="49"/>
      <c r="I2" s="49"/>
    </row>
    <row r="3" spans="1:9" ht="18" x14ac:dyDescent="0.35">
      <c r="A3" s="47" t="s">
        <v>38</v>
      </c>
      <c r="B3" s="48"/>
      <c r="C3" s="48"/>
      <c r="D3" s="48"/>
      <c r="E3" s="48"/>
      <c r="F3" s="48"/>
      <c r="G3" s="48"/>
      <c r="H3" s="48"/>
      <c r="I3" s="48"/>
    </row>
    <row r="4" spans="1:9" x14ac:dyDescent="0.25">
      <c r="A4" s="1"/>
      <c r="B4" s="1"/>
      <c r="C4" s="1"/>
      <c r="D4" s="1"/>
      <c r="E4" s="1"/>
      <c r="F4" s="2"/>
      <c r="G4" s="12"/>
      <c r="H4" s="12"/>
      <c r="I4" s="2"/>
    </row>
    <row r="5" spans="1:9" x14ac:dyDescent="0.25">
      <c r="A5" s="9" t="s">
        <v>0</v>
      </c>
      <c r="B5" s="9" t="s">
        <v>1</v>
      </c>
      <c r="C5" s="9" t="s">
        <v>2</v>
      </c>
      <c r="D5" s="9" t="s">
        <v>10</v>
      </c>
      <c r="E5" s="9" t="s">
        <v>7</v>
      </c>
      <c r="F5" s="10" t="s">
        <v>8</v>
      </c>
      <c r="G5" s="11" t="s">
        <v>28</v>
      </c>
      <c r="H5" s="11" t="s">
        <v>6</v>
      </c>
      <c r="I5" s="10" t="s">
        <v>9</v>
      </c>
    </row>
    <row r="6" spans="1:9" x14ac:dyDescent="0.25">
      <c r="A6" s="5">
        <v>1</v>
      </c>
      <c r="B6" s="5" t="s">
        <v>30</v>
      </c>
      <c r="C6" s="25" t="s">
        <v>31</v>
      </c>
      <c r="D6" s="11">
        <f>SUM('Hayden Waddell'!Q4)</f>
        <v>3</v>
      </c>
      <c r="E6" s="11">
        <f>SUM('Hayden Waddell'!R4)</f>
        <v>566</v>
      </c>
      <c r="F6" s="10">
        <f>SUM('Hayden Waddell'!S4)</f>
        <v>188.66666666666666</v>
      </c>
      <c r="G6" s="11">
        <f>SUM('Hayden Waddell'!T4)</f>
        <v>2</v>
      </c>
      <c r="H6" s="11">
        <f>SUM('Hayden Waddell'!U4)</f>
        <v>5</v>
      </c>
      <c r="I6" s="10">
        <f>SUM('Hayden Waddell'!V4)</f>
        <v>193.66666666666666</v>
      </c>
    </row>
    <row r="8" spans="1:9" x14ac:dyDescent="0.25">
      <c r="A8" s="1"/>
      <c r="B8" s="1"/>
      <c r="C8" s="1"/>
      <c r="D8" s="1"/>
      <c r="E8" s="1"/>
      <c r="F8" s="2"/>
      <c r="G8" s="12"/>
      <c r="H8" s="12"/>
      <c r="I8" s="2"/>
    </row>
    <row r="9" spans="1:9" ht="28.2" x14ac:dyDescent="0.25">
      <c r="A9" s="46" t="s">
        <v>13</v>
      </c>
      <c r="B9" s="46"/>
      <c r="C9" s="46"/>
      <c r="D9" s="46"/>
      <c r="E9" s="46"/>
      <c r="F9" s="46"/>
      <c r="G9" s="46"/>
      <c r="H9" s="46"/>
      <c r="I9" s="46"/>
    </row>
    <row r="10" spans="1:9" ht="18" x14ac:dyDescent="0.35">
      <c r="A10" s="47" t="s">
        <v>38</v>
      </c>
      <c r="B10" s="48"/>
      <c r="C10" s="48"/>
      <c r="D10" s="48"/>
      <c r="E10" s="48"/>
      <c r="F10" s="48"/>
      <c r="G10" s="48"/>
      <c r="H10" s="48"/>
      <c r="I10" s="48"/>
    </row>
    <row r="11" spans="1:9" ht="17.399999999999999" x14ac:dyDescent="0.3">
      <c r="A11" s="1"/>
      <c r="B11" s="1"/>
      <c r="C11" s="1"/>
      <c r="D11" s="4"/>
      <c r="E11" s="1"/>
      <c r="F11" s="2"/>
      <c r="G11" s="12"/>
      <c r="H11" s="12"/>
      <c r="I11" s="2"/>
    </row>
    <row r="12" spans="1:9" x14ac:dyDescent="0.25">
      <c r="A12" s="9" t="s">
        <v>0</v>
      </c>
      <c r="B12" s="9" t="s">
        <v>1</v>
      </c>
      <c r="C12" s="9" t="s">
        <v>2</v>
      </c>
      <c r="D12" s="9" t="s">
        <v>10</v>
      </c>
      <c r="E12" s="9" t="s">
        <v>7</v>
      </c>
      <c r="F12" s="10" t="s">
        <v>8</v>
      </c>
      <c r="G12" s="11" t="s">
        <v>28</v>
      </c>
      <c r="H12" s="11" t="s">
        <v>6</v>
      </c>
      <c r="I12" s="10" t="s">
        <v>9</v>
      </c>
    </row>
    <row r="14" spans="1:9" x14ac:dyDescent="0.25">
      <c r="A14" s="1"/>
      <c r="B14" s="1"/>
      <c r="C14" s="1"/>
      <c r="D14" s="1"/>
      <c r="E14" s="1"/>
      <c r="F14" s="2"/>
      <c r="G14" s="12"/>
      <c r="H14" s="12"/>
      <c r="I14" s="2"/>
    </row>
    <row r="15" spans="1:9" ht="28.2" x14ac:dyDescent="0.25">
      <c r="A15" s="46" t="s">
        <v>14</v>
      </c>
      <c r="B15" s="46"/>
      <c r="C15" s="46"/>
      <c r="D15" s="46"/>
      <c r="E15" s="46"/>
      <c r="F15" s="46"/>
      <c r="G15" s="46"/>
      <c r="H15" s="46"/>
      <c r="I15" s="46"/>
    </row>
    <row r="16" spans="1:9" ht="18" x14ac:dyDescent="0.35">
      <c r="A16" s="47" t="s">
        <v>38</v>
      </c>
      <c r="B16" s="48"/>
      <c r="C16" s="48"/>
      <c r="D16" s="48"/>
      <c r="E16" s="48"/>
      <c r="F16" s="48"/>
      <c r="G16" s="48"/>
      <c r="H16" s="48"/>
      <c r="I16" s="48"/>
    </row>
    <row r="17" spans="1:9" ht="17.399999999999999" x14ac:dyDescent="0.3">
      <c r="A17" s="1"/>
      <c r="B17" s="1"/>
      <c r="C17" s="1"/>
      <c r="D17" s="4"/>
      <c r="E17" s="1"/>
      <c r="F17" s="2"/>
      <c r="G17" s="12"/>
      <c r="H17" s="12"/>
      <c r="I17" s="2"/>
    </row>
    <row r="18" spans="1:9" x14ac:dyDescent="0.25">
      <c r="A18" s="9" t="s">
        <v>0</v>
      </c>
      <c r="B18" s="9" t="s">
        <v>1</v>
      </c>
      <c r="C18" s="9" t="s">
        <v>2</v>
      </c>
      <c r="D18" s="9" t="s">
        <v>10</v>
      </c>
      <c r="E18" s="9" t="s">
        <v>7</v>
      </c>
      <c r="F18" s="10" t="s">
        <v>8</v>
      </c>
      <c r="G18" s="11" t="s">
        <v>28</v>
      </c>
      <c r="H18" s="11" t="s">
        <v>6</v>
      </c>
      <c r="I18" s="10" t="s">
        <v>9</v>
      </c>
    </row>
    <row r="19" spans="1:9" x14ac:dyDescent="0.25">
      <c r="A19" s="5">
        <v>1</v>
      </c>
      <c r="B19" s="5" t="s">
        <v>39</v>
      </c>
      <c r="C19" s="25" t="s">
        <v>35</v>
      </c>
      <c r="D19" s="11">
        <f>SUM('Aiden Van Horn'!Q9)</f>
        <v>24</v>
      </c>
      <c r="E19" s="11">
        <f>SUM('Aiden Van Horn'!R9)</f>
        <v>4179.0010000000002</v>
      </c>
      <c r="F19" s="10">
        <f>SUM('Aiden Van Horn'!S9)</f>
        <v>174.12504166666668</v>
      </c>
      <c r="G19" s="11">
        <f>SUM('Aiden Van Horn'!T9)</f>
        <v>17</v>
      </c>
      <c r="H19" s="11">
        <f>SUM('Aiden Van Horn'!U9)</f>
        <v>62</v>
      </c>
      <c r="I19" s="10">
        <f>SUM('Aiden Van Horn'!V9)</f>
        <v>236.12504166666668</v>
      </c>
    </row>
    <row r="20" spans="1:9" x14ac:dyDescent="0.25">
      <c r="A20" s="42"/>
      <c r="B20" s="42"/>
      <c r="C20" s="43"/>
      <c r="D20" s="44"/>
      <c r="E20" s="44"/>
      <c r="F20" s="45"/>
      <c r="G20" s="44"/>
      <c r="H20" s="44"/>
      <c r="I20" s="45"/>
    </row>
    <row r="21" spans="1:9" x14ac:dyDescent="0.25">
      <c r="A21" s="5">
        <v>2</v>
      </c>
      <c r="B21" s="5" t="s">
        <v>39</v>
      </c>
      <c r="C21" s="25" t="s">
        <v>31</v>
      </c>
      <c r="D21" s="11">
        <f>SUM('Hayden Waddell'!Q10)</f>
        <v>3</v>
      </c>
      <c r="E21" s="11">
        <f>SUM('Hayden Waddell'!R10)</f>
        <v>515</v>
      </c>
      <c r="F21" s="10">
        <f>SUM('Hayden Waddell'!S10)</f>
        <v>171.66666666666666</v>
      </c>
      <c r="G21" s="11">
        <f>SUM('Hayden Waddell'!T10)</f>
        <v>1</v>
      </c>
      <c r="H21" s="11">
        <f>SUM('Hayden Waddell'!U10)</f>
        <v>4</v>
      </c>
      <c r="I21" s="10">
        <f>SUM('Hayden Waddell'!V10)</f>
        <v>175.66666666666666</v>
      </c>
    </row>
    <row r="22" spans="1:9" x14ac:dyDescent="0.25">
      <c r="A22" s="5">
        <v>3</v>
      </c>
      <c r="B22" s="5" t="s">
        <v>39</v>
      </c>
      <c r="C22" s="25" t="s">
        <v>41</v>
      </c>
      <c r="D22" s="11">
        <f>SUM('Reid Wharten'!Q4)</f>
        <v>3</v>
      </c>
      <c r="E22" s="11">
        <f>SUM('Reid Wharten'!R4)</f>
        <v>442</v>
      </c>
      <c r="F22" s="10">
        <f>SUM('Reid Wharten'!S4)</f>
        <v>147.33333333333334</v>
      </c>
      <c r="G22" s="11">
        <f>SUM('Reid Wharten'!T4)</f>
        <v>0</v>
      </c>
      <c r="H22" s="11">
        <f>SUM('Reid Wharten'!U4)</f>
        <v>4</v>
      </c>
      <c r="I22" s="10">
        <f>SUM('Reid Wharten'!V4)</f>
        <v>151.33333333333334</v>
      </c>
    </row>
    <row r="24" spans="1:9" x14ac:dyDescent="0.25">
      <c r="A24" s="1"/>
      <c r="B24" s="1"/>
      <c r="C24" s="1"/>
      <c r="D24" s="1"/>
      <c r="E24" s="1"/>
      <c r="F24" s="2"/>
      <c r="G24" s="12"/>
      <c r="H24" s="12"/>
      <c r="I24" s="2"/>
    </row>
    <row r="25" spans="1:9" ht="28.2" x14ac:dyDescent="0.25">
      <c r="A25" s="46" t="s">
        <v>15</v>
      </c>
      <c r="B25" s="46"/>
      <c r="C25" s="46"/>
      <c r="D25" s="46"/>
      <c r="E25" s="46"/>
      <c r="F25" s="46"/>
      <c r="G25" s="46"/>
      <c r="H25" s="46"/>
      <c r="I25" s="46"/>
    </row>
    <row r="26" spans="1:9" ht="18" x14ac:dyDescent="0.35">
      <c r="A26" s="47" t="s">
        <v>38</v>
      </c>
      <c r="B26" s="48"/>
      <c r="C26" s="48"/>
      <c r="D26" s="48"/>
      <c r="E26" s="48"/>
      <c r="F26" s="48"/>
      <c r="G26" s="48"/>
      <c r="H26" s="48"/>
      <c r="I26" s="48"/>
    </row>
    <row r="27" spans="1:9" x14ac:dyDescent="0.25">
      <c r="A27" s="1"/>
      <c r="B27" s="1"/>
      <c r="C27" s="1"/>
      <c r="D27" s="1"/>
      <c r="E27" s="1"/>
      <c r="F27" s="2"/>
      <c r="G27" s="12"/>
      <c r="H27" s="12"/>
      <c r="I27" s="2"/>
    </row>
    <row r="28" spans="1:9" x14ac:dyDescent="0.25">
      <c r="A28" s="9" t="s">
        <v>0</v>
      </c>
      <c r="B28" s="9" t="s">
        <v>1</v>
      </c>
      <c r="C28" s="9" t="s">
        <v>2</v>
      </c>
      <c r="D28" s="9" t="s">
        <v>10</v>
      </c>
      <c r="E28" s="9" t="s">
        <v>7</v>
      </c>
      <c r="F28" s="10" t="s">
        <v>8</v>
      </c>
      <c r="G28" s="11" t="s">
        <v>28</v>
      </c>
      <c r="H28" s="11" t="s">
        <v>6</v>
      </c>
      <c r="I28" s="10" t="s">
        <v>9</v>
      </c>
    </row>
    <row r="29" spans="1:9" x14ac:dyDescent="0.25">
      <c r="C29" s="8"/>
    </row>
    <row r="30" spans="1:9" x14ac:dyDescent="0.25">
      <c r="A30" s="1"/>
      <c r="B30" s="1"/>
      <c r="C30" s="1"/>
      <c r="D30" s="1"/>
      <c r="E30" s="1"/>
      <c r="F30" s="2"/>
      <c r="G30" s="12"/>
      <c r="H30" s="12"/>
      <c r="I30" s="2"/>
    </row>
    <row r="31" spans="1:9" ht="28.2" x14ac:dyDescent="0.25">
      <c r="A31" s="46" t="s">
        <v>16</v>
      </c>
      <c r="B31" s="46"/>
      <c r="C31" s="46"/>
      <c r="D31" s="46"/>
      <c r="E31" s="46"/>
      <c r="F31" s="46"/>
      <c r="G31" s="46"/>
      <c r="H31" s="46"/>
      <c r="I31" s="46"/>
    </row>
    <row r="32" spans="1:9" ht="18" x14ac:dyDescent="0.35">
      <c r="A32" s="47" t="s">
        <v>38</v>
      </c>
      <c r="B32" s="48"/>
      <c r="C32" s="48"/>
      <c r="D32" s="48"/>
      <c r="E32" s="48"/>
      <c r="F32" s="48"/>
      <c r="G32" s="48"/>
      <c r="H32" s="48"/>
      <c r="I32" s="48"/>
    </row>
    <row r="33" spans="1:9" x14ac:dyDescent="0.25">
      <c r="A33" s="1"/>
      <c r="B33" s="1"/>
      <c r="C33" s="1"/>
      <c r="D33" s="1"/>
      <c r="E33" s="1"/>
      <c r="F33" s="2"/>
      <c r="G33" s="12"/>
      <c r="H33" s="12"/>
      <c r="I33" s="2"/>
    </row>
    <row r="34" spans="1:9" x14ac:dyDescent="0.25">
      <c r="A34" s="9" t="s">
        <v>0</v>
      </c>
      <c r="B34" s="9" t="s">
        <v>1</v>
      </c>
      <c r="C34" s="9" t="s">
        <v>2</v>
      </c>
      <c r="D34" s="9" t="s">
        <v>10</v>
      </c>
      <c r="E34" s="9" t="s">
        <v>7</v>
      </c>
      <c r="F34" s="10" t="s">
        <v>8</v>
      </c>
      <c r="G34" s="11" t="s">
        <v>28</v>
      </c>
      <c r="H34" s="11" t="s">
        <v>6</v>
      </c>
      <c r="I34" s="10" t="s">
        <v>9</v>
      </c>
    </row>
  </sheetData>
  <protectedRanges>
    <protectedRange algorithmName="SHA-512" hashValue="ON39YdpmFHfN9f47KpiRvqrKx0V9+erV1CNkpWzYhW/Qyc6aT8rEyCrvauWSYGZK2ia3o7vd3akF07acHAFpOA==" saltValue="yVW9XmDwTqEnmpSGai0KYg==" spinCount="100000" sqref="C6 C19:C22" name="Range1_8"/>
    <protectedRange algorithmName="SHA-512" hashValue="ON39YdpmFHfN9f47KpiRvqrKx0V9+erV1CNkpWzYhW/Qyc6aT8rEyCrvauWSYGZK2ia3o7vd3akF07acHAFpOA==" saltValue="yVW9XmDwTqEnmpSGai0KYg==" spinCount="100000" sqref="C29" name="Range1_7_3"/>
  </protectedRanges>
  <sortState ref="C19:I22">
    <sortCondition descending="1" ref="I19:I22"/>
  </sortState>
  <mergeCells count="10">
    <mergeCell ref="A25:I25"/>
    <mergeCell ref="A26:I26"/>
    <mergeCell ref="A31:I31"/>
    <mergeCell ref="A32:I32"/>
    <mergeCell ref="A2:I2"/>
    <mergeCell ref="A3:I3"/>
    <mergeCell ref="A9:I9"/>
    <mergeCell ref="A10:I10"/>
    <mergeCell ref="A15:I15"/>
    <mergeCell ref="A16:I16"/>
  </mergeCells>
  <hyperlinks>
    <hyperlink ref="C6" location="'Hayden Waddell'!A1" display="Hayden Waddell" xr:uid="{EF5C0BB3-EEFF-4AC5-B5E1-8C0803B6979F}"/>
    <hyperlink ref="C19" location="'Aiden Van Horn'!A1" display="Aiden Van Horn" xr:uid="{D0E3B42B-7437-4255-9B84-83B911772620}"/>
    <hyperlink ref="C21" location="'Hayden Waddell'!A1" display="Hayden Waddell" xr:uid="{A468D5D7-E5F1-49B3-AB6A-107BF93D267C}"/>
    <hyperlink ref="C22" location="'Reid Wharten'!A1" display="Reid Wharten" xr:uid="{9CD56B7B-763B-48A3-9EEF-9EBF50F5F406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8319-32A3-401E-9F09-C3E8A33B147E}">
  <dimension ref="A1:X10"/>
  <sheetViews>
    <sheetView workbookViewId="0">
      <selection activeCell="X1" sqref="X1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14" t="s">
        <v>1</v>
      </c>
      <c r="B1" s="15" t="s">
        <v>2</v>
      </c>
      <c r="C1" s="13" t="s">
        <v>3</v>
      </c>
      <c r="D1" s="16" t="s">
        <v>4</v>
      </c>
      <c r="E1" s="17" t="s">
        <v>17</v>
      </c>
      <c r="F1" s="17" t="s">
        <v>18</v>
      </c>
      <c r="G1" s="17" t="s">
        <v>19</v>
      </c>
      <c r="H1" s="17" t="s">
        <v>18</v>
      </c>
      <c r="I1" s="17" t="s">
        <v>20</v>
      </c>
      <c r="J1" s="17" t="s">
        <v>18</v>
      </c>
      <c r="K1" s="17" t="s">
        <v>21</v>
      </c>
      <c r="L1" s="17" t="s">
        <v>18</v>
      </c>
      <c r="M1" s="17" t="s">
        <v>22</v>
      </c>
      <c r="N1" s="17" t="s">
        <v>18</v>
      </c>
      <c r="O1" s="17" t="s">
        <v>23</v>
      </c>
      <c r="P1" s="17" t="s">
        <v>18</v>
      </c>
      <c r="Q1" s="18" t="s">
        <v>24</v>
      </c>
      <c r="R1" s="19" t="s">
        <v>25</v>
      </c>
      <c r="S1" s="20" t="s">
        <v>5</v>
      </c>
      <c r="T1" s="20" t="s">
        <v>26</v>
      </c>
      <c r="U1" s="19" t="s">
        <v>6</v>
      </c>
      <c r="V1" s="20" t="s">
        <v>27</v>
      </c>
      <c r="X1" s="21" t="s">
        <v>29</v>
      </c>
    </row>
    <row r="2" spans="1:24" ht="15" customHeight="1" x14ac:dyDescent="0.3">
      <c r="A2" s="26" t="s">
        <v>32</v>
      </c>
      <c r="B2" s="27" t="s">
        <v>33</v>
      </c>
      <c r="C2" s="28">
        <v>45829</v>
      </c>
      <c r="D2" s="29" t="s">
        <v>34</v>
      </c>
      <c r="E2" s="30">
        <v>184</v>
      </c>
      <c r="F2" s="31">
        <v>0</v>
      </c>
      <c r="G2" s="30">
        <v>192</v>
      </c>
      <c r="H2" s="32">
        <v>1</v>
      </c>
      <c r="I2" s="30">
        <v>190</v>
      </c>
      <c r="J2" s="31">
        <v>1</v>
      </c>
      <c r="K2" s="30"/>
      <c r="L2" s="31"/>
      <c r="M2" s="30"/>
      <c r="N2" s="31"/>
      <c r="O2" s="30"/>
      <c r="P2" s="31"/>
      <c r="Q2" s="33">
        <v>3</v>
      </c>
      <c r="R2" s="33">
        <v>566</v>
      </c>
      <c r="S2" s="34">
        <v>188.66666666666666</v>
      </c>
      <c r="T2" s="35">
        <v>2</v>
      </c>
      <c r="U2" s="36">
        <v>5</v>
      </c>
      <c r="V2" s="37">
        <v>193.66666666666666</v>
      </c>
    </row>
    <row r="4" spans="1:24" x14ac:dyDescent="0.3">
      <c r="Q4" s="22">
        <f>SUM(Q2:Q3)</f>
        <v>3</v>
      </c>
      <c r="R4" s="22">
        <f>SUM(R2:R3)</f>
        <v>566</v>
      </c>
      <c r="S4" s="23">
        <f>SUM(R4/Q4)</f>
        <v>188.66666666666666</v>
      </c>
      <c r="T4" s="22">
        <f>SUM(T2:T3)</f>
        <v>2</v>
      </c>
      <c r="U4" s="22">
        <f>SUM(U2:U3)</f>
        <v>5</v>
      </c>
      <c r="V4" s="24">
        <f>SUM(S4+U4)</f>
        <v>193.66666666666666</v>
      </c>
    </row>
    <row r="7" spans="1:24" x14ac:dyDescent="0.3">
      <c r="A7" s="14" t="s">
        <v>1</v>
      </c>
      <c r="B7" s="15" t="s">
        <v>2</v>
      </c>
      <c r="C7" s="13" t="s">
        <v>3</v>
      </c>
      <c r="D7" s="16" t="s">
        <v>4</v>
      </c>
      <c r="E7" s="17" t="s">
        <v>17</v>
      </c>
      <c r="F7" s="17" t="s">
        <v>18</v>
      </c>
      <c r="G7" s="17" t="s">
        <v>19</v>
      </c>
      <c r="H7" s="17" t="s">
        <v>18</v>
      </c>
      <c r="I7" s="17" t="s">
        <v>20</v>
      </c>
      <c r="J7" s="17" t="s">
        <v>18</v>
      </c>
      <c r="K7" s="17" t="s">
        <v>21</v>
      </c>
      <c r="L7" s="17" t="s">
        <v>18</v>
      </c>
      <c r="M7" s="17" t="s">
        <v>22</v>
      </c>
      <c r="N7" s="17" t="s">
        <v>18</v>
      </c>
      <c r="O7" s="17" t="s">
        <v>23</v>
      </c>
      <c r="P7" s="17" t="s">
        <v>18</v>
      </c>
      <c r="Q7" s="18" t="s">
        <v>24</v>
      </c>
      <c r="R7" s="19" t="s">
        <v>25</v>
      </c>
      <c r="S7" s="20" t="s">
        <v>5</v>
      </c>
      <c r="T7" s="20" t="s">
        <v>26</v>
      </c>
      <c r="U7" s="19" t="s">
        <v>6</v>
      </c>
      <c r="V7" s="20" t="s">
        <v>27</v>
      </c>
    </row>
    <row r="8" spans="1:24" ht="15" customHeight="1" x14ac:dyDescent="0.3">
      <c r="A8" s="26" t="s">
        <v>37</v>
      </c>
      <c r="B8" s="27" t="s">
        <v>33</v>
      </c>
      <c r="C8" s="28">
        <v>45829</v>
      </c>
      <c r="D8" s="29" t="s">
        <v>34</v>
      </c>
      <c r="E8" s="30">
        <v>162</v>
      </c>
      <c r="F8" s="31">
        <v>0</v>
      </c>
      <c r="G8" s="30">
        <v>176</v>
      </c>
      <c r="H8" s="31">
        <v>1</v>
      </c>
      <c r="I8" s="30">
        <v>177</v>
      </c>
      <c r="J8" s="31">
        <v>0</v>
      </c>
      <c r="K8" s="30"/>
      <c r="L8" s="31"/>
      <c r="M8" s="30"/>
      <c r="N8" s="31"/>
      <c r="O8" s="30"/>
      <c r="P8" s="31"/>
      <c r="Q8" s="33">
        <v>3</v>
      </c>
      <c r="R8" s="33">
        <v>515</v>
      </c>
      <c r="S8" s="34">
        <v>171.66666666666666</v>
      </c>
      <c r="T8" s="35">
        <v>1</v>
      </c>
      <c r="U8" s="36">
        <v>4</v>
      </c>
      <c r="V8" s="37">
        <v>175.66666666666666</v>
      </c>
    </row>
    <row r="10" spans="1:24" x14ac:dyDescent="0.3">
      <c r="Q10" s="22">
        <f>SUM(Q8:Q9)</f>
        <v>3</v>
      </c>
      <c r="R10" s="22">
        <f>SUM(R8:R9)</f>
        <v>515</v>
      </c>
      <c r="S10" s="23">
        <f>SUM(R10/Q10)</f>
        <v>171.66666666666666</v>
      </c>
      <c r="T10" s="22">
        <f>SUM(T8:T9)</f>
        <v>1</v>
      </c>
      <c r="U10" s="22">
        <f>SUM(U8:U9)</f>
        <v>4</v>
      </c>
      <c r="V10" s="24">
        <f>SUM(S10+U10)</f>
        <v>175.66666666666666</v>
      </c>
    </row>
  </sheetData>
  <protectedRanges>
    <protectedRange algorithmName="SHA-512" hashValue="ON39YdpmFHfN9f47KpiRvqrKx0V9+erV1CNkpWzYhW/Qyc6aT8rEyCrvauWSYGZK2ia3o7vd3akF07acHAFpOA==" saltValue="yVW9XmDwTqEnmpSGai0KYg==" spinCount="100000" sqref="B1 B7" name="Range1_2_1_1"/>
  </protectedRanges>
  <hyperlinks>
    <hyperlink ref="X1" location="'Ohio 2025'!A1" display="Return to Rankings" xr:uid="{716A20B2-21D6-42D4-A32D-08441CF9DA90}"/>
  </hyperlink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BFF6E-4E90-4018-8703-3C5CC657C3E1}">
  <dimension ref="A1:X9"/>
  <sheetViews>
    <sheetView workbookViewId="0">
      <selection activeCell="A7" sqref="A7:V7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23.664062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14" t="s">
        <v>1</v>
      </c>
      <c r="B1" s="15" t="s">
        <v>2</v>
      </c>
      <c r="C1" s="13" t="s">
        <v>3</v>
      </c>
      <c r="D1" s="16" t="s">
        <v>4</v>
      </c>
      <c r="E1" s="17" t="s">
        <v>17</v>
      </c>
      <c r="F1" s="17" t="s">
        <v>18</v>
      </c>
      <c r="G1" s="17" t="s">
        <v>19</v>
      </c>
      <c r="H1" s="17" t="s">
        <v>18</v>
      </c>
      <c r="I1" s="17" t="s">
        <v>20</v>
      </c>
      <c r="J1" s="17" t="s">
        <v>18</v>
      </c>
      <c r="K1" s="17" t="s">
        <v>21</v>
      </c>
      <c r="L1" s="17" t="s">
        <v>18</v>
      </c>
      <c r="M1" s="17" t="s">
        <v>22</v>
      </c>
      <c r="N1" s="17" t="s">
        <v>18</v>
      </c>
      <c r="O1" s="17" t="s">
        <v>23</v>
      </c>
      <c r="P1" s="17" t="s">
        <v>18</v>
      </c>
      <c r="Q1" s="18" t="s">
        <v>24</v>
      </c>
      <c r="R1" s="19" t="s">
        <v>25</v>
      </c>
      <c r="S1" s="20" t="s">
        <v>5</v>
      </c>
      <c r="T1" s="20" t="s">
        <v>26</v>
      </c>
      <c r="U1" s="19" t="s">
        <v>6</v>
      </c>
      <c r="V1" s="20" t="s">
        <v>27</v>
      </c>
      <c r="X1" s="21" t="s">
        <v>29</v>
      </c>
    </row>
    <row r="2" spans="1:24" ht="15" customHeight="1" x14ac:dyDescent="0.3">
      <c r="A2" s="26" t="s">
        <v>39</v>
      </c>
      <c r="B2" s="27" t="s">
        <v>36</v>
      </c>
      <c r="C2" s="28">
        <v>45829</v>
      </c>
      <c r="D2" s="29" t="s">
        <v>34</v>
      </c>
      <c r="E2" s="30">
        <v>171</v>
      </c>
      <c r="F2" s="31">
        <v>0</v>
      </c>
      <c r="G2" s="30">
        <v>173</v>
      </c>
      <c r="H2" s="31">
        <v>0</v>
      </c>
      <c r="I2" s="30">
        <v>177.001</v>
      </c>
      <c r="J2" s="31">
        <v>1</v>
      </c>
      <c r="K2" s="30"/>
      <c r="L2" s="31"/>
      <c r="M2" s="30"/>
      <c r="N2" s="31"/>
      <c r="O2" s="30"/>
      <c r="P2" s="31"/>
      <c r="Q2" s="33">
        <v>3</v>
      </c>
      <c r="R2" s="33">
        <v>521.00099999999998</v>
      </c>
      <c r="S2" s="34">
        <v>173.667</v>
      </c>
      <c r="T2" s="35">
        <v>1</v>
      </c>
      <c r="U2" s="36">
        <v>9</v>
      </c>
      <c r="V2" s="37">
        <v>182.667</v>
      </c>
    </row>
    <row r="3" spans="1:24" ht="15" customHeight="1" x14ac:dyDescent="0.3">
      <c r="A3" s="26" t="s">
        <v>39</v>
      </c>
      <c r="B3" s="27" t="s">
        <v>40</v>
      </c>
      <c r="C3" s="28">
        <v>45850</v>
      </c>
      <c r="D3" s="29" t="s">
        <v>34</v>
      </c>
      <c r="E3" s="30">
        <v>177</v>
      </c>
      <c r="F3" s="31">
        <v>2</v>
      </c>
      <c r="G3" s="38">
        <v>177</v>
      </c>
      <c r="H3" s="31">
        <v>1</v>
      </c>
      <c r="I3" s="30">
        <v>166</v>
      </c>
      <c r="J3" s="31">
        <v>1</v>
      </c>
      <c r="K3" s="30"/>
      <c r="L3" s="31"/>
      <c r="M3" s="30"/>
      <c r="N3" s="31"/>
      <c r="O3" s="30"/>
      <c r="P3" s="31"/>
      <c r="Q3" s="33">
        <v>3</v>
      </c>
      <c r="R3" s="33">
        <v>520</v>
      </c>
      <c r="S3" s="34">
        <v>173.33333333333334</v>
      </c>
      <c r="T3" s="35">
        <v>4</v>
      </c>
      <c r="U3" s="36">
        <v>11</v>
      </c>
      <c r="V3" s="37">
        <v>186.333333333333</v>
      </c>
    </row>
    <row r="4" spans="1:24" x14ac:dyDescent="0.3">
      <c r="A4" s="26" t="s">
        <v>37</v>
      </c>
      <c r="B4" s="27" t="s">
        <v>36</v>
      </c>
      <c r="C4" s="28">
        <v>45885</v>
      </c>
      <c r="D4" s="29" t="s">
        <v>34</v>
      </c>
      <c r="E4" s="30">
        <v>182</v>
      </c>
      <c r="F4" s="31">
        <v>0</v>
      </c>
      <c r="G4" s="30">
        <v>176</v>
      </c>
      <c r="H4" s="31">
        <v>0</v>
      </c>
      <c r="I4" s="30">
        <v>166</v>
      </c>
      <c r="J4" s="31">
        <v>0</v>
      </c>
      <c r="K4" s="30">
        <v>172</v>
      </c>
      <c r="L4" s="31">
        <v>1</v>
      </c>
      <c r="M4" s="30">
        <v>166</v>
      </c>
      <c r="N4" s="31">
        <v>0</v>
      </c>
      <c r="O4" s="30">
        <v>178</v>
      </c>
      <c r="P4" s="31">
        <v>0</v>
      </c>
      <c r="Q4" s="33">
        <v>6</v>
      </c>
      <c r="R4" s="33">
        <v>1040</v>
      </c>
      <c r="S4" s="34">
        <v>173.33333333333334</v>
      </c>
      <c r="T4" s="35">
        <v>1</v>
      </c>
      <c r="U4" s="36">
        <v>10</v>
      </c>
      <c r="V4" s="37">
        <v>183.33</v>
      </c>
    </row>
    <row r="5" spans="1:24" x14ac:dyDescent="0.3">
      <c r="A5" s="40" t="s">
        <v>37</v>
      </c>
      <c r="B5" s="27" t="s">
        <v>40</v>
      </c>
      <c r="C5" s="28">
        <v>45920</v>
      </c>
      <c r="D5" s="41" t="s">
        <v>34</v>
      </c>
      <c r="E5" s="30">
        <v>174</v>
      </c>
      <c r="F5" s="31">
        <v>0</v>
      </c>
      <c r="G5" s="30">
        <v>172</v>
      </c>
      <c r="H5" s="31">
        <v>1</v>
      </c>
      <c r="I5" s="30">
        <v>191</v>
      </c>
      <c r="J5" s="31">
        <v>3</v>
      </c>
      <c r="K5" s="30"/>
      <c r="L5" s="31"/>
      <c r="M5" s="30"/>
      <c r="N5" s="31"/>
      <c r="O5" s="30"/>
      <c r="P5" s="31"/>
      <c r="Q5" s="36">
        <v>3</v>
      </c>
      <c r="R5" s="36">
        <v>537</v>
      </c>
      <c r="S5" s="34">
        <v>179</v>
      </c>
      <c r="T5" s="35">
        <v>4</v>
      </c>
      <c r="U5" s="36">
        <v>11</v>
      </c>
      <c r="V5" s="34">
        <v>190</v>
      </c>
    </row>
    <row r="6" spans="1:24" x14ac:dyDescent="0.3">
      <c r="A6" s="26" t="s">
        <v>37</v>
      </c>
      <c r="B6" s="27" t="s">
        <v>43</v>
      </c>
      <c r="C6" s="28">
        <v>45948</v>
      </c>
      <c r="D6" s="29" t="s">
        <v>34</v>
      </c>
      <c r="E6" s="30">
        <v>182</v>
      </c>
      <c r="F6" s="31">
        <v>2</v>
      </c>
      <c r="G6" s="30">
        <v>172</v>
      </c>
      <c r="H6" s="31">
        <v>1</v>
      </c>
      <c r="I6" s="30">
        <v>173</v>
      </c>
      <c r="J6" s="31">
        <v>0</v>
      </c>
      <c r="K6" s="30">
        <v>167</v>
      </c>
      <c r="L6" s="31">
        <v>1</v>
      </c>
      <c r="M6" s="30">
        <v>173</v>
      </c>
      <c r="N6" s="31">
        <v>1</v>
      </c>
      <c r="O6" s="30">
        <v>173</v>
      </c>
      <c r="P6" s="31">
        <v>0</v>
      </c>
      <c r="Q6" s="33">
        <v>6</v>
      </c>
      <c r="R6" s="33">
        <v>1040</v>
      </c>
      <c r="S6" s="34">
        <v>173.33333333333334</v>
      </c>
      <c r="T6" s="35">
        <v>5</v>
      </c>
      <c r="U6" s="36">
        <v>10</v>
      </c>
      <c r="V6" s="37">
        <f>+S6+U6</f>
        <v>183.33333333333334</v>
      </c>
    </row>
    <row r="7" spans="1:24" x14ac:dyDescent="0.3">
      <c r="A7" s="40" t="s">
        <v>37</v>
      </c>
      <c r="B7" s="27" t="s">
        <v>43</v>
      </c>
      <c r="C7" s="28">
        <v>45969</v>
      </c>
      <c r="D7" s="41" t="s">
        <v>34</v>
      </c>
      <c r="E7" s="30">
        <v>176</v>
      </c>
      <c r="F7" s="31">
        <v>0</v>
      </c>
      <c r="G7" s="30">
        <v>174</v>
      </c>
      <c r="H7" s="31">
        <v>1</v>
      </c>
      <c r="I7" s="30">
        <v>171</v>
      </c>
      <c r="J7" s="31">
        <v>1</v>
      </c>
      <c r="K7" s="30"/>
      <c r="L7" s="31"/>
      <c r="M7" s="30"/>
      <c r="N7" s="31"/>
      <c r="O7" s="30"/>
      <c r="P7" s="31"/>
      <c r="Q7" s="36">
        <v>3</v>
      </c>
      <c r="R7" s="36">
        <v>521</v>
      </c>
      <c r="S7" s="34">
        <v>173.66666666666666</v>
      </c>
      <c r="T7" s="35">
        <v>2</v>
      </c>
      <c r="U7" s="36">
        <v>11</v>
      </c>
      <c r="V7" s="34">
        <v>184.66666666666666</v>
      </c>
    </row>
    <row r="9" spans="1:24" x14ac:dyDescent="0.3">
      <c r="Q9" s="22">
        <f>SUM(Q2:Q8)</f>
        <v>24</v>
      </c>
      <c r="R9" s="22">
        <f>SUM(R2:R8)</f>
        <v>4179.0010000000002</v>
      </c>
      <c r="S9" s="23">
        <f>SUM(R9/Q9)</f>
        <v>174.12504166666668</v>
      </c>
      <c r="T9" s="22">
        <f>SUM(T2:T8)</f>
        <v>17</v>
      </c>
      <c r="U9" s="22">
        <f>SUM(U2:U8)</f>
        <v>62</v>
      </c>
      <c r="V9" s="24">
        <f>SUM(S9+U9)</f>
        <v>236.12504166666668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  <protectedRange algorithmName="SHA-512" hashValue="ON39YdpmFHfN9f47KpiRvqrKx0V9+erV1CNkpWzYhW/Qyc6aT8rEyCrvauWSYGZK2ia3o7vd3akF07acHAFpOA==" saltValue="yVW9XmDwTqEnmpSGai0KYg==" spinCount="100000" sqref="E3:P3 B3:C3" name="Range1_13"/>
    <protectedRange algorithmName="SHA-512" hashValue="ON39YdpmFHfN9f47KpiRvqrKx0V9+erV1CNkpWzYhW/Qyc6aT8rEyCrvauWSYGZK2ia3o7vd3akF07acHAFpOA==" saltValue="yVW9XmDwTqEnmpSGai0KYg==" spinCount="100000" sqref="D3" name="Range1_1_12"/>
    <protectedRange algorithmName="SHA-512" hashValue="ON39YdpmFHfN9f47KpiRvqrKx0V9+erV1CNkpWzYhW/Qyc6aT8rEyCrvauWSYGZK2ia3o7vd3akF07acHAFpOA==" saltValue="yVW9XmDwTqEnmpSGai0KYg==" spinCount="100000" sqref="T3" name="Range1_3_5_12"/>
    <protectedRange algorithmName="SHA-512" hashValue="ON39YdpmFHfN9f47KpiRvqrKx0V9+erV1CNkpWzYhW/Qyc6aT8rEyCrvauWSYGZK2ia3o7vd3akF07acHAFpOA==" saltValue="yVW9XmDwTqEnmpSGai0KYg==" spinCount="100000" sqref="E5:P5" name="Range1_26"/>
    <protectedRange algorithmName="SHA-512" hashValue="ON39YdpmFHfN9f47KpiRvqrKx0V9+erV1CNkpWzYhW/Qyc6aT8rEyCrvauWSYGZK2ia3o7vd3akF07acHAFpOA==" saltValue="yVW9XmDwTqEnmpSGai0KYg==" spinCount="100000" sqref="B5:C5" name="Range1_1_2_1"/>
    <protectedRange algorithmName="SHA-512" hashValue="ON39YdpmFHfN9f47KpiRvqrKx0V9+erV1CNkpWzYhW/Qyc6aT8rEyCrvauWSYGZK2ia3o7vd3akF07acHAFpOA==" saltValue="yVW9XmDwTqEnmpSGai0KYg==" spinCount="100000" sqref="D5" name="Range1_1_1_2_2"/>
    <protectedRange algorithmName="SHA-512" hashValue="ON39YdpmFHfN9f47KpiRvqrKx0V9+erV1CNkpWzYhW/Qyc6aT8rEyCrvauWSYGZK2ia3o7vd3akF07acHAFpOA==" saltValue="yVW9XmDwTqEnmpSGai0KYg==" spinCount="100000" sqref="T5" name="Range1_3_5_10"/>
    <protectedRange algorithmName="SHA-512" hashValue="ON39YdpmFHfN9f47KpiRvqrKx0V9+erV1CNkpWzYhW/Qyc6aT8rEyCrvauWSYGZK2ia3o7vd3akF07acHAFpOA==" saltValue="yVW9XmDwTqEnmpSGai0KYg==" spinCount="100000" sqref="E6:P6" name="Range1_17"/>
    <protectedRange algorithmName="SHA-512" hashValue="ON39YdpmFHfN9f47KpiRvqrKx0V9+erV1CNkpWzYhW/Qyc6aT8rEyCrvauWSYGZK2ia3o7vd3akF07acHAFpOA==" saltValue="yVW9XmDwTqEnmpSGai0KYg==" spinCount="100000" sqref="B6:C6" name="Range1_1_2_2"/>
    <protectedRange algorithmName="SHA-512" hashValue="ON39YdpmFHfN9f47KpiRvqrKx0V9+erV1CNkpWzYhW/Qyc6aT8rEyCrvauWSYGZK2ia3o7vd3akF07acHAFpOA==" saltValue="yVW9XmDwTqEnmpSGai0KYg==" spinCount="100000" sqref="D6" name="Range1_1_1_2_1"/>
    <protectedRange algorithmName="SHA-512" hashValue="ON39YdpmFHfN9f47KpiRvqrKx0V9+erV1CNkpWzYhW/Qyc6aT8rEyCrvauWSYGZK2ia3o7vd3akF07acHAFpOA==" saltValue="yVW9XmDwTqEnmpSGai0KYg==" spinCount="100000" sqref="T6" name="Range1_3_5_10_1"/>
    <protectedRange algorithmName="SHA-512" hashValue="ON39YdpmFHfN9f47KpiRvqrKx0V9+erV1CNkpWzYhW/Qyc6aT8rEyCrvauWSYGZK2ia3o7vd3akF07acHAFpOA==" saltValue="yVW9XmDwTqEnmpSGai0KYg==" spinCount="100000" sqref="E7:P7" name="Range1_31"/>
    <protectedRange algorithmName="SHA-512" hashValue="ON39YdpmFHfN9f47KpiRvqrKx0V9+erV1CNkpWzYhW/Qyc6aT8rEyCrvauWSYGZK2ia3o7vd3akF07acHAFpOA==" saltValue="yVW9XmDwTqEnmpSGai0KYg==" spinCount="100000" sqref="B7:C7" name="Range1_1_2_7"/>
    <protectedRange algorithmName="SHA-512" hashValue="ON39YdpmFHfN9f47KpiRvqrKx0V9+erV1CNkpWzYhW/Qyc6aT8rEyCrvauWSYGZK2ia3o7vd3akF07acHAFpOA==" saltValue="yVW9XmDwTqEnmpSGai0KYg==" spinCount="100000" sqref="D7" name="Range1_1_1_2_3"/>
    <protectedRange algorithmName="SHA-512" hashValue="ON39YdpmFHfN9f47KpiRvqrKx0V9+erV1CNkpWzYhW/Qyc6aT8rEyCrvauWSYGZK2ia3o7vd3akF07acHAFpOA==" saltValue="yVW9XmDwTqEnmpSGai0KYg==" spinCount="100000" sqref="T7" name="Range1_3_5_18"/>
  </protectedRanges>
  <conditionalFormatting sqref="G5">
    <cfRule type="top10" dxfId="35" priority="33" rank="1"/>
    <cfRule type="cellIs" dxfId="34" priority="36" operator="greaterThanOrEqual">
      <formula>193</formula>
    </cfRule>
  </conditionalFormatting>
  <conditionalFormatting sqref="E5">
    <cfRule type="top10" dxfId="33" priority="34" rank="1"/>
    <cfRule type="cellIs" dxfId="32" priority="35" operator="greaterThanOrEqual">
      <formula>193</formula>
    </cfRule>
  </conditionalFormatting>
  <conditionalFormatting sqref="I5">
    <cfRule type="top10" dxfId="31" priority="31" rank="1"/>
    <cfRule type="cellIs" dxfId="30" priority="32" operator="greaterThanOrEqual">
      <formula>193</formula>
    </cfRule>
  </conditionalFormatting>
  <conditionalFormatting sqref="K5">
    <cfRule type="top10" dxfId="29" priority="29" rank="1"/>
    <cfRule type="cellIs" dxfId="28" priority="30" operator="greaterThanOrEqual">
      <formula>193</formula>
    </cfRule>
  </conditionalFormatting>
  <conditionalFormatting sqref="M5">
    <cfRule type="cellIs" dxfId="27" priority="27" operator="greaterThanOrEqual">
      <formula>193</formula>
    </cfRule>
    <cfRule type="top10" dxfId="26" priority="28" rank="1"/>
  </conditionalFormatting>
  <conditionalFormatting sqref="O5">
    <cfRule type="top10" dxfId="25" priority="25" rank="1"/>
    <cfRule type="cellIs" dxfId="24" priority="26" operator="greaterThanOrEqual">
      <formula>193</formula>
    </cfRule>
  </conditionalFormatting>
  <conditionalFormatting sqref="G6">
    <cfRule type="top10" dxfId="23" priority="21" rank="1"/>
    <cfRule type="cellIs" dxfId="22" priority="24" operator="greaterThanOrEqual">
      <formula>193</formula>
    </cfRule>
  </conditionalFormatting>
  <conditionalFormatting sqref="E6">
    <cfRule type="top10" dxfId="21" priority="22" rank="1"/>
    <cfRule type="cellIs" dxfId="20" priority="23" operator="greaterThanOrEqual">
      <formula>193</formula>
    </cfRule>
  </conditionalFormatting>
  <conditionalFormatting sqref="I6">
    <cfRule type="top10" dxfId="19" priority="19" rank="1"/>
    <cfRule type="cellIs" dxfId="18" priority="20" operator="greaterThanOrEqual">
      <formula>193</formula>
    </cfRule>
  </conditionalFormatting>
  <conditionalFormatting sqref="K6">
    <cfRule type="top10" dxfId="17" priority="17" rank="1"/>
    <cfRule type="cellIs" dxfId="16" priority="18" operator="greaterThanOrEqual">
      <formula>193</formula>
    </cfRule>
  </conditionalFormatting>
  <conditionalFormatting sqref="M6">
    <cfRule type="cellIs" dxfId="15" priority="15" operator="greaterThanOrEqual">
      <formula>193</formula>
    </cfRule>
    <cfRule type="top10" dxfId="14" priority="16" rank="1"/>
  </conditionalFormatting>
  <conditionalFormatting sqref="O6">
    <cfRule type="top10" dxfId="13" priority="13" rank="1"/>
    <cfRule type="cellIs" dxfId="12" priority="14" operator="greaterThanOrEqual">
      <formula>193</formula>
    </cfRule>
  </conditionalFormatting>
  <conditionalFormatting sqref="G7">
    <cfRule type="top10" dxfId="11" priority="9" rank="1"/>
    <cfRule type="cellIs" dxfId="10" priority="12" operator="greaterThanOrEqual">
      <formula>193</formula>
    </cfRule>
  </conditionalFormatting>
  <conditionalFormatting sqref="E7">
    <cfRule type="top10" dxfId="9" priority="10" rank="1"/>
    <cfRule type="cellIs" dxfId="8" priority="11" operator="greaterThanOrEqual">
      <formula>193</formula>
    </cfRule>
  </conditionalFormatting>
  <conditionalFormatting sqref="I7">
    <cfRule type="top10" dxfId="7" priority="7" rank="1"/>
    <cfRule type="cellIs" dxfId="6" priority="8" operator="greaterThanOrEqual">
      <formula>193</formula>
    </cfRule>
  </conditionalFormatting>
  <conditionalFormatting sqref="K7">
    <cfRule type="top10" dxfId="5" priority="5" rank="1"/>
    <cfRule type="cellIs" dxfId="4" priority="6" operator="greaterThanOrEqual">
      <formula>193</formula>
    </cfRule>
  </conditionalFormatting>
  <conditionalFormatting sqref="M7">
    <cfRule type="cellIs" dxfId="3" priority="3" operator="greaterThanOrEqual">
      <formula>193</formula>
    </cfRule>
    <cfRule type="top10" dxfId="2" priority="4" rank="1"/>
  </conditionalFormatting>
  <conditionalFormatting sqref="O7">
    <cfRule type="top10" dxfId="1" priority="1" rank="1"/>
    <cfRule type="cellIs" dxfId="0" priority="2" operator="greaterThanOrEqual">
      <formula>193</formula>
    </cfRule>
  </conditionalFormatting>
  <hyperlinks>
    <hyperlink ref="X1" location="'Ohio 2025'!A1" display="Return to Rankings" xr:uid="{003A0192-55DF-4EDD-B18D-93E78E8CB376}"/>
  </hyperlink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0ADF3D7-612E-4195-ADA3-46AFE9B10358}">
          <x14:formula1>
            <xm:f>'https://d.docs.live.net/de09e3dc91b47856/Documents/ABRA/Scoring/[Master Scoring Workbook2_10.01.25.xlsm]DATA'!#REF!</xm:f>
          </x14:formula1>
          <xm:sqref>D6</xm:sqref>
        </x14:dataValidation>
        <x14:dataValidation type="list" allowBlank="1" showInputMessage="1" showErrorMessage="1" xr:uid="{4A924445-BC1F-4312-8907-E5CE0BE3ECB9}">
          <x14:formula1>
            <xm:f>'https://d.docs.live.net/de09e3dc91b47856/Documents/ABRA/Scoring/[Master Scoring Workbook2_10.01.25.xlsm]DATA'!#REF!</xm:f>
          </x14:formula1>
          <xm:sqref>B6</xm:sqref>
        </x14:dataValidation>
        <x14:dataValidation type="list" allowBlank="1" showInputMessage="1" showErrorMessage="1" xr:uid="{7D84F07D-944C-4A84-B23B-CD891041A646}">
          <x14:formula1>
            <xm:f>'[_02-12-25-ABRA 2025 (Town^J ST) Scoring MASTER  ver 2.3 (1).xlsm]DATA'!#REF!</xm:f>
          </x14:formula1>
          <xm:sqref>D7</xm:sqref>
        </x14:dataValidation>
        <x14:dataValidation type="list" allowBlank="1" showInputMessage="1" showErrorMessage="1" xr:uid="{A81A20C0-9854-4A83-AA99-1CC4FBFE9EF0}">
          <x14:formula1>
            <xm:f>'[_02-12-25-ABRA 2025 (Town^J ST) Scoring MASTER  ver 2.3 (1).xlsm]DATA'!#REF!</xm:f>
          </x14:formula1>
          <xm:sqref>B7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D7CA8-0E1D-4292-9EC3-E8C37916040B}">
  <dimension ref="A1:X4"/>
  <sheetViews>
    <sheetView workbookViewId="0">
      <selection activeCell="X1" sqref="X1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23.664062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14" t="s">
        <v>1</v>
      </c>
      <c r="B1" s="15" t="s">
        <v>2</v>
      </c>
      <c r="C1" s="13" t="s">
        <v>3</v>
      </c>
      <c r="D1" s="16" t="s">
        <v>4</v>
      </c>
      <c r="E1" s="17" t="s">
        <v>17</v>
      </c>
      <c r="F1" s="17" t="s">
        <v>18</v>
      </c>
      <c r="G1" s="17" t="s">
        <v>19</v>
      </c>
      <c r="H1" s="17" t="s">
        <v>18</v>
      </c>
      <c r="I1" s="17" t="s">
        <v>20</v>
      </c>
      <c r="J1" s="17" t="s">
        <v>18</v>
      </c>
      <c r="K1" s="17" t="s">
        <v>21</v>
      </c>
      <c r="L1" s="17" t="s">
        <v>18</v>
      </c>
      <c r="M1" s="17" t="s">
        <v>22</v>
      </c>
      <c r="N1" s="17" t="s">
        <v>18</v>
      </c>
      <c r="O1" s="17" t="s">
        <v>23</v>
      </c>
      <c r="P1" s="17" t="s">
        <v>18</v>
      </c>
      <c r="Q1" s="18" t="s">
        <v>24</v>
      </c>
      <c r="R1" s="19" t="s">
        <v>25</v>
      </c>
      <c r="S1" s="20" t="s">
        <v>5</v>
      </c>
      <c r="T1" s="20" t="s">
        <v>26</v>
      </c>
      <c r="U1" s="19" t="s">
        <v>6</v>
      </c>
      <c r="V1" s="20" t="s">
        <v>27</v>
      </c>
      <c r="X1" s="21" t="s">
        <v>29</v>
      </c>
    </row>
    <row r="2" spans="1:24" ht="15" customHeight="1" x14ac:dyDescent="0.3">
      <c r="A2" s="26" t="s">
        <v>39</v>
      </c>
      <c r="B2" s="27" t="s">
        <v>42</v>
      </c>
      <c r="C2" s="28">
        <v>45850</v>
      </c>
      <c r="D2" s="29" t="s">
        <v>34</v>
      </c>
      <c r="E2" s="38">
        <v>144</v>
      </c>
      <c r="F2" s="31">
        <v>0</v>
      </c>
      <c r="G2" s="38">
        <v>160</v>
      </c>
      <c r="H2" s="31">
        <v>0</v>
      </c>
      <c r="I2" s="30">
        <v>138</v>
      </c>
      <c r="J2" s="31">
        <v>0</v>
      </c>
      <c r="K2" s="39"/>
      <c r="L2" s="31"/>
      <c r="M2" s="39"/>
      <c r="N2" s="31"/>
      <c r="O2" s="30"/>
      <c r="P2" s="31"/>
      <c r="Q2" s="33">
        <v>3</v>
      </c>
      <c r="R2" s="33">
        <v>442</v>
      </c>
      <c r="S2" s="34">
        <v>147.33333333333334</v>
      </c>
      <c r="T2" s="35">
        <v>0</v>
      </c>
      <c r="U2" s="36">
        <v>4</v>
      </c>
      <c r="V2" s="37">
        <v>153.333333333333</v>
      </c>
    </row>
    <row r="4" spans="1:24" x14ac:dyDescent="0.3">
      <c r="Q4" s="22">
        <f>SUM(Q2:Q3)</f>
        <v>3</v>
      </c>
      <c r="R4" s="22">
        <f>SUM(R2:R3)</f>
        <v>442</v>
      </c>
      <c r="S4" s="23">
        <f>SUM(R4/Q4)</f>
        <v>147.33333333333334</v>
      </c>
      <c r="T4" s="22">
        <f>SUM(T2:T3)</f>
        <v>0</v>
      </c>
      <c r="U4" s="22">
        <f>SUM(U2:U3)</f>
        <v>4</v>
      </c>
      <c r="V4" s="24">
        <f>SUM(S4+U4)</f>
        <v>151.33333333333334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  <protectedRange algorithmName="SHA-512" hashValue="ON39YdpmFHfN9f47KpiRvqrKx0V9+erV1CNkpWzYhW/Qyc6aT8rEyCrvauWSYGZK2ia3o7vd3akF07acHAFpOA==" saltValue="yVW9XmDwTqEnmpSGai0KYg==" spinCount="100000" sqref="E2:P2 B2:C2" name="Range1_13_1"/>
    <protectedRange algorithmName="SHA-512" hashValue="ON39YdpmFHfN9f47KpiRvqrKx0V9+erV1CNkpWzYhW/Qyc6aT8rEyCrvauWSYGZK2ia3o7vd3akF07acHAFpOA==" saltValue="yVW9XmDwTqEnmpSGai0KYg==" spinCount="100000" sqref="D2" name="Range1_1_12_1"/>
    <protectedRange algorithmName="SHA-512" hashValue="ON39YdpmFHfN9f47KpiRvqrKx0V9+erV1CNkpWzYhW/Qyc6aT8rEyCrvauWSYGZK2ia3o7vd3akF07acHAFpOA==" saltValue="yVW9XmDwTqEnmpSGai0KYg==" spinCount="100000" sqref="T2" name="Range1_3_5_12_1"/>
  </protectedRanges>
  <hyperlinks>
    <hyperlink ref="X1" location="'Ohio 2025'!A1" display="Return to Rankings" xr:uid="{F294C391-3A95-46A5-8380-2B45A8233764}"/>
  </hyperlink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Ohio 2025</vt:lpstr>
      <vt:lpstr>Hayden Waddell</vt:lpstr>
      <vt:lpstr>Aiden Van Horn</vt:lpstr>
      <vt:lpstr>Reid Wharten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chacon</dc:creator>
  <cp:lastModifiedBy>Jill Folgate</cp:lastModifiedBy>
  <dcterms:created xsi:type="dcterms:W3CDTF">2020-01-30T01:18:37Z</dcterms:created>
  <dcterms:modified xsi:type="dcterms:W3CDTF">2025-11-11T01:56:52Z</dcterms:modified>
</cp:coreProperties>
</file>