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Virginia ID 2022\"/>
    </mc:Choice>
  </mc:AlternateContent>
  <xr:revisionPtr revIDLastSave="0" documentId="13_ncr:1_{DBB1C7F4-7F89-430E-9929-01764AB9B919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Virginia Indoor Youth 2022" sheetId="1" r:id="rId1"/>
    <sheet name="Cooper Bradley" sheetId="167" r:id="rId2"/>
    <sheet name="Cruz Frymier" sheetId="166" r:id="rId3"/>
    <sheet name="Kaylyn Craig" sheetId="165" r:id="rId4"/>
    <sheet name="Rylee Dockery" sheetId="159" r:id="rId5"/>
  </sheets>
  <externalReferences>
    <externalReference r:id="rId6"/>
  </externalReferences>
  <definedNames>
    <definedName name="_xlnm._FilterDatabase" localSheetId="0" hidden="1">'Virginia Indoor Youth 2022'!#REF!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N4" i="167"/>
  <c r="L4" i="167"/>
  <c r="M4" i="167" s="1"/>
  <c r="O4" i="167" s="1"/>
  <c r="K4" i="167"/>
  <c r="H21" i="1"/>
  <c r="G21" i="1"/>
  <c r="F21" i="1"/>
  <c r="E21" i="1"/>
  <c r="D21" i="1"/>
  <c r="N13" i="166"/>
  <c r="L13" i="166"/>
  <c r="M13" i="166" s="1"/>
  <c r="K13" i="166"/>
  <c r="H13" i="1"/>
  <c r="G13" i="1"/>
  <c r="F13" i="1"/>
  <c r="E13" i="1"/>
  <c r="D13" i="1"/>
  <c r="N4" i="166"/>
  <c r="L4" i="166"/>
  <c r="K4" i="166"/>
  <c r="H14" i="1"/>
  <c r="G14" i="1"/>
  <c r="F14" i="1"/>
  <c r="E14" i="1"/>
  <c r="D14" i="1"/>
  <c r="N4" i="165"/>
  <c r="L4" i="165"/>
  <c r="K4" i="165"/>
  <c r="O13" i="166" l="1"/>
  <c r="M4" i="166"/>
  <c r="O4" i="166" s="1"/>
  <c r="M4" i="165"/>
  <c r="O4" i="165" s="1"/>
  <c r="N7" i="159" l="1"/>
  <c r="G6" i="1" s="1"/>
  <c r="L7" i="159"/>
  <c r="E6" i="1" s="1"/>
  <c r="K7" i="159"/>
  <c r="D6" i="1" s="1"/>
  <c r="M7" i="159" l="1"/>
  <c r="F6" i="1" s="1"/>
  <c r="O7" i="159" l="1"/>
  <c r="H6" i="1" s="1"/>
</calcChain>
</file>

<file path=xl/sharedStrings.xml><?xml version="1.0" encoding="utf-8"?>
<sst xmlns="http://schemas.openxmlformats.org/spreadsheetml/2006/main" count="153" uniqueCount="39">
  <si>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</si>
  <si>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</si>
  <si>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</si>
  <si>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</si>
  <si>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</si>
  <si>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</si>
  <si>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</si>
  <si>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</si>
  <si>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</si>
  <si>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</si>
  <si>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</si>
  <si>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</si>
  <si>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</si>
  <si>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</si>
  <si>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</si>
  <si>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</si>
  <si>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</si>
  <si>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</si>
  <si>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</si>
  <si>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</si>
  <si>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</si>
  <si>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</si>
  <si>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>VA Indoor</t>
  </si>
  <si>
    <t>Outlaw Heavy</t>
  </si>
  <si>
    <t>Factory</t>
  </si>
  <si>
    <t xml:space="preserve">Outlaw Hvy </t>
  </si>
  <si>
    <t>Bristol, VA Indoor</t>
  </si>
  <si>
    <t xml:space="preserve">Unlimited </t>
  </si>
  <si>
    <t xml:space="preserve">Factory </t>
  </si>
  <si>
    <t>Outlaw Lt</t>
  </si>
  <si>
    <t>Outlaw Lite</t>
  </si>
  <si>
    <t>Rylee Dockery</t>
  </si>
  <si>
    <t>ABRA OUTLAW LITE YOUTH 2022</t>
  </si>
  <si>
    <t>ABRA OUTLAW HEAVY YOUTH 2022</t>
  </si>
  <si>
    <t>Cruz Frymier</t>
  </si>
  <si>
    <t>Kaylyn Craig</t>
  </si>
  <si>
    <t>ABRA FACTORY YOUTH 2022</t>
  </si>
  <si>
    <t>ABRA UNLIMITED  YOUTH 2022</t>
  </si>
  <si>
    <t>Cooper Bradley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</si>
</sst>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8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90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8"/>
  <sheetViews>
    <sheetView tabSelected="1" workbookViewId="0">
      <selection activeCell="M20" sqref="M20"/>
    </sheetView>
  </sheetViews>
  <sheetFormatPr defaultRowHeight="15" x14ac:dyDescent="0.25"/>
  <cols>
    <col min="1" max="1" width="9.140625" style="9"/>
    <col min="2" max="2" width="17.7109375" style="9" customWidth="1"/>
    <col min="3" max="3" width="18.42578125" style="30" bestFit="1" customWidth="1"/>
    <col min="4" max="4" width="15.7109375" style="9" bestFit="1" customWidth="1"/>
    <col min="5" max="5" width="16.140625" style="9" bestFit="1" customWidth="1"/>
    <col min="6" max="6" width="9.140625" style="21"/>
    <col min="7" max="7" width="9.140625" style="9"/>
    <col min="8" max="8" width="16.28515625" style="21" bestFit="1" customWidth="1"/>
  </cols>
  <sheetData>
    <row r="1" spans="1:8" x14ac:dyDescent="0.25">
      <c r="A1" s="10"/>
      <c r="B1" s="10"/>
      <c r="C1" s="28"/>
      <c r="D1" s="10"/>
      <c r="E1" s="10"/>
      <c r="F1" s="19"/>
      <c r="G1" s="10"/>
      <c r="H1" s="19"/>
    </row>
    <row r="2" spans="1:8" ht="27.75" x14ac:dyDescent="0.4">
      <c r="A2" s="10"/>
      <c r="B2" s="10"/>
      <c r="C2" s="29" t="s">
        <v>32</v>
      </c>
      <c r="D2" s="10"/>
      <c r="E2" s="10"/>
      <c r="F2" s="19"/>
      <c r="G2" s="10"/>
      <c r="H2" s="19"/>
    </row>
    <row r="3" spans="1:8" ht="18.75" x14ac:dyDescent="0.3">
      <c r="A3" s="10"/>
      <c r="B3" s="10"/>
      <c r="C3" s="28"/>
      <c r="D3" s="13" t="s">
        <v>22</v>
      </c>
      <c r="E3" s="10"/>
      <c r="F3" s="19"/>
      <c r="G3" s="10"/>
      <c r="H3" s="19"/>
    </row>
    <row r="4" spans="1:8" x14ac:dyDescent="0.25">
      <c r="A4" s="10"/>
      <c r="B4" s="10"/>
      <c r="C4" s="28"/>
      <c r="D4" s="10"/>
      <c r="E4" s="10"/>
      <c r="F4" s="19"/>
      <c r="G4" s="10"/>
      <c r="H4" s="19"/>
    </row>
    <row r="5" spans="1:8" ht="18.75" x14ac:dyDescent="0.4">
      <c r="A5" s="11" t="s">
        <v>0</v>
      </c>
      <c r="B5" s="11" t="s">
        <v>1</v>
      </c>
      <c r="C5" s="30" t="s">
        <v>2</v>
      </c>
      <c r="D5" s="11" t="s">
        <v>19</v>
      </c>
      <c r="E5" s="11" t="s">
        <v>16</v>
      </c>
      <c r="F5" s="20" t="s">
        <v>17</v>
      </c>
      <c r="G5" s="11" t="s">
        <v>14</v>
      </c>
      <c r="H5" s="20" t="s">
        <v>18</v>
      </c>
    </row>
    <row r="6" spans="1:8" x14ac:dyDescent="0.25">
      <c r="A6" s="30">
        <v>1</v>
      </c>
      <c r="B6" s="30" t="s">
        <v>30</v>
      </c>
      <c r="C6" s="27" t="s">
        <v>31</v>
      </c>
      <c r="D6" s="32">
        <f>SUM('Rylee Dockery'!K7)</f>
        <v>15</v>
      </c>
      <c r="E6" s="32">
        <f>SUM('Rylee Dockery'!L7)</f>
        <v>2881</v>
      </c>
      <c r="F6" s="33">
        <f>SUM('Rylee Dockery'!M7)</f>
        <v>192.06666666666666</v>
      </c>
      <c r="G6" s="32">
        <f>SUM('Rylee Dockery'!N7)</f>
        <v>25</v>
      </c>
      <c r="H6" s="33">
        <f>SUM('Rylee Dockery'!O7)</f>
        <v>217.06666666666666</v>
      </c>
    </row>
    <row r="7" spans="1:8" ht="12" customHeight="1" x14ac:dyDescent="0.25"/>
    <row r="8" spans="1:8" x14ac:dyDescent="0.25">
      <c r="A8" s="10"/>
      <c r="B8" s="10"/>
      <c r="C8" s="28"/>
      <c r="D8" s="10"/>
      <c r="E8" s="10"/>
      <c r="F8" s="19"/>
      <c r="G8" s="10"/>
      <c r="H8" s="19"/>
    </row>
    <row r="9" spans="1:8" ht="27.75" x14ac:dyDescent="0.4">
      <c r="A9" s="10"/>
      <c r="B9" s="10"/>
      <c r="C9" s="29" t="s">
        <v>33</v>
      </c>
      <c r="D9" s="10"/>
      <c r="E9" s="10"/>
      <c r="F9" s="19"/>
      <c r="G9" s="10"/>
      <c r="H9" s="19"/>
    </row>
    <row r="10" spans="1:8" ht="18.75" x14ac:dyDescent="0.3">
      <c r="A10" s="10"/>
      <c r="B10" s="10"/>
      <c r="C10" s="28"/>
      <c r="D10" s="13" t="s">
        <v>22</v>
      </c>
      <c r="E10" s="10"/>
      <c r="F10" s="19"/>
      <c r="G10" s="10"/>
      <c r="H10" s="19"/>
    </row>
    <row r="11" spans="1:8" x14ac:dyDescent="0.25">
      <c r="A11" s="10"/>
      <c r="B11" s="10"/>
      <c r="C11" s="28"/>
      <c r="D11" s="10"/>
      <c r="E11" s="10"/>
      <c r="F11" s="19"/>
      <c r="G11" s="10"/>
      <c r="H11" s="19"/>
    </row>
    <row r="12" spans="1:8" ht="18.75" x14ac:dyDescent="0.4">
      <c r="A12" s="11" t="s">
        <v>0</v>
      </c>
      <c r="B12" s="11" t="s">
        <v>1</v>
      </c>
      <c r="C12" s="30" t="s">
        <v>2</v>
      </c>
      <c r="D12" s="11" t="s">
        <v>19</v>
      </c>
      <c r="E12" s="11" t="s">
        <v>16</v>
      </c>
      <c r="F12" s="20" t="s">
        <v>17</v>
      </c>
      <c r="G12" s="11" t="s">
        <v>14</v>
      </c>
      <c r="H12" s="20" t="s">
        <v>18</v>
      </c>
    </row>
    <row r="13" spans="1:8" x14ac:dyDescent="0.25">
      <c r="A13" s="30">
        <v>1</v>
      </c>
      <c r="B13" s="30" t="s">
        <v>23</v>
      </c>
      <c r="C13" s="31" t="s">
        <v>34</v>
      </c>
      <c r="D13" s="32">
        <f>SUM('Cruz Frymier'!K4)</f>
        <v>6</v>
      </c>
      <c r="E13" s="32">
        <f>SUM('Cruz Frymier'!L4)</f>
        <v>1186.001</v>
      </c>
      <c r="F13" s="33">
        <f>SUM('Cruz Frymier'!M4)</f>
        <v>197.66683333333333</v>
      </c>
      <c r="G13" s="32">
        <f>SUM('Cruz Frymier'!N4)</f>
        <v>22</v>
      </c>
      <c r="H13" s="33">
        <f>SUM('Cruz Frymier'!O4)</f>
        <v>219.66683333333333</v>
      </c>
    </row>
    <row r="14" spans="1:8" x14ac:dyDescent="0.25">
      <c r="A14" s="30">
        <v>2</v>
      </c>
      <c r="B14" s="30" t="s">
        <v>23</v>
      </c>
      <c r="C14" s="31" t="s">
        <v>35</v>
      </c>
      <c r="D14" s="32">
        <f>SUM('Kaylyn Craig'!K4)</f>
        <v>6</v>
      </c>
      <c r="E14" s="32">
        <f>SUM('Kaylyn Craig'!L4)</f>
        <v>1184.001</v>
      </c>
      <c r="F14" s="33">
        <f>SUM('Kaylyn Craig'!M4)</f>
        <v>197.33349999999999</v>
      </c>
      <c r="G14" s="32">
        <f>SUM('Kaylyn Craig'!N4)</f>
        <v>20</v>
      </c>
      <c r="H14" s="33">
        <f>SUM('Kaylyn Craig'!O4)</f>
        <v>217.33349999999999</v>
      </c>
    </row>
    <row r="16" spans="1:8" x14ac:dyDescent="0.25">
      <c r="A16" s="10"/>
      <c r="B16" s="10"/>
      <c r="C16" s="28"/>
      <c r="D16" s="10"/>
      <c r="E16" s="10"/>
      <c r="F16" s="19"/>
      <c r="G16" s="10"/>
      <c r="H16" s="19"/>
    </row>
    <row r="17" spans="1:8" ht="27.75" x14ac:dyDescent="0.4">
      <c r="A17" s="10"/>
      <c r="B17" s="10"/>
      <c r="C17" s="29" t="s">
        <v>37</v>
      </c>
      <c r="D17" s="10"/>
      <c r="E17" s="10"/>
      <c r="F17" s="19"/>
      <c r="G17" s="10"/>
      <c r="H17" s="19"/>
    </row>
    <row r="18" spans="1:8" ht="18.75" x14ac:dyDescent="0.3">
      <c r="A18" s="10"/>
      <c r="B18" s="10"/>
      <c r="C18" s="28"/>
      <c r="D18" s="13" t="s">
        <v>22</v>
      </c>
      <c r="E18" s="10"/>
      <c r="F18" s="19"/>
      <c r="G18" s="10"/>
      <c r="H18" s="19"/>
    </row>
    <row r="19" spans="1:8" x14ac:dyDescent="0.25">
      <c r="A19" s="10"/>
      <c r="B19" s="10"/>
      <c r="C19" s="28"/>
      <c r="D19" s="10"/>
      <c r="E19" s="10"/>
      <c r="F19" s="19"/>
      <c r="G19" s="10"/>
      <c r="H19" s="19"/>
    </row>
    <row r="20" spans="1:8" ht="18.75" x14ac:dyDescent="0.4">
      <c r="A20" s="11" t="s">
        <v>0</v>
      </c>
      <c r="B20" s="11" t="s">
        <v>1</v>
      </c>
      <c r="C20" s="30" t="s">
        <v>2</v>
      </c>
      <c r="D20" s="11" t="s">
        <v>19</v>
      </c>
      <c r="E20" s="11" t="s">
        <v>16</v>
      </c>
      <c r="F20" s="20" t="s">
        <v>17</v>
      </c>
      <c r="G20" s="11" t="s">
        <v>14</v>
      </c>
      <c r="H20" s="20" t="s">
        <v>18</v>
      </c>
    </row>
    <row r="21" spans="1:8" x14ac:dyDescent="0.25">
      <c r="A21" s="30">
        <v>1</v>
      </c>
      <c r="B21" s="30" t="s">
        <v>20</v>
      </c>
      <c r="C21" s="31" t="s">
        <v>34</v>
      </c>
      <c r="D21" s="32">
        <f>SUM('Cruz Frymier'!K13)</f>
        <v>6</v>
      </c>
      <c r="E21" s="32">
        <f>SUM('Cruz Frymier'!L13)</f>
        <v>1160</v>
      </c>
      <c r="F21" s="33">
        <f>SUM('Cruz Frymier'!M13)</f>
        <v>193.33333333333334</v>
      </c>
      <c r="G21" s="32">
        <f>SUM('Cruz Frymier'!N13)</f>
        <v>10</v>
      </c>
      <c r="H21" s="33">
        <f>SUM('Cruz Frymier'!O13)</f>
        <v>203.33333333333334</v>
      </c>
    </row>
    <row r="23" spans="1:8" x14ac:dyDescent="0.25">
      <c r="A23" s="10"/>
      <c r="B23" s="10"/>
      <c r="C23" s="28"/>
      <c r="D23" s="10"/>
      <c r="E23" s="10"/>
      <c r="F23" s="19"/>
      <c r="G23" s="10"/>
      <c r="H23" s="19"/>
    </row>
    <row r="24" spans="1:8" ht="27.75" x14ac:dyDescent="0.4">
      <c r="A24" s="10"/>
      <c r="B24" s="10"/>
      <c r="C24" s="29" t="s">
        <v>36</v>
      </c>
      <c r="D24" s="10"/>
      <c r="E24" s="10"/>
      <c r="F24" s="19"/>
      <c r="G24" s="10"/>
      <c r="H24" s="19"/>
    </row>
    <row r="25" spans="1:8" ht="18.75" x14ac:dyDescent="0.3">
      <c r="A25" s="10"/>
      <c r="B25" s="10"/>
      <c r="C25" s="28"/>
      <c r="D25" s="13" t="s">
        <v>22</v>
      </c>
      <c r="E25" s="10"/>
      <c r="F25" s="19"/>
      <c r="G25" s="10"/>
      <c r="H25" s="19"/>
    </row>
    <row r="26" spans="1:8" x14ac:dyDescent="0.25">
      <c r="A26" s="10"/>
      <c r="B26" s="10"/>
      <c r="C26" s="28"/>
      <c r="D26" s="10"/>
      <c r="E26" s="10"/>
      <c r="F26" s="19"/>
      <c r="G26" s="10"/>
      <c r="H26" s="19"/>
    </row>
    <row r="27" spans="1:8" ht="18.75" x14ac:dyDescent="0.4">
      <c r="A27" s="11" t="s">
        <v>0</v>
      </c>
      <c r="B27" s="11" t="s">
        <v>1</v>
      </c>
      <c r="C27" s="30" t="s">
        <v>2</v>
      </c>
      <c r="D27" s="11" t="s">
        <v>19</v>
      </c>
      <c r="E27" s="11" t="s">
        <v>16</v>
      </c>
      <c r="F27" s="20" t="s">
        <v>17</v>
      </c>
      <c r="G27" s="11" t="s">
        <v>14</v>
      </c>
      <c r="H27" s="20" t="s">
        <v>18</v>
      </c>
    </row>
    <row r="28" spans="1:8" x14ac:dyDescent="0.25">
      <c r="A28" s="30">
        <v>1</v>
      </c>
      <c r="B28" s="30" t="s">
        <v>24</v>
      </c>
      <c r="C28" s="31" t="s">
        <v>38</v>
      </c>
      <c r="D28" s="32">
        <f>SUM('Cooper Bradley'!K4)</f>
        <v>6</v>
      </c>
      <c r="E28" s="32">
        <f>SUM('Cooper Bradley'!L4)</f>
        <v>1074</v>
      </c>
      <c r="F28" s="33">
        <f>SUM('Cooper Bradley'!M4)</f>
        <v>179</v>
      </c>
      <c r="G28" s="32">
        <f>SUM('Cooper Bradley'!N4)</f>
        <v>10</v>
      </c>
      <c r="H28" s="33">
        <f>SUM('Cooper Bradley'!O4)</f>
        <v>189</v>
      </c>
    </row>
  </sheetData>
  <hyperlinks>
    <hyperlink ref="C6" location="'Rylee Dockery'!A1" display="Rylee Dockery" xr:uid="{4556E0DF-DCCA-474B-90C3-CCFE514945E3}"/>
    <hyperlink ref="C14" location="'Kaylyn Craig'!A1" display="Kaylyn Craig" xr:uid="{2BC5BB36-B042-47A7-8F6A-96D8315D8A9E}"/>
    <hyperlink ref="C13" location="'Cruz Frymier'!A1" display="Cruz Frymier" xr:uid="{B72C6CEB-68B7-49F9-9302-5699513D3867}"/>
    <hyperlink ref="C21" location="'Cruz Frymier'!A1" display="Cruz Frymier" xr:uid="{D706A20B-ED88-47C6-9444-D082FF3D5CA5}"/>
    <hyperlink ref="C28" location="'Cooper Bradley'!A1" display="Cooper Bradley" xr:uid="{364FD744-817C-4562-8576-DB203389F284}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EFBCB-7E86-4A1B-AB2A-2839FB3E37B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21</v>
      </c>
    </row>
    <row r="2" spans="1:17" x14ac:dyDescent="0.25">
      <c r="A2" s="14" t="s">
        <v>28</v>
      </c>
      <c r="B2" s="15" t="s">
        <v>38</v>
      </c>
      <c r="C2" s="16">
        <v>44901</v>
      </c>
      <c r="D2" s="17" t="s">
        <v>26</v>
      </c>
      <c r="E2" s="18">
        <v>177</v>
      </c>
      <c r="F2" s="18">
        <v>174</v>
      </c>
      <c r="G2" s="18">
        <v>179</v>
      </c>
      <c r="H2" s="18">
        <v>175</v>
      </c>
      <c r="I2" s="18">
        <v>181</v>
      </c>
      <c r="J2" s="18">
        <v>188</v>
      </c>
      <c r="K2" s="22">
        <v>6</v>
      </c>
      <c r="L2" s="22">
        <v>1074</v>
      </c>
      <c r="M2" s="23">
        <v>179</v>
      </c>
      <c r="N2" s="24">
        <v>10</v>
      </c>
      <c r="O2" s="25">
        <v>189</v>
      </c>
    </row>
    <row r="4" spans="1:17" x14ac:dyDescent="0.25">
      <c r="K4" s="8">
        <f>SUM(K2:K3)</f>
        <v>6</v>
      </c>
      <c r="L4" s="8">
        <f>SUM(L2:L3)</f>
        <v>1074</v>
      </c>
      <c r="M4" s="7">
        <f>SUM(L4/K4)</f>
        <v>179</v>
      </c>
      <c r="N4" s="8">
        <f>SUM(N2:N3)</f>
        <v>10</v>
      </c>
      <c r="O4" s="12">
        <f>SUM(M4+N4)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26_1"/>
    <protectedRange algorithmName="SHA-512" hashValue="ON39YdpmFHfN9f47KpiRvqrKx0V9+erV1CNkpWzYhW/Qyc6aT8rEyCrvauWSYGZK2ia3o7vd3akF07acHAFpOA==" saltValue="yVW9XmDwTqEnmpSGai0KYg==" spinCount="100000" sqref="B2:C2" name="Range1_1_2_12_1"/>
    <protectedRange algorithmName="SHA-512" hashValue="ON39YdpmFHfN9f47KpiRvqrKx0V9+erV1CNkpWzYhW/Qyc6aT8rEyCrvauWSYGZK2ia3o7vd3akF07acHAFpOA==" saltValue="yVW9XmDwTqEnmpSGai0KYg==" spinCount="100000" sqref="D2" name="Range1_1_1_2_9_1"/>
  </protectedRanges>
  <conditionalFormatting sqref="F2">
    <cfRule type="top10" dxfId="75" priority="2" rank="1"/>
  </conditionalFormatting>
  <conditionalFormatting sqref="G2">
    <cfRule type="top10" dxfId="74" priority="3" rank="1"/>
  </conditionalFormatting>
  <conditionalFormatting sqref="H2">
    <cfRule type="top10" dxfId="73" priority="4" rank="1"/>
  </conditionalFormatting>
  <conditionalFormatting sqref="I2">
    <cfRule type="top10" dxfId="72" priority="5" rank="1"/>
  </conditionalFormatting>
  <conditionalFormatting sqref="J2">
    <cfRule type="top10" dxfId="71" priority="6" rank="1"/>
  </conditionalFormatting>
  <conditionalFormatting sqref="E2">
    <cfRule type="top10" dxfId="70" priority="7" rank="1"/>
  </conditionalFormatting>
  <conditionalFormatting sqref="E2:J2">
    <cfRule type="cellIs" dxfId="69" priority="1" operator="greaterThanOrEqual">
      <formula>193</formula>
    </cfRule>
  </conditionalFormatting>
  <hyperlinks>
    <hyperlink ref="Q1" location="'Virginia Indoor Youth 2022'!A1" display="Back to Ranking" xr:uid="{6AD29E65-8B0D-41E4-B89B-1659FC5D63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E266E5-83D6-4BA1-BCB4-0FAE4C9615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7B759-5984-45B7-B73D-141F0CC1B5EC}">
  <dimension ref="A1:Q13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21</v>
      </c>
    </row>
    <row r="2" spans="1:17" x14ac:dyDescent="0.25">
      <c r="A2" s="14" t="s">
        <v>25</v>
      </c>
      <c r="B2" s="15" t="s">
        <v>34</v>
      </c>
      <c r="C2" s="16">
        <v>44901</v>
      </c>
      <c r="D2" s="17" t="s">
        <v>26</v>
      </c>
      <c r="E2" s="18">
        <v>199</v>
      </c>
      <c r="F2" s="18">
        <v>199</v>
      </c>
      <c r="G2" s="18">
        <v>196</v>
      </c>
      <c r="H2" s="18">
        <v>197</v>
      </c>
      <c r="I2" s="18">
        <v>198</v>
      </c>
      <c r="J2" s="18">
        <v>197.001</v>
      </c>
      <c r="K2" s="22">
        <v>6</v>
      </c>
      <c r="L2" s="22">
        <v>1186.001</v>
      </c>
      <c r="M2" s="23">
        <v>197.66683333333333</v>
      </c>
      <c r="N2" s="24">
        <v>22</v>
      </c>
      <c r="O2" s="25">
        <v>219.66683333333333</v>
      </c>
    </row>
    <row r="4" spans="1:17" x14ac:dyDescent="0.25">
      <c r="K4" s="8">
        <f>SUM(K2:K3)</f>
        <v>6</v>
      </c>
      <c r="L4" s="8">
        <f>SUM(L2:L3)</f>
        <v>1186.001</v>
      </c>
      <c r="M4" s="7">
        <f>SUM(L4/K4)</f>
        <v>197.66683333333333</v>
      </c>
      <c r="N4" s="8">
        <f>SUM(N2:N3)</f>
        <v>22</v>
      </c>
      <c r="O4" s="12">
        <f>SUM(M4+N4)</f>
        <v>219.66683333333333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4" t="s">
        <v>27</v>
      </c>
      <c r="B11" s="15" t="s">
        <v>34</v>
      </c>
      <c r="C11" s="16">
        <v>44901</v>
      </c>
      <c r="D11" s="17" t="s">
        <v>26</v>
      </c>
      <c r="E11" s="18">
        <v>189</v>
      </c>
      <c r="F11" s="18">
        <v>198</v>
      </c>
      <c r="G11" s="18">
        <v>189</v>
      </c>
      <c r="H11" s="18">
        <v>197</v>
      </c>
      <c r="I11" s="18">
        <v>193</v>
      </c>
      <c r="J11" s="18">
        <v>194</v>
      </c>
      <c r="K11" s="22">
        <v>6</v>
      </c>
      <c r="L11" s="22">
        <v>1160</v>
      </c>
      <c r="M11" s="23">
        <v>193.33333333333334</v>
      </c>
      <c r="N11" s="24">
        <v>10</v>
      </c>
      <c r="O11" s="25">
        <v>203.33333333333334</v>
      </c>
    </row>
    <row r="13" spans="1:17" x14ac:dyDescent="0.25">
      <c r="K13" s="8">
        <f>SUM(K11:K12)</f>
        <v>6</v>
      </c>
      <c r="L13" s="8">
        <f>SUM(L11:L12)</f>
        <v>1160</v>
      </c>
      <c r="M13" s="7">
        <f>SUM(L13/K13)</f>
        <v>193.33333333333334</v>
      </c>
      <c r="N13" s="8">
        <f>SUM(N11:N12)</f>
        <v>10</v>
      </c>
      <c r="O13" s="12">
        <f>SUM(M13+N13)</f>
        <v>203.33333333333334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2:J2" name="Range1_23_1"/>
    <protectedRange algorithmName="SHA-512" hashValue="ON39YdpmFHfN9f47KpiRvqrKx0V9+erV1CNkpWzYhW/Qyc6aT8rEyCrvauWSYGZK2ia3o7vd3akF07acHAFpOA==" saltValue="yVW9XmDwTqEnmpSGai0KYg==" spinCount="100000" sqref="B2:C2" name="Range1_1_2_9_1"/>
    <protectedRange algorithmName="SHA-512" hashValue="ON39YdpmFHfN9f47KpiRvqrKx0V9+erV1CNkpWzYhW/Qyc6aT8rEyCrvauWSYGZK2ia3o7vd3akF07acHAFpOA==" saltValue="yVW9XmDwTqEnmpSGai0KYg==" spinCount="100000" sqref="D2" name="Range1_1_1_2_2_1"/>
    <protectedRange algorithmName="SHA-512" hashValue="ON39YdpmFHfN9f47KpiRvqrKx0V9+erV1CNkpWzYhW/Qyc6aT8rEyCrvauWSYGZK2ia3o7vd3akF07acHAFpOA==" saltValue="yVW9XmDwTqEnmpSGai0KYg==" spinCount="100000" sqref="E11:J11" name="Range1_25"/>
    <protectedRange algorithmName="SHA-512" hashValue="ON39YdpmFHfN9f47KpiRvqrKx0V9+erV1CNkpWzYhW/Qyc6aT8rEyCrvauWSYGZK2ia3o7vd3akF07acHAFpOA==" saltValue="yVW9XmDwTqEnmpSGai0KYg==" spinCount="100000" sqref="B11:C11" name="Range1_1_2_11"/>
    <protectedRange algorithmName="SHA-512" hashValue="ON39YdpmFHfN9f47KpiRvqrKx0V9+erV1CNkpWzYhW/Qyc6aT8rEyCrvauWSYGZK2ia3o7vd3akF07acHAFpOA==" saltValue="yVW9XmDwTqEnmpSGai0KYg==" spinCount="100000" sqref="D11" name="Range1_1_1_2_8"/>
  </protectedRanges>
  <conditionalFormatting sqref="F2">
    <cfRule type="top10" dxfId="61" priority="15" rank="1"/>
  </conditionalFormatting>
  <conditionalFormatting sqref="G2">
    <cfRule type="top10" dxfId="60" priority="16" rank="1"/>
  </conditionalFormatting>
  <conditionalFormatting sqref="H2">
    <cfRule type="top10" dxfId="59" priority="17" rank="1"/>
  </conditionalFormatting>
  <conditionalFormatting sqref="I2">
    <cfRule type="top10" dxfId="58" priority="18" rank="1"/>
  </conditionalFormatting>
  <conditionalFormatting sqref="J2">
    <cfRule type="top10" dxfId="57" priority="19" rank="1"/>
  </conditionalFormatting>
  <conditionalFormatting sqref="E2">
    <cfRule type="top10" dxfId="56" priority="20" rank="1"/>
  </conditionalFormatting>
  <conditionalFormatting sqref="E2:J2">
    <cfRule type="cellIs" dxfId="55" priority="14" operator="equal">
      <formula>200</formula>
    </cfRule>
  </conditionalFormatting>
  <conditionalFormatting sqref="G11">
    <cfRule type="top10" dxfId="47" priority="3" rank="1"/>
  </conditionalFormatting>
  <conditionalFormatting sqref="H11">
    <cfRule type="top10" dxfId="46" priority="4" rank="1"/>
  </conditionalFormatting>
  <conditionalFormatting sqref="I11">
    <cfRule type="top10" dxfId="45" priority="5" rank="1"/>
  </conditionalFormatting>
  <conditionalFormatting sqref="J11">
    <cfRule type="top10" dxfId="44" priority="6" rank="1"/>
  </conditionalFormatting>
  <conditionalFormatting sqref="F11">
    <cfRule type="top10" dxfId="43" priority="2" rank="1"/>
  </conditionalFormatting>
  <conditionalFormatting sqref="E11:J11">
    <cfRule type="cellIs" dxfId="42" priority="1" operator="equal">
      <formula>200</formula>
    </cfRule>
  </conditionalFormatting>
  <hyperlinks>
    <hyperlink ref="Q1" location="'Virginia Indoor Youth 2022'!A1" display="Back to Ranking" xr:uid="{24038E8E-1D10-4D01-80B6-4E72DBC081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14FFB1-FDAD-4BF9-85F9-79072604AF91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A356-0D1E-46BF-B9B5-31FE2E870F19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21</v>
      </c>
    </row>
    <row r="2" spans="1:17" x14ac:dyDescent="0.25">
      <c r="A2" s="14" t="s">
        <v>25</v>
      </c>
      <c r="B2" s="15" t="s">
        <v>35</v>
      </c>
      <c r="C2" s="16">
        <v>44901</v>
      </c>
      <c r="D2" s="17" t="s">
        <v>26</v>
      </c>
      <c r="E2" s="18">
        <v>194</v>
      </c>
      <c r="F2" s="18">
        <v>197</v>
      </c>
      <c r="G2" s="18">
        <v>199</v>
      </c>
      <c r="H2" s="18">
        <v>199</v>
      </c>
      <c r="I2" s="18">
        <v>198.001</v>
      </c>
      <c r="J2" s="18">
        <v>197</v>
      </c>
      <c r="K2" s="22">
        <v>6</v>
      </c>
      <c r="L2" s="22">
        <v>1184.001</v>
      </c>
      <c r="M2" s="23">
        <v>197.33349999999999</v>
      </c>
      <c r="N2" s="24">
        <v>20</v>
      </c>
      <c r="O2" s="25">
        <v>217.33349999999999</v>
      </c>
    </row>
    <row r="4" spans="1:17" x14ac:dyDescent="0.25">
      <c r="K4" s="8">
        <f>SUM(K2:K3)</f>
        <v>6</v>
      </c>
      <c r="L4" s="8">
        <f>SUM(L2:L3)</f>
        <v>1184.001</v>
      </c>
      <c r="M4" s="7">
        <f>SUM(L4/K4)</f>
        <v>197.33349999999999</v>
      </c>
      <c r="N4" s="8">
        <f>SUM(N2:N3)</f>
        <v>20</v>
      </c>
      <c r="O4" s="12">
        <f>SUM(M4+N4)</f>
        <v>217.33349999999999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23"/>
    <protectedRange algorithmName="SHA-512" hashValue="ON39YdpmFHfN9f47KpiRvqrKx0V9+erV1CNkpWzYhW/Qyc6aT8rEyCrvauWSYGZK2ia3o7vd3akF07acHAFpOA==" saltValue="yVW9XmDwTqEnmpSGai0KYg==" spinCount="100000" sqref="B2:C2" name="Range1_1_2_9"/>
    <protectedRange algorithmName="SHA-512" hashValue="ON39YdpmFHfN9f47KpiRvqrKx0V9+erV1CNkpWzYhW/Qyc6aT8rEyCrvauWSYGZK2ia3o7vd3akF07acHAFpOA==" saltValue="yVW9XmDwTqEnmpSGai0KYg==" spinCount="100000" sqref="D2" name="Range1_1_1_2_2"/>
  </protectedRanges>
  <conditionalFormatting sqref="F2">
    <cfRule type="top10" dxfId="34" priority="2" rank="1"/>
  </conditionalFormatting>
  <conditionalFormatting sqref="G2">
    <cfRule type="top10" dxfId="33" priority="3" rank="1"/>
  </conditionalFormatting>
  <conditionalFormatting sqref="H2">
    <cfRule type="top10" dxfId="32" priority="4" rank="1"/>
  </conditionalFormatting>
  <conditionalFormatting sqref="I2">
    <cfRule type="top10" dxfId="31" priority="5" rank="1"/>
  </conditionalFormatting>
  <conditionalFormatting sqref="J2">
    <cfRule type="top10" dxfId="30" priority="6" rank="1"/>
  </conditionalFormatting>
  <conditionalFormatting sqref="E2">
    <cfRule type="top10" dxfId="29" priority="7" rank="1"/>
  </conditionalFormatting>
  <conditionalFormatting sqref="E2:J2">
    <cfRule type="cellIs" dxfId="28" priority="1" operator="equal">
      <formula>200</formula>
    </cfRule>
  </conditionalFormatting>
  <hyperlinks>
    <hyperlink ref="Q1" location="'Virginia Indoor Youth 2022'!A1" display="Back to Ranking" xr:uid="{A0FD825F-F8D8-4BBE-87F4-0515FBFBB6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DFF1C9-2872-4D01-A313-3A80D09A1D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33F74-F17F-436E-B95F-A15D7F5EE184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21</v>
      </c>
    </row>
    <row r="2" spans="1:17" x14ac:dyDescent="0.25">
      <c r="A2" s="14" t="s">
        <v>29</v>
      </c>
      <c r="B2" s="15" t="s">
        <v>31</v>
      </c>
      <c r="C2" s="16">
        <v>44838</v>
      </c>
      <c r="D2" s="17" t="s">
        <v>26</v>
      </c>
      <c r="E2" s="18">
        <v>186</v>
      </c>
      <c r="F2" s="18">
        <v>191</v>
      </c>
      <c r="G2" s="18">
        <v>186</v>
      </c>
      <c r="H2" s="18"/>
      <c r="I2" s="18"/>
      <c r="J2" s="18"/>
      <c r="K2" s="22">
        <v>3</v>
      </c>
      <c r="L2" s="22">
        <v>563</v>
      </c>
      <c r="M2" s="23">
        <v>187.66666666666666</v>
      </c>
      <c r="N2" s="24">
        <v>5</v>
      </c>
      <c r="O2" s="25">
        <v>192.66666666666666</v>
      </c>
    </row>
    <row r="3" spans="1:17" x14ac:dyDescent="0.25">
      <c r="A3" s="14" t="s">
        <v>29</v>
      </c>
      <c r="B3" s="15" t="s">
        <v>31</v>
      </c>
      <c r="C3" s="16">
        <v>44845</v>
      </c>
      <c r="D3" s="17" t="s">
        <v>26</v>
      </c>
      <c r="E3" s="18">
        <v>186</v>
      </c>
      <c r="F3" s="18">
        <v>184</v>
      </c>
      <c r="G3" s="18">
        <v>189</v>
      </c>
      <c r="H3" s="18"/>
      <c r="I3" s="18"/>
      <c r="J3" s="18"/>
      <c r="K3" s="22">
        <v>3</v>
      </c>
      <c r="L3" s="22">
        <v>559</v>
      </c>
      <c r="M3" s="23">
        <v>186.33333333333334</v>
      </c>
      <c r="N3" s="24">
        <v>5</v>
      </c>
      <c r="O3" s="25">
        <v>191.33333333333334</v>
      </c>
    </row>
    <row r="4" spans="1:17" x14ac:dyDescent="0.25">
      <c r="A4" s="14" t="s">
        <v>29</v>
      </c>
      <c r="B4" s="15" t="s">
        <v>31</v>
      </c>
      <c r="C4" s="16">
        <v>43791</v>
      </c>
      <c r="D4" s="17" t="s">
        <v>26</v>
      </c>
      <c r="E4" s="18">
        <v>197</v>
      </c>
      <c r="F4" s="18">
        <v>196</v>
      </c>
      <c r="G4" s="18">
        <v>195</v>
      </c>
      <c r="H4" s="18"/>
      <c r="I4" s="18"/>
      <c r="J4" s="18"/>
      <c r="K4" s="22">
        <v>3</v>
      </c>
      <c r="L4" s="22">
        <v>588</v>
      </c>
      <c r="M4" s="23">
        <v>196</v>
      </c>
      <c r="N4" s="24">
        <v>5</v>
      </c>
      <c r="O4" s="25">
        <v>201</v>
      </c>
    </row>
    <row r="5" spans="1:17" x14ac:dyDescent="0.25">
      <c r="A5" s="14" t="s">
        <v>29</v>
      </c>
      <c r="B5" s="15" t="s">
        <v>31</v>
      </c>
      <c r="C5" s="16">
        <v>44901</v>
      </c>
      <c r="D5" s="17" t="s">
        <v>26</v>
      </c>
      <c r="E5" s="18">
        <v>193</v>
      </c>
      <c r="F5" s="18">
        <v>193</v>
      </c>
      <c r="G5" s="18">
        <v>195</v>
      </c>
      <c r="H5" s="18">
        <v>198</v>
      </c>
      <c r="I5" s="18">
        <v>198</v>
      </c>
      <c r="J5" s="18">
        <v>194</v>
      </c>
      <c r="K5" s="22">
        <v>6</v>
      </c>
      <c r="L5" s="22">
        <v>1171</v>
      </c>
      <c r="M5" s="23">
        <v>195.16666666666666</v>
      </c>
      <c r="N5" s="24">
        <v>10</v>
      </c>
      <c r="O5" s="25">
        <v>205.16666666666666</v>
      </c>
    </row>
    <row r="7" spans="1:17" x14ac:dyDescent="0.25">
      <c r="K7" s="8">
        <f>SUM(K2:K6)</f>
        <v>15</v>
      </c>
      <c r="L7" s="8">
        <f>SUM(L2:L6)</f>
        <v>2881</v>
      </c>
      <c r="M7" s="7">
        <f>SUM(L7/K7)</f>
        <v>192.06666666666666</v>
      </c>
      <c r="N7" s="8">
        <f>SUM(N2:N6)</f>
        <v>25</v>
      </c>
      <c r="O7" s="12">
        <f>SUM(M7+N7)</f>
        <v>217.06666666666666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9_1_1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3:J3" name="Range1_17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3"/>
    <protectedRange algorithmName="SHA-512" hashValue="ON39YdpmFHfN9f47KpiRvqrKx0V9+erV1CNkpWzYhW/Qyc6aT8rEyCrvauWSYGZK2ia3o7vd3akF07acHAFpOA==" saltValue="yVW9XmDwTqEnmpSGai0KYg==" spinCount="100000" sqref="E4:J4" name="Range1_4_2"/>
    <protectedRange algorithmName="SHA-512" hashValue="ON39YdpmFHfN9f47KpiRvqrKx0V9+erV1CNkpWzYhW/Qyc6aT8rEyCrvauWSYGZK2ia3o7vd3akF07acHAFpOA==" saltValue="yVW9XmDwTqEnmpSGai0KYg==" spinCount="100000" sqref="B4:C4" name="Range1_1_2_3"/>
    <protectedRange algorithmName="SHA-512" hashValue="ON39YdpmFHfN9f47KpiRvqrKx0V9+erV1CNkpWzYhW/Qyc6aT8rEyCrvauWSYGZK2ia3o7vd3akF07acHAFpOA==" saltValue="yVW9XmDwTqEnmpSGai0KYg==" spinCount="100000" sqref="D4" name="Range1_1_1_2_4"/>
    <protectedRange algorithmName="SHA-512" hashValue="ON39YdpmFHfN9f47KpiRvqrKx0V9+erV1CNkpWzYhW/Qyc6aT8rEyCrvauWSYGZK2ia3o7vd3akF07acHAFpOA==" saltValue="yVW9XmDwTqEnmpSGai0KYg==" spinCount="100000" sqref="E5:J5" name="Range1_24"/>
    <protectedRange algorithmName="SHA-512" hashValue="ON39YdpmFHfN9f47KpiRvqrKx0V9+erV1CNkpWzYhW/Qyc6aT8rEyCrvauWSYGZK2ia3o7vd3akF07acHAFpOA==" saltValue="yVW9XmDwTqEnmpSGai0KYg==" spinCount="100000" sqref="B5:C5" name="Range1_1_2_10"/>
    <protectedRange algorithmName="SHA-512" hashValue="ON39YdpmFHfN9f47KpiRvqrKx0V9+erV1CNkpWzYhW/Qyc6aT8rEyCrvauWSYGZK2ia3o7vd3akF07acHAFpOA==" saltValue="yVW9XmDwTqEnmpSGai0KYg==" spinCount="100000" sqref="D5" name="Range1_1_1_2_7"/>
  </protectedRanges>
  <conditionalFormatting sqref="F2">
    <cfRule type="top10" dxfId="27" priority="24" rank="1"/>
  </conditionalFormatting>
  <conditionalFormatting sqref="G2">
    <cfRule type="top10" dxfId="26" priority="25" rank="1"/>
  </conditionalFormatting>
  <conditionalFormatting sqref="H2">
    <cfRule type="top10" dxfId="25" priority="26" rank="1"/>
  </conditionalFormatting>
  <conditionalFormatting sqref="I2">
    <cfRule type="top10" dxfId="24" priority="27" rank="1"/>
  </conditionalFormatting>
  <conditionalFormatting sqref="J2">
    <cfRule type="top10" dxfId="23" priority="28" rank="1"/>
  </conditionalFormatting>
  <conditionalFormatting sqref="E2">
    <cfRule type="top10" dxfId="22" priority="23" rank="1"/>
  </conditionalFormatting>
  <conditionalFormatting sqref="E2:J2">
    <cfRule type="cellIs" dxfId="21" priority="22" operator="equal">
      <formula>200</formula>
    </cfRule>
  </conditionalFormatting>
  <conditionalFormatting sqref="F3">
    <cfRule type="top10" dxfId="20" priority="17" rank="1"/>
  </conditionalFormatting>
  <conditionalFormatting sqref="G3">
    <cfRule type="top10" dxfId="19" priority="18" rank="1"/>
  </conditionalFormatting>
  <conditionalFormatting sqref="H3">
    <cfRule type="top10" dxfId="18" priority="19" rank="1"/>
  </conditionalFormatting>
  <conditionalFormatting sqref="I3">
    <cfRule type="top10" dxfId="17" priority="20" rank="1"/>
  </conditionalFormatting>
  <conditionalFormatting sqref="J3">
    <cfRule type="top10" dxfId="16" priority="21" rank="1"/>
  </conditionalFormatting>
  <conditionalFormatting sqref="E3">
    <cfRule type="top10" dxfId="15" priority="16" rank="1"/>
  </conditionalFormatting>
  <conditionalFormatting sqref="E3:J3">
    <cfRule type="cellIs" dxfId="14" priority="15" operator="equal">
      <formula>200</formula>
    </cfRule>
  </conditionalFormatting>
  <conditionalFormatting sqref="F4">
    <cfRule type="top10" dxfId="13" priority="9" rank="1"/>
  </conditionalFormatting>
  <conditionalFormatting sqref="G4">
    <cfRule type="top10" dxfId="12" priority="10" rank="1"/>
  </conditionalFormatting>
  <conditionalFormatting sqref="H4">
    <cfRule type="top10" dxfId="11" priority="11" rank="1"/>
  </conditionalFormatting>
  <conditionalFormatting sqref="I4">
    <cfRule type="top10" dxfId="10" priority="12" rank="1"/>
  </conditionalFormatting>
  <conditionalFormatting sqref="J4">
    <cfRule type="top10" dxfId="9" priority="13" rank="1"/>
  </conditionalFormatting>
  <conditionalFormatting sqref="E4">
    <cfRule type="top10" dxfId="8" priority="14" rank="1"/>
  </conditionalFormatting>
  <conditionalFormatting sqref="E4:J4">
    <cfRule type="cellIs" dxfId="7" priority="8" operator="equal">
      <formula>200</formula>
    </cfRule>
  </conditionalFormatting>
  <conditionalFormatting sqref="F5">
    <cfRule type="top10" dxfId="6" priority="3" rank="1"/>
  </conditionalFormatting>
  <conditionalFormatting sqref="G5">
    <cfRule type="top10" dxfId="5" priority="4" rank="1"/>
  </conditionalFormatting>
  <conditionalFormatting sqref="H5">
    <cfRule type="top10" dxfId="4" priority="5" rank="1"/>
  </conditionalFormatting>
  <conditionalFormatting sqref="I5">
    <cfRule type="top10" dxfId="3" priority="6" rank="1"/>
  </conditionalFormatting>
  <conditionalFormatting sqref="J5">
    <cfRule type="top10" dxfId="2" priority="7" rank="1"/>
  </conditionalFormatting>
  <conditionalFormatting sqref="E5">
    <cfRule type="top10" dxfId="1" priority="2" rank="1"/>
  </conditionalFormatting>
  <conditionalFormatting sqref="E5:J5">
    <cfRule type="cellIs" dxfId="0" priority="1" operator="equal">
      <formula>200</formula>
    </cfRule>
  </conditionalFormatting>
  <hyperlinks>
    <hyperlink ref="Q1" location="'Virginia Indoor Youth 2022'!A1" display="Back to Ranking" xr:uid="{16F22DF0-EFEA-4557-95D6-764D776CF7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70C278-400C-4D2E-9A48-9504130C9F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Virginia Indoor Youth 2022</vt:lpstr>
      <vt:lpstr>Cooper Bradley</vt:lpstr>
      <vt:lpstr>Cruz Frymier</vt:lpstr>
      <vt:lpstr>Kaylyn Craig</vt:lpstr>
      <vt:lpstr>Rylee Dockery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2022-02-19T19:27:22Z</cp:lastPrinted>
  <dcterms:created xsi:type="dcterms:W3CDTF">2020-01-30T01:18:37Z</dcterms:created>
  <dcterms:modified xsi:type="dcterms:W3CDTF">2023-01-31T01:48:33Z</dcterms:modified>
</cp:coreProperties>
</file>