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04f90be3b13787/Documents/ABRA 2024 State Match Info/Tennessee 2024/"/>
    </mc:Choice>
  </mc:AlternateContent>
  <xr:revisionPtr revIDLastSave="106" documentId="13_ncr:1_{8BD2A8DE-4361-4C1B-9D8B-E412A22EB6DA}" xr6:coauthVersionLast="47" xr6:coauthVersionMax="47" xr10:uidLastSave="{74A46D9A-C11E-40F5-BE5F-0C78DE21105C}"/>
  <bookViews>
    <workbookView xWindow="-120" yWindow="-120" windowWidth="29040" windowHeight="15720" xr2:uid="{A35FAFAA-3A44-445C-BAAA-3002DD1ECE94}"/>
  </bookViews>
  <sheets>
    <sheet name="Tennessee 2024" sheetId="1" r:id="rId1"/>
    <sheet name="Alyssa Earhart" sheetId="194" r:id="rId2"/>
    <sheet name="Benji Matoy" sheetId="211" r:id="rId3"/>
    <sheet name="Bill Cornwell" sheetId="207" r:id="rId4"/>
    <sheet name="Bill Shaver" sheetId="223" r:id="rId5"/>
    <sheet name="Brandon Hayes" sheetId="229" r:id="rId6"/>
    <sheet name="Brandon Rohm" sheetId="188" r:id="rId7"/>
    <sheet name="Carrie Earhart" sheetId="191" r:id="rId8"/>
    <sheet name="Charles Miller" sheetId="226" r:id="rId9"/>
    <sheet name="Charles Mullins" sheetId="225" r:id="rId10"/>
    <sheet name="Chuck Miller" sheetId="210" r:id="rId11"/>
    <sheet name="Danny Bowman" sheetId="233" r:id="rId12"/>
    <sheet name="Danny Sissom" sheetId="205" r:id="rId13"/>
    <sheet name="Darrell Franchuk" sheetId="209" r:id="rId14"/>
    <sheet name="David Fisher" sheetId="201" r:id="rId15"/>
    <sheet name="David Keel" sheetId="196" r:id="rId16"/>
    <sheet name="Denise Petty" sheetId="230" r:id="rId17"/>
    <sheet name="Dennis Cooper" sheetId="195" r:id="rId18"/>
    <sheet name="Dennis Roll" sheetId="189" r:id="rId19"/>
    <sheet name="Doug Adams" sheetId="217" r:id="rId20"/>
    <sheet name="Jacob Jackson" sheetId="197" r:id="rId21"/>
    <sheet name="James Carroll" sheetId="215" r:id="rId22"/>
    <sheet name="Jeff Griffith" sheetId="227" r:id="rId23"/>
    <sheet name="Jeff Lewis" sheetId="222" r:id="rId24"/>
    <sheet name="Jeff Ralls" sheetId="202" r:id="rId25"/>
    <sheet name="Jeremy Petty" sheetId="219" r:id="rId26"/>
    <sheet name="Jim Ayers" sheetId="169" r:id="rId27"/>
    <sheet name="Jim Parnell" sheetId="206" r:id="rId28"/>
    <sheet name="Joe Smith" sheetId="220" r:id="rId29"/>
    <sheet name="John Willoughby" sheetId="174" r:id="rId30"/>
    <sheet name="Ken Donahue" sheetId="213" r:id="rId31"/>
    <sheet name="Kenneth Rohm" sheetId="193" r:id="rId32"/>
    <sheet name="Kevin McCullough" sheetId="228" r:id="rId33"/>
    <sheet name="Mark Harrison" sheetId="216" r:id="rId34"/>
    <sheet name="Michael Miller" sheetId="208" r:id="rId35"/>
    <sheet name="Neal McPaul" sheetId="204" r:id="rId36"/>
    <sheet name="Pack Jackson" sheetId="198" r:id="rId37"/>
    <sheet name="Randy Canter" sheetId="212" r:id="rId38"/>
    <sheet name="Rebecca Carroll" sheetId="232" r:id="rId39"/>
    <sheet name="Ricky Haley" sheetId="214" r:id="rId40"/>
    <sheet name="Steve DuVall" sheetId="224" r:id="rId41"/>
    <sheet name="Steven Travis" sheetId="234" r:id="rId42"/>
    <sheet name="Tad Earhart" sheetId="192" r:id="rId43"/>
    <sheet name="Tao Irtz" sheetId="179" r:id="rId44"/>
    <sheet name="Thomas Adams" sheetId="218" r:id="rId45"/>
    <sheet name="Todd Earhart" sheetId="190" r:id="rId46"/>
    <sheet name="Tommy Jackson" sheetId="200" r:id="rId47"/>
    <sheet name="Tony Rogers" sheetId="221" r:id="rId48"/>
    <sheet name="Travis Davis" sheetId="203" r:id="rId49"/>
    <sheet name="Travis Smith" sheetId="231" r:id="rId50"/>
    <sheet name="Wade Lynn" sheetId="180" r:id="rId51"/>
    <sheet name="William Cooper" sheetId="199" r:id="rId52"/>
  </sheets>
  <externalReferences>
    <externalReference r:id="rId53"/>
  </externalReferences>
  <definedNames>
    <definedName name="_xlnm._FilterDatabase" localSheetId="0" hidden="1">'Tennessee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N14" i="202"/>
  <c r="L14" i="202"/>
  <c r="M14" i="202" s="1"/>
  <c r="O14" i="202" s="1"/>
  <c r="K14" i="202"/>
  <c r="N22" i="205"/>
  <c r="G58" i="1" s="1"/>
  <c r="L22" i="205"/>
  <c r="E58" i="1" s="1"/>
  <c r="K22" i="205"/>
  <c r="D58" i="1" s="1"/>
  <c r="E51" i="1"/>
  <c r="D51" i="1"/>
  <c r="H61" i="1"/>
  <c r="G61" i="1"/>
  <c r="F61" i="1"/>
  <c r="E61" i="1"/>
  <c r="D61" i="1"/>
  <c r="N4" i="234"/>
  <c r="L4" i="234"/>
  <c r="M4" i="234" s="1"/>
  <c r="O4" i="234" s="1"/>
  <c r="K4" i="234"/>
  <c r="H54" i="1"/>
  <c r="G54" i="1"/>
  <c r="F54" i="1"/>
  <c r="E54" i="1"/>
  <c r="H53" i="1"/>
  <c r="G53" i="1"/>
  <c r="F53" i="1"/>
  <c r="E53" i="1"/>
  <c r="D54" i="1"/>
  <c r="D53" i="1"/>
  <c r="H30" i="1"/>
  <c r="G30" i="1"/>
  <c r="F30" i="1"/>
  <c r="E30" i="1"/>
  <c r="H29" i="1"/>
  <c r="G29" i="1"/>
  <c r="F29" i="1"/>
  <c r="E29" i="1"/>
  <c r="H27" i="1"/>
  <c r="G27" i="1"/>
  <c r="F27" i="1"/>
  <c r="E27" i="1"/>
  <c r="D30" i="1"/>
  <c r="N4" i="233"/>
  <c r="L4" i="233"/>
  <c r="M4" i="233" s="1"/>
  <c r="O4" i="233" s="1"/>
  <c r="K4" i="233"/>
  <c r="D29" i="1"/>
  <c r="N4" i="232"/>
  <c r="L4" i="232"/>
  <c r="K4" i="232"/>
  <c r="D27" i="1"/>
  <c r="N4" i="231"/>
  <c r="L4" i="231"/>
  <c r="M4" i="231" s="1"/>
  <c r="O4" i="231" s="1"/>
  <c r="K4" i="231"/>
  <c r="H85" i="1"/>
  <c r="G85" i="1"/>
  <c r="F85" i="1"/>
  <c r="E85" i="1"/>
  <c r="D85" i="1"/>
  <c r="N4" i="230"/>
  <c r="L4" i="230"/>
  <c r="M4" i="230" s="1"/>
  <c r="O4" i="230" s="1"/>
  <c r="K4" i="230"/>
  <c r="G52" i="1"/>
  <c r="E52" i="1"/>
  <c r="D52" i="1"/>
  <c r="H56" i="1"/>
  <c r="G56" i="1"/>
  <c r="F56" i="1"/>
  <c r="E56" i="1"/>
  <c r="D56" i="1"/>
  <c r="N4" i="229"/>
  <c r="L4" i="229"/>
  <c r="K4" i="229"/>
  <c r="D47" i="1"/>
  <c r="N6" i="228"/>
  <c r="G83" i="1" s="1"/>
  <c r="L6" i="228"/>
  <c r="K6" i="228"/>
  <c r="D83" i="1" s="1"/>
  <c r="D73" i="1"/>
  <c r="N12" i="213"/>
  <c r="G73" i="1" s="1"/>
  <c r="L12" i="213"/>
  <c r="M12" i="213" s="1"/>
  <c r="O12" i="213" s="1"/>
  <c r="H73" i="1" s="1"/>
  <c r="K12" i="213"/>
  <c r="D44" i="1"/>
  <c r="H32" i="1"/>
  <c r="G32" i="1"/>
  <c r="F32" i="1"/>
  <c r="E32" i="1"/>
  <c r="D32" i="1"/>
  <c r="N4" i="227"/>
  <c r="L4" i="227"/>
  <c r="M4" i="227" s="1"/>
  <c r="O4" i="227" s="1"/>
  <c r="K4" i="227"/>
  <c r="N13" i="226"/>
  <c r="G57" i="1" s="1"/>
  <c r="L13" i="226"/>
  <c r="K13" i="226"/>
  <c r="D57" i="1" s="1"/>
  <c r="H24" i="1"/>
  <c r="G24" i="1"/>
  <c r="F24" i="1"/>
  <c r="E24" i="1"/>
  <c r="H20" i="1"/>
  <c r="G20" i="1"/>
  <c r="F20" i="1"/>
  <c r="E20" i="1"/>
  <c r="N7" i="226"/>
  <c r="G22" i="1" s="1"/>
  <c r="L7" i="226"/>
  <c r="E22" i="1" s="1"/>
  <c r="K7" i="226"/>
  <c r="D22" i="1" s="1"/>
  <c r="N5" i="225"/>
  <c r="G33" i="1" s="1"/>
  <c r="L5" i="225"/>
  <c r="M5" i="225" s="1"/>
  <c r="O5" i="225" s="1"/>
  <c r="H33" i="1" s="1"/>
  <c r="K5" i="225"/>
  <c r="D33" i="1" s="1"/>
  <c r="N5" i="224"/>
  <c r="G23" i="1" s="1"/>
  <c r="L5" i="224"/>
  <c r="E23" i="1" s="1"/>
  <c r="K5" i="224"/>
  <c r="D23" i="1" s="1"/>
  <c r="D24" i="1"/>
  <c r="N5" i="223"/>
  <c r="M5" i="223"/>
  <c r="O5" i="223" s="1"/>
  <c r="L5" i="223"/>
  <c r="K5" i="223"/>
  <c r="D10" i="1"/>
  <c r="N7" i="222"/>
  <c r="G10" i="1" s="1"/>
  <c r="L7" i="222"/>
  <c r="M7" i="222" s="1"/>
  <c r="F10" i="1" s="1"/>
  <c r="K7" i="222"/>
  <c r="D20" i="1"/>
  <c r="N5" i="221"/>
  <c r="L5" i="221"/>
  <c r="K5" i="221"/>
  <c r="H34" i="1"/>
  <c r="G34" i="1"/>
  <c r="F34" i="1"/>
  <c r="E34" i="1"/>
  <c r="D34" i="1"/>
  <c r="N4" i="220"/>
  <c r="L4" i="220"/>
  <c r="K4" i="220"/>
  <c r="G72" i="1"/>
  <c r="E72" i="1"/>
  <c r="N18" i="211"/>
  <c r="L18" i="211"/>
  <c r="K18" i="211"/>
  <c r="D72" i="1" s="1"/>
  <c r="N18" i="216"/>
  <c r="G21" i="1" s="1"/>
  <c r="L18" i="216"/>
  <c r="K18" i="216"/>
  <c r="D21" i="1" s="1"/>
  <c r="N7" i="219"/>
  <c r="G84" i="1" s="1"/>
  <c r="L7" i="219"/>
  <c r="E84" i="1" s="1"/>
  <c r="K7" i="219"/>
  <c r="D84" i="1" s="1"/>
  <c r="N16" i="212"/>
  <c r="G31" i="1" s="1"/>
  <c r="L16" i="212"/>
  <c r="E31" i="1" s="1"/>
  <c r="K16" i="212"/>
  <c r="D31" i="1" s="1"/>
  <c r="N7" i="218"/>
  <c r="L7" i="218"/>
  <c r="M7" i="218" s="1"/>
  <c r="O7" i="218" s="1"/>
  <c r="K7" i="218"/>
  <c r="N7" i="217"/>
  <c r="L7" i="217"/>
  <c r="M7" i="217" s="1"/>
  <c r="O7" i="217" s="1"/>
  <c r="K7" i="217"/>
  <c r="N9" i="216"/>
  <c r="G46" i="1" s="1"/>
  <c r="L9" i="216"/>
  <c r="E46" i="1" s="1"/>
  <c r="K9" i="216"/>
  <c r="D46" i="1" s="1"/>
  <c r="G25" i="1"/>
  <c r="N5" i="215"/>
  <c r="G26" i="1" s="1"/>
  <c r="L5" i="215"/>
  <c r="E26" i="1" s="1"/>
  <c r="K5" i="215"/>
  <c r="D26" i="1" s="1"/>
  <c r="N11" i="214"/>
  <c r="G6" i="1" s="1"/>
  <c r="L11" i="214"/>
  <c r="E6" i="1" s="1"/>
  <c r="K11" i="214"/>
  <c r="D6" i="1" s="1"/>
  <c r="N10" i="211"/>
  <c r="L10" i="211"/>
  <c r="K10" i="211"/>
  <c r="D25" i="1" s="1"/>
  <c r="N5" i="213"/>
  <c r="G63" i="1" s="1"/>
  <c r="L5" i="213"/>
  <c r="K5" i="213"/>
  <c r="D63" i="1" s="1"/>
  <c r="N10" i="212"/>
  <c r="G42" i="1" s="1"/>
  <c r="L10" i="212"/>
  <c r="E42" i="1" s="1"/>
  <c r="K10" i="212"/>
  <c r="D42" i="1" s="1"/>
  <c r="E86" i="1"/>
  <c r="N4" i="211"/>
  <c r="G86" i="1" s="1"/>
  <c r="L4" i="211"/>
  <c r="K4" i="211"/>
  <c r="D86" i="1" s="1"/>
  <c r="N12" i="210"/>
  <c r="G80" i="1" s="1"/>
  <c r="L12" i="210"/>
  <c r="E80" i="1" s="1"/>
  <c r="K12" i="210"/>
  <c r="D80" i="1" s="1"/>
  <c r="N11" i="209"/>
  <c r="G50" i="1" s="1"/>
  <c r="L11" i="209"/>
  <c r="E50" i="1" s="1"/>
  <c r="K11" i="209"/>
  <c r="D50" i="1" s="1"/>
  <c r="N8" i="208"/>
  <c r="G43" i="1" s="1"/>
  <c r="L8" i="208"/>
  <c r="K8" i="208"/>
  <c r="D43" i="1" s="1"/>
  <c r="N11" i="207"/>
  <c r="G47" i="1" s="1"/>
  <c r="L11" i="207"/>
  <c r="E47" i="1" s="1"/>
  <c r="K11" i="207"/>
  <c r="N19" i="206"/>
  <c r="G41" i="1" s="1"/>
  <c r="L19" i="206"/>
  <c r="K19" i="206"/>
  <c r="D41" i="1" s="1"/>
  <c r="N16" i="205"/>
  <c r="G7" i="1" s="1"/>
  <c r="L16" i="205"/>
  <c r="K16" i="205"/>
  <c r="D7" i="1" s="1"/>
  <c r="N7" i="204"/>
  <c r="G19" i="1" s="1"/>
  <c r="L7" i="204"/>
  <c r="E19" i="1" s="1"/>
  <c r="K7" i="204"/>
  <c r="D19" i="1" s="1"/>
  <c r="N8" i="203"/>
  <c r="G16" i="1" s="1"/>
  <c r="L8" i="203"/>
  <c r="E16" i="1" s="1"/>
  <c r="K8" i="203"/>
  <c r="D16" i="1" s="1"/>
  <c r="H60" i="1"/>
  <c r="G60" i="1"/>
  <c r="F60" i="1"/>
  <c r="E59" i="1"/>
  <c r="E60" i="1"/>
  <c r="N8" i="202"/>
  <c r="G51" i="1" s="1"/>
  <c r="L8" i="202"/>
  <c r="K8" i="202"/>
  <c r="N9" i="201"/>
  <c r="L9" i="201"/>
  <c r="K9" i="201"/>
  <c r="N6" i="200"/>
  <c r="G62" i="1" s="1"/>
  <c r="L6" i="200"/>
  <c r="K6" i="200"/>
  <c r="D62" i="1" s="1"/>
  <c r="N11" i="199"/>
  <c r="G45" i="1" s="1"/>
  <c r="L11" i="199"/>
  <c r="M11" i="199" s="1"/>
  <c r="F45" i="1" s="1"/>
  <c r="K11" i="199"/>
  <c r="D45" i="1" s="1"/>
  <c r="N5" i="198"/>
  <c r="G59" i="1" s="1"/>
  <c r="L5" i="198"/>
  <c r="M5" i="198" s="1"/>
  <c r="F59" i="1" s="1"/>
  <c r="K5" i="198"/>
  <c r="D59" i="1" s="1"/>
  <c r="D60" i="1"/>
  <c r="N4" i="197"/>
  <c r="L4" i="197"/>
  <c r="K4" i="197"/>
  <c r="N10" i="196"/>
  <c r="G48" i="1" s="1"/>
  <c r="L10" i="196"/>
  <c r="E48" i="1" s="1"/>
  <c r="K10" i="196"/>
  <c r="D48" i="1" s="1"/>
  <c r="N12" i="195"/>
  <c r="G49" i="1" s="1"/>
  <c r="L12" i="195"/>
  <c r="E49" i="1" s="1"/>
  <c r="K12" i="195"/>
  <c r="D49" i="1" s="1"/>
  <c r="N11" i="194"/>
  <c r="G17" i="1" s="1"/>
  <c r="L11" i="194"/>
  <c r="E17" i="1" s="1"/>
  <c r="K11" i="194"/>
  <c r="D17" i="1" s="1"/>
  <c r="N11" i="193"/>
  <c r="G11" i="1" s="1"/>
  <c r="L11" i="193"/>
  <c r="K11" i="193"/>
  <c r="D11" i="1" s="1"/>
  <c r="N12" i="192"/>
  <c r="G15" i="1" s="1"/>
  <c r="L12" i="192"/>
  <c r="E15" i="1" s="1"/>
  <c r="K12" i="192"/>
  <c r="D15" i="1" s="1"/>
  <c r="N12" i="191"/>
  <c r="G13" i="1" s="1"/>
  <c r="L12" i="191"/>
  <c r="M12" i="191" s="1"/>
  <c r="F13" i="1" s="1"/>
  <c r="K12" i="191"/>
  <c r="D13" i="1" s="1"/>
  <c r="N11" i="190"/>
  <c r="G14" i="1" s="1"/>
  <c r="L11" i="190"/>
  <c r="E14" i="1" s="1"/>
  <c r="K11" i="190"/>
  <c r="D14" i="1" s="1"/>
  <c r="N12" i="189"/>
  <c r="G9" i="1" s="1"/>
  <c r="L12" i="189"/>
  <c r="E9" i="1" s="1"/>
  <c r="K12" i="189"/>
  <c r="D9" i="1" s="1"/>
  <c r="N12" i="188"/>
  <c r="G12" i="1" s="1"/>
  <c r="L12" i="188"/>
  <c r="E12" i="1" s="1"/>
  <c r="K12" i="188"/>
  <c r="D12" i="1" s="1"/>
  <c r="N10" i="180"/>
  <c r="G81" i="1" s="1"/>
  <c r="L10" i="180"/>
  <c r="E81" i="1" s="1"/>
  <c r="K10" i="180"/>
  <c r="D81" i="1" s="1"/>
  <c r="N8" i="179"/>
  <c r="G70" i="1" s="1"/>
  <c r="L8" i="179"/>
  <c r="E70" i="1" s="1"/>
  <c r="K8" i="179"/>
  <c r="D70" i="1" s="1"/>
  <c r="N11" i="174"/>
  <c r="G44" i="1" s="1"/>
  <c r="L11" i="174"/>
  <c r="E44" i="1" s="1"/>
  <c r="K11" i="174"/>
  <c r="N12" i="169"/>
  <c r="G8" i="1" s="1"/>
  <c r="L12" i="169"/>
  <c r="E8" i="1" s="1"/>
  <c r="K12" i="169"/>
  <c r="D8" i="1" s="1"/>
  <c r="M22" i="205" l="1"/>
  <c r="E13" i="1"/>
  <c r="M4" i="232"/>
  <c r="O4" i="232" s="1"/>
  <c r="M13" i="226"/>
  <c r="F57" i="1" s="1"/>
  <c r="M6" i="228"/>
  <c r="E83" i="1"/>
  <c r="E73" i="1"/>
  <c r="F73" i="1"/>
  <c r="M5" i="213"/>
  <c r="F63" i="1" s="1"/>
  <c r="E45" i="1"/>
  <c r="M11" i="193"/>
  <c r="E11" i="1"/>
  <c r="M4" i="229"/>
  <c r="O4" i="229" s="1"/>
  <c r="F33" i="1"/>
  <c r="E33" i="1"/>
  <c r="E57" i="1"/>
  <c r="M5" i="224"/>
  <c r="E10" i="1"/>
  <c r="M19" i="206"/>
  <c r="O19" i="206" s="1"/>
  <c r="H41" i="1" s="1"/>
  <c r="O7" i="222"/>
  <c r="H10" i="1" s="1"/>
  <c r="E63" i="1"/>
  <c r="M10" i="211"/>
  <c r="O10" i="211" s="1"/>
  <c r="H25" i="1" s="1"/>
  <c r="M18" i="211"/>
  <c r="M11" i="207"/>
  <c r="F47" i="1" s="1"/>
  <c r="M8" i="208"/>
  <c r="O8" i="208" s="1"/>
  <c r="H43" i="1" s="1"/>
  <c r="M18" i="216"/>
  <c r="O18" i="216" s="1"/>
  <c r="H21" i="1" s="1"/>
  <c r="M9" i="216"/>
  <c r="M7" i="226"/>
  <c r="M5" i="221"/>
  <c r="O5" i="221" s="1"/>
  <c r="M12" i="210"/>
  <c r="O5" i="198"/>
  <c r="H59" i="1" s="1"/>
  <c r="O11" i="199"/>
  <c r="H45" i="1" s="1"/>
  <c r="M16" i="212"/>
  <c r="M4" i="220"/>
  <c r="O4" i="220" s="1"/>
  <c r="E25" i="1"/>
  <c r="F25" i="1"/>
  <c r="E43" i="1"/>
  <c r="E21" i="1"/>
  <c r="M7" i="204"/>
  <c r="M7" i="219"/>
  <c r="O12" i="191"/>
  <c r="H13" i="1" s="1"/>
  <c r="M5" i="215"/>
  <c r="M11" i="214"/>
  <c r="M11" i="209"/>
  <c r="F50" i="1" s="1"/>
  <c r="E41" i="1"/>
  <c r="M16" i="205"/>
  <c r="E7" i="1"/>
  <c r="M10" i="212"/>
  <c r="M6" i="200"/>
  <c r="E62" i="1"/>
  <c r="M12" i="188"/>
  <c r="F12" i="1" s="1"/>
  <c r="M4" i="211"/>
  <c r="M8" i="203"/>
  <c r="F16" i="1" s="1"/>
  <c r="M8" i="202"/>
  <c r="F51" i="1" s="1"/>
  <c r="M9" i="201"/>
  <c r="F52" i="1" s="1"/>
  <c r="M4" i="197"/>
  <c r="O4" i="197" s="1"/>
  <c r="M10" i="196"/>
  <c r="F48" i="1" s="1"/>
  <c r="M12" i="195"/>
  <c r="F49" i="1" s="1"/>
  <c r="M11" i="194"/>
  <c r="F17" i="1" s="1"/>
  <c r="M12" i="192"/>
  <c r="F15" i="1" s="1"/>
  <c r="M11" i="190"/>
  <c r="F14" i="1" s="1"/>
  <c r="M12" i="189"/>
  <c r="F9" i="1" s="1"/>
  <c r="M12" i="169"/>
  <c r="M10" i="180"/>
  <c r="F81" i="1" s="1"/>
  <c r="M8" i="179"/>
  <c r="F70" i="1" s="1"/>
  <c r="M11" i="174"/>
  <c r="F44" i="1" s="1"/>
  <c r="F21" i="1" l="1"/>
  <c r="O9" i="216"/>
  <c r="H46" i="1" s="1"/>
  <c r="F46" i="1"/>
  <c r="O22" i="205"/>
  <c r="H58" i="1" s="1"/>
  <c r="F58" i="1"/>
  <c r="O13" i="226"/>
  <c r="H57" i="1" s="1"/>
  <c r="O5" i="215"/>
  <c r="H26" i="1" s="1"/>
  <c r="F26" i="1"/>
  <c r="O6" i="228"/>
  <c r="H83" i="1" s="1"/>
  <c r="F83" i="1"/>
  <c r="O5" i="213"/>
  <c r="H63" i="1" s="1"/>
  <c r="O12" i="169"/>
  <c r="H8" i="1" s="1"/>
  <c r="F8" i="1"/>
  <c r="O11" i="193"/>
  <c r="H11" i="1" s="1"/>
  <c r="F11" i="1"/>
  <c r="F41" i="1"/>
  <c r="O5" i="224"/>
  <c r="H23" i="1" s="1"/>
  <c r="F23" i="1"/>
  <c r="O11" i="207"/>
  <c r="H47" i="1" s="1"/>
  <c r="O7" i="226"/>
  <c r="H22" i="1" s="1"/>
  <c r="F22" i="1"/>
  <c r="O18" i="211"/>
  <c r="H72" i="1" s="1"/>
  <c r="F72" i="1"/>
  <c r="F43" i="1"/>
  <c r="O8" i="203"/>
  <c r="H16" i="1" s="1"/>
  <c r="O7" i="219"/>
  <c r="H84" i="1" s="1"/>
  <c r="F84" i="1"/>
  <c r="O12" i="210"/>
  <c r="H80" i="1" s="1"/>
  <c r="F80" i="1"/>
  <c r="O16" i="212"/>
  <c r="H31" i="1" s="1"/>
  <c r="F31" i="1"/>
  <c r="O4" i="211"/>
  <c r="H86" i="1" s="1"/>
  <c r="F86" i="1"/>
  <c r="O7" i="204"/>
  <c r="H19" i="1" s="1"/>
  <c r="F19" i="1"/>
  <c r="O8" i="202"/>
  <c r="H51" i="1" s="1"/>
  <c r="O10" i="212"/>
  <c r="H42" i="1" s="1"/>
  <c r="F42" i="1"/>
  <c r="O11" i="194"/>
  <c r="H17" i="1" s="1"/>
  <c r="O11" i="214"/>
  <c r="H6" i="1" s="1"/>
  <c r="F6" i="1"/>
  <c r="O11" i="209"/>
  <c r="H50" i="1" s="1"/>
  <c r="O16" i="205"/>
  <c r="H7" i="1" s="1"/>
  <c r="F7" i="1"/>
  <c r="O9" i="201"/>
  <c r="H52" i="1" s="1"/>
  <c r="O6" i="200"/>
  <c r="H62" i="1" s="1"/>
  <c r="F62" i="1"/>
  <c r="O12" i="195"/>
  <c r="H49" i="1" s="1"/>
  <c r="O10" i="196"/>
  <c r="H48" i="1" s="1"/>
  <c r="O12" i="192"/>
  <c r="H15" i="1" s="1"/>
  <c r="O11" i="190"/>
  <c r="H14" i="1" s="1"/>
  <c r="O12" i="189"/>
  <c r="H9" i="1" s="1"/>
  <c r="O12" i="188"/>
  <c r="H12" i="1" s="1"/>
  <c r="O8" i="179"/>
  <c r="H70" i="1" s="1"/>
  <c r="O10" i="180"/>
  <c r="H81" i="1" s="1"/>
  <c r="O11" i="174"/>
  <c r="H44" i="1" s="1"/>
</calcChain>
</file>

<file path=xl/sharedStrings.xml><?xml version="1.0" encoding="utf-8"?>
<sst xmlns="http://schemas.openxmlformats.org/spreadsheetml/2006/main" count="1929" uniqueCount="88">
  <si>
    <t>Rank</t>
  </si>
  <si>
    <t>Class</t>
  </si>
  <si>
    <t>Competitor</t>
  </si>
  <si>
    <t>Date</t>
  </si>
  <si>
    <t>Range Location</t>
  </si>
  <si>
    <t>TGT      1</t>
  </si>
  <si>
    <t>TGT     2</t>
  </si>
  <si>
    <t>TGT     3</t>
  </si>
  <si>
    <t>TGT     4</t>
  </si>
  <si>
    <t>TGT     5</t>
  </si>
  <si>
    <t>TGT     6</t>
  </si>
  <si>
    <t># of Targets</t>
  </si>
  <si>
    <t>TGT Total</t>
  </si>
  <si>
    <t>AGG</t>
  </si>
  <si>
    <t>Points</t>
  </si>
  <si>
    <t>AGG + Points</t>
  </si>
  <si>
    <t>Target Total</t>
  </si>
  <si>
    <t>Agg</t>
  </si>
  <si>
    <t>Agg + Points</t>
  </si>
  <si>
    <t># Of Targets</t>
  </si>
  <si>
    <t>Back to Ranking</t>
  </si>
  <si>
    <t xml:space="preserve"> </t>
  </si>
  <si>
    <t xml:space="preserve"> Outlaw Heavy</t>
  </si>
  <si>
    <t xml:space="preserve">Outlaw Hvy </t>
  </si>
  <si>
    <t>Madisonville, TN</t>
  </si>
  <si>
    <t>Tennessee</t>
  </si>
  <si>
    <t>Outlaw Lt</t>
  </si>
  <si>
    <t>Unlimited</t>
  </si>
  <si>
    <t xml:space="preserve">Unlimited </t>
  </si>
  <si>
    <t xml:space="preserve"> Outlaw Lite</t>
  </si>
  <si>
    <t>Factory</t>
  </si>
  <si>
    <t xml:space="preserve">Factory </t>
  </si>
  <si>
    <t>ABRA OUTLAW HEAVY RANKING 2024</t>
  </si>
  <si>
    <t>ABRA OUTLAW LITE RANKING 2024</t>
  </si>
  <si>
    <t>ABRA UNLIMITED RANKING 2024</t>
  </si>
  <si>
    <t>ABRA FACTORY RANKING 2024</t>
  </si>
  <si>
    <t>Jim Ayers</t>
  </si>
  <si>
    <t>Puryear, TN</t>
  </si>
  <si>
    <t>John Willoughby</t>
  </si>
  <si>
    <t>Wade Lynn</t>
  </si>
  <si>
    <t>Brandon Rohm</t>
  </si>
  <si>
    <t>Dennis Roll</t>
  </si>
  <si>
    <t>Todd Earhart</t>
  </si>
  <si>
    <t>Carrie Earhart</t>
  </si>
  <si>
    <t>Tad Earhart</t>
  </si>
  <si>
    <t>Kenneth Rohm</t>
  </si>
  <si>
    <t>Alyssa Earhart</t>
  </si>
  <si>
    <t>Dennis Cooper</t>
  </si>
  <si>
    <t>David Keel</t>
  </si>
  <si>
    <t>Jacob Jackson</t>
  </si>
  <si>
    <t>Pack Jackson</t>
  </si>
  <si>
    <t>William Cooper</t>
  </si>
  <si>
    <t>Tommy Jackson</t>
  </si>
  <si>
    <t>David Fisher</t>
  </si>
  <si>
    <t>Jeff Ralls</t>
  </si>
  <si>
    <t>Travis Davis</t>
  </si>
  <si>
    <t>Neal McPaul</t>
  </si>
  <si>
    <t>Danny Sissom</t>
  </si>
  <si>
    <t>Jim Parnell</t>
  </si>
  <si>
    <t>Bill Cornwell</t>
  </si>
  <si>
    <t>Michael Miller</t>
  </si>
  <si>
    <t>Darrell Franchuk</t>
  </si>
  <si>
    <t>Chuck Miller</t>
  </si>
  <si>
    <t>Benji Matoy</t>
  </si>
  <si>
    <t>Randy Canter</t>
  </si>
  <si>
    <t>Ken Donahue</t>
  </si>
  <si>
    <t>Ricky Haley</t>
  </si>
  <si>
    <t>James Carroll</t>
  </si>
  <si>
    <t>Mark Harrison</t>
  </si>
  <si>
    <t>Doug Adams</t>
  </si>
  <si>
    <t>Thomas Adams</t>
  </si>
  <si>
    <t>Jeremy Petty</t>
  </si>
  <si>
    <t>Tao Irtz</t>
  </si>
  <si>
    <t>Joe Smith</t>
  </si>
  <si>
    <t>Tony Rogers</t>
  </si>
  <si>
    <t>Jeff Lewis</t>
  </si>
  <si>
    <t>Steve DuVall</t>
  </si>
  <si>
    <t>Charles Mullins</t>
  </si>
  <si>
    <t>Charles Miller</t>
  </si>
  <si>
    <t>Jeff Griffith</t>
  </si>
  <si>
    <t>Kevin McCullough</t>
  </si>
  <si>
    <t>Bill Shaver</t>
  </si>
  <si>
    <t>Brandon Hayes</t>
  </si>
  <si>
    <t>Denise Petty</t>
  </si>
  <si>
    <t>Travis Smith</t>
  </si>
  <si>
    <t>Rebecca Carroll</t>
  </si>
  <si>
    <t>Danny Bowman</t>
  </si>
  <si>
    <t>Steven 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</si>
</sst>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wrapText="1" shrinkToFit="1"/>
    </xf>
    <xf numFmtId="0" fontId="6" fillId="0" borderId="1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6" fillId="0" borderId="1" xfId="0" applyNumberFormat="1" applyFont="1" applyBorder="1" applyAlignment="1" applyProtection="1">
      <alignment horizontal="center" wrapText="1"/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0" fontId="3" fillId="0" borderId="0" xfId="1" applyFill="1"/>
    <xf numFmtId="0" fontId="7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 shrinkToFit="1"/>
    </xf>
    <xf numFmtId="2" fontId="6" fillId="0" borderId="1" xfId="0" applyNumberFormat="1" applyFont="1" applyBorder="1" applyAlignment="1" applyProtection="1">
      <alignment horizontal="center"/>
      <protection hidden="1"/>
    </xf>
    <xf numFmtId="2" fontId="6" fillId="0" borderId="1" xfId="0" applyNumberFormat="1" applyFont="1" applyBorder="1" applyAlignment="1" applyProtection="1">
      <alignment horizontal="center" wrapText="1"/>
      <protection hidden="1"/>
    </xf>
    <xf numFmtId="0" fontId="12" fillId="0" borderId="0" xfId="1" applyFont="1" applyFill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49" fontId="13" fillId="0" borderId="1" xfId="0" applyNumberFormat="1" applyFont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wrapText="1" shrinkToFit="1"/>
    </xf>
    <xf numFmtId="0" fontId="12" fillId="3" borderId="0" xfId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1" fontId="14" fillId="0" borderId="1" xfId="0" applyNumberFormat="1" applyFont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10" fillId="0" borderId="0" xfId="0" applyFont="1"/>
    <xf numFmtId="0" fontId="5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2\Desktop\ABRA%20Files%20and%20More\AUTO%20BENCH%20REST%20ASSOCIATION%20FILE\ABRA%202019\Georgia\Georgia%20Results%2001%2019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A SCORE SHEET "/>
      <sheetName val="DATA SHEET"/>
      <sheetName val="Instructions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XFD86"/>
  <sheetViews>
    <sheetView tabSelected="1" workbookViewId="0"/>
  </sheetViews>
  <sheetFormatPr defaultRowHeight="15" x14ac:dyDescent="0.25"/>
  <cols>
    <col min="1" max="1" width="9.140625" style="9"/>
    <col min="2" max="2" width="16.5703125" style="9" customWidth="1"/>
    <col min="3" max="3" width="22.7109375" style="9" customWidth="1"/>
    <col min="4" max="4" width="15.7109375" style="9" bestFit="1" customWidth="1"/>
    <col min="5" max="5" width="16.140625" style="9" bestFit="1" customWidth="1"/>
    <col min="6" max="6" width="9.140625" style="21"/>
    <col min="7" max="7" width="9.140625" style="9"/>
    <col min="8" max="8" width="16.28515625" style="21" bestFit="1" customWidth="1"/>
  </cols>
  <sheetData>
    <row r="1" spans="1:8" x14ac:dyDescent="0.25">
      <c r="A1" s="11" t="s">
        <v>21</v>
      </c>
      <c r="B1" s="11"/>
      <c r="C1" s="11"/>
      <c r="D1" s="11"/>
      <c r="E1" s="11"/>
      <c r="F1" s="19"/>
      <c r="G1" s="11"/>
      <c r="H1" s="19"/>
    </row>
    <row r="2" spans="1:8" ht="28.5" x14ac:dyDescent="0.45">
      <c r="A2" s="41" t="s">
        <v>32</v>
      </c>
      <c r="B2" s="42"/>
      <c r="C2" s="42"/>
      <c r="D2" s="42"/>
      <c r="E2" s="42"/>
      <c r="F2" s="42"/>
      <c r="G2" s="42"/>
      <c r="H2" s="42"/>
    </row>
    <row r="3" spans="1:8" ht="18.75" x14ac:dyDescent="0.3">
      <c r="A3" s="43" t="s">
        <v>25</v>
      </c>
      <c r="B3" s="44"/>
      <c r="C3" s="44"/>
      <c r="D3" s="44"/>
      <c r="E3" s="44"/>
      <c r="F3" s="44"/>
      <c r="G3" s="44"/>
      <c r="H3" s="44"/>
    </row>
    <row r="4" spans="1:8" ht="24" customHeight="1" x14ac:dyDescent="0.25">
      <c r="A4" s="11"/>
      <c r="B4" s="11"/>
      <c r="C4" s="11"/>
      <c r="D4" s="11"/>
      <c r="E4" s="11"/>
      <c r="F4" s="19"/>
      <c r="G4" s="11"/>
      <c r="H4" s="19"/>
    </row>
    <row r="5" spans="1:8" ht="16.5" customHeight="1" x14ac:dyDescent="0.25">
      <c r="A5" s="26" t="s">
        <v>0</v>
      </c>
      <c r="B5" s="26" t="s">
        <v>1</v>
      </c>
      <c r="C5" s="26" t="s">
        <v>2</v>
      </c>
      <c r="D5" s="26" t="s">
        <v>19</v>
      </c>
      <c r="E5" s="26" t="s">
        <v>16</v>
      </c>
      <c r="F5" s="27" t="s">
        <v>17</v>
      </c>
      <c r="G5" s="26" t="s">
        <v>14</v>
      </c>
      <c r="H5" s="27" t="s">
        <v>18</v>
      </c>
    </row>
    <row r="6" spans="1:8" x14ac:dyDescent="0.25">
      <c r="A6" s="26">
        <v>1</v>
      </c>
      <c r="B6" s="29" t="s">
        <v>22</v>
      </c>
      <c r="C6" s="32" t="s">
        <v>66</v>
      </c>
      <c r="D6" s="28">
        <f>SUM('Ricky Haley'!K11)</f>
        <v>36</v>
      </c>
      <c r="E6" s="28">
        <f>SUM('Ricky Haley'!L11)</f>
        <v>7096.0219999999999</v>
      </c>
      <c r="F6" s="27">
        <f>SUM('Ricky Haley'!M11)</f>
        <v>197.11172222222223</v>
      </c>
      <c r="G6" s="28">
        <f>SUM('Ricky Haley'!N11)</f>
        <v>78</v>
      </c>
      <c r="H6" s="27">
        <f>SUM('Ricky Haley'!O11)</f>
        <v>275.11172222222223</v>
      </c>
    </row>
    <row r="7" spans="1:8" x14ac:dyDescent="0.25">
      <c r="A7" s="26">
        <v>2</v>
      </c>
      <c r="B7" s="29" t="s">
        <v>22</v>
      </c>
      <c r="C7" s="32" t="s">
        <v>57</v>
      </c>
      <c r="D7" s="28">
        <f>SUM('Danny Sissom'!K16)</f>
        <v>56</v>
      </c>
      <c r="E7" s="28">
        <f>SUM('Danny Sissom'!L16)</f>
        <v>10847.003000000001</v>
      </c>
      <c r="F7" s="27">
        <f>SUM('Danny Sissom'!M16)</f>
        <v>193.69648214285715</v>
      </c>
      <c r="G7" s="28">
        <f>SUM('Danny Sissom'!N16)</f>
        <v>68</v>
      </c>
      <c r="H7" s="27">
        <f>SUM('Danny Sissom'!O16)</f>
        <v>261.69648214285712</v>
      </c>
    </row>
    <row r="8" spans="1:8" x14ac:dyDescent="0.25">
      <c r="A8" s="26">
        <v>3</v>
      </c>
      <c r="B8" s="29" t="s">
        <v>22</v>
      </c>
      <c r="C8" s="32" t="s">
        <v>36</v>
      </c>
      <c r="D8" s="28">
        <f>SUM('Jim Ayers'!K12)</f>
        <v>40</v>
      </c>
      <c r="E8" s="28">
        <f>SUM('Jim Ayers'!L12)</f>
        <v>7826.0220000000008</v>
      </c>
      <c r="F8" s="27">
        <f>SUM('Jim Ayers'!M12)</f>
        <v>195.65055000000001</v>
      </c>
      <c r="G8" s="28">
        <f>SUM('Jim Ayers'!N12)</f>
        <v>66</v>
      </c>
      <c r="H8" s="27">
        <f>SUM('Jim Ayers'!O12)</f>
        <v>261.65055000000001</v>
      </c>
    </row>
    <row r="9" spans="1:8" x14ac:dyDescent="0.25">
      <c r="A9" s="26">
        <v>4</v>
      </c>
      <c r="B9" s="29" t="s">
        <v>22</v>
      </c>
      <c r="C9" s="32" t="s">
        <v>41</v>
      </c>
      <c r="D9" s="28">
        <f>SUM('Dennis Roll'!K12)</f>
        <v>40</v>
      </c>
      <c r="E9" s="28">
        <f>SUM('Dennis Roll'!L12)</f>
        <v>7824.0050000000001</v>
      </c>
      <c r="F9" s="27">
        <f>SUM('Dennis Roll'!M12)</f>
        <v>195.60012499999999</v>
      </c>
      <c r="G9" s="28">
        <f>SUM('Dennis Roll'!N12)</f>
        <v>53</v>
      </c>
      <c r="H9" s="27">
        <f>SUM('Dennis Roll'!O12)</f>
        <v>248.60012499999999</v>
      </c>
    </row>
    <row r="10" spans="1:8" x14ac:dyDescent="0.25">
      <c r="A10" s="26">
        <v>5</v>
      </c>
      <c r="B10" s="29" t="s">
        <v>22</v>
      </c>
      <c r="C10" s="33" t="s">
        <v>75</v>
      </c>
      <c r="D10" s="28">
        <f>SUM('Jeff Lewis'!K7)</f>
        <v>20</v>
      </c>
      <c r="E10" s="28">
        <f>SUM('Jeff Lewis'!L7)</f>
        <v>3959.0020000000004</v>
      </c>
      <c r="F10" s="27">
        <f>SUM('Jeff Lewis'!M7)</f>
        <v>197.95010000000002</v>
      </c>
      <c r="G10" s="28">
        <f>SUM('Jeff Lewis'!N7)</f>
        <v>47</v>
      </c>
      <c r="H10" s="27">
        <f>SUM('Jeff Lewis'!O7)</f>
        <v>244.95010000000002</v>
      </c>
    </row>
    <row r="11" spans="1:8" x14ac:dyDescent="0.25">
      <c r="A11" s="26">
        <v>6</v>
      </c>
      <c r="B11" s="29" t="s">
        <v>22</v>
      </c>
      <c r="C11" s="32" t="s">
        <v>45</v>
      </c>
      <c r="D11" s="28">
        <f>SUM('Kenneth Rohm'!K11)</f>
        <v>36</v>
      </c>
      <c r="E11" s="28">
        <f>SUM('Kenneth Rohm'!L11)</f>
        <v>7000.014000000001</v>
      </c>
      <c r="F11" s="27">
        <f>SUM('Kenneth Rohm'!M11)</f>
        <v>194.44483333333335</v>
      </c>
      <c r="G11" s="28">
        <f>SUM('Kenneth Rohm'!N11)</f>
        <v>50</v>
      </c>
      <c r="H11" s="27">
        <f>SUM('Kenneth Rohm'!O11)</f>
        <v>244.44483333333335</v>
      </c>
    </row>
    <row r="12" spans="1:8" x14ac:dyDescent="0.25">
      <c r="A12" s="26">
        <v>7</v>
      </c>
      <c r="B12" s="29" t="s">
        <v>22</v>
      </c>
      <c r="C12" s="32" t="s">
        <v>40</v>
      </c>
      <c r="D12" s="28">
        <f>SUM('Brandon Rohm'!K12)</f>
        <v>40</v>
      </c>
      <c r="E12" s="28">
        <f>SUM('Brandon Rohm'!L12)</f>
        <v>7820.0040000000008</v>
      </c>
      <c r="F12" s="27">
        <f>SUM('Brandon Rohm'!M12)</f>
        <v>195.50010000000003</v>
      </c>
      <c r="G12" s="28">
        <f>SUM('Brandon Rohm'!N12)</f>
        <v>43</v>
      </c>
      <c r="H12" s="27">
        <f>SUM('Brandon Rohm'!O12)</f>
        <v>238.50010000000003</v>
      </c>
    </row>
    <row r="13" spans="1:8" x14ac:dyDescent="0.25">
      <c r="A13" s="26">
        <v>8</v>
      </c>
      <c r="B13" s="29" t="s">
        <v>22</v>
      </c>
      <c r="C13" s="32" t="s">
        <v>43</v>
      </c>
      <c r="D13" s="28">
        <f>SUM('Carrie Earhart'!K12)</f>
        <v>40</v>
      </c>
      <c r="E13" s="28">
        <f>SUM('Carrie Earhart'!L12)</f>
        <v>7743.0140000000001</v>
      </c>
      <c r="F13" s="27">
        <f>SUM('Carrie Earhart'!M12)</f>
        <v>193.57535000000001</v>
      </c>
      <c r="G13" s="28">
        <f>SUM('Carrie Earhart'!N12)</f>
        <v>39</v>
      </c>
      <c r="H13" s="27">
        <f>SUM('Carrie Earhart'!O12)</f>
        <v>232.57535000000001</v>
      </c>
    </row>
    <row r="14" spans="1:8" x14ac:dyDescent="0.25">
      <c r="A14" s="26">
        <v>9</v>
      </c>
      <c r="B14" s="29" t="s">
        <v>22</v>
      </c>
      <c r="C14" s="32" t="s">
        <v>42</v>
      </c>
      <c r="D14" s="28">
        <f>SUM('Todd Earhart'!K11)</f>
        <v>36</v>
      </c>
      <c r="E14" s="28">
        <f>SUM('Todd Earhart'!L11)</f>
        <v>6995.0020000000004</v>
      </c>
      <c r="F14" s="27">
        <f>SUM('Todd Earhart'!M11)</f>
        <v>194.30561111111112</v>
      </c>
      <c r="G14" s="28">
        <f>SUM('Todd Earhart'!N11)</f>
        <v>33</v>
      </c>
      <c r="H14" s="27">
        <f>SUM('Todd Earhart'!O11)</f>
        <v>227.30561111111112</v>
      </c>
    </row>
    <row r="15" spans="1:8" x14ac:dyDescent="0.25">
      <c r="A15" s="26">
        <v>10</v>
      </c>
      <c r="B15" s="29" t="s">
        <v>22</v>
      </c>
      <c r="C15" s="32" t="s">
        <v>44</v>
      </c>
      <c r="D15" s="28">
        <f>SUM('Tad Earhart'!K12)</f>
        <v>40</v>
      </c>
      <c r="E15" s="28">
        <f>SUM('Tad Earhart'!L12)</f>
        <v>7730.0030000000006</v>
      </c>
      <c r="F15" s="27">
        <f>SUM('Tad Earhart'!M12)</f>
        <v>193.25007500000001</v>
      </c>
      <c r="G15" s="28">
        <f>SUM('Tad Earhart'!N12)</f>
        <v>34</v>
      </c>
      <c r="H15" s="27">
        <f>SUM('Tad Earhart'!O12)</f>
        <v>227.25007500000001</v>
      </c>
    </row>
    <row r="16" spans="1:8" x14ac:dyDescent="0.25">
      <c r="A16" s="26">
        <v>11</v>
      </c>
      <c r="B16" s="29" t="s">
        <v>22</v>
      </c>
      <c r="C16" s="32" t="s">
        <v>55</v>
      </c>
      <c r="D16" s="28">
        <f>SUM('Travis Davis'!K8)</f>
        <v>24</v>
      </c>
      <c r="E16" s="28">
        <f>SUM('Travis Davis'!L8)</f>
        <v>4632</v>
      </c>
      <c r="F16" s="27">
        <f>SUM('Travis Davis'!M8)</f>
        <v>193</v>
      </c>
      <c r="G16" s="28">
        <f>SUM('Travis Davis'!N8)</f>
        <v>22</v>
      </c>
      <c r="H16" s="27">
        <f>SUM('Travis Davis'!O8)</f>
        <v>215</v>
      </c>
    </row>
    <row r="17" spans="1:8 16384:16384" x14ac:dyDescent="0.25">
      <c r="A17" s="26">
        <v>12</v>
      </c>
      <c r="B17" s="29" t="s">
        <v>22</v>
      </c>
      <c r="C17" s="32" t="s">
        <v>46</v>
      </c>
      <c r="D17" s="28">
        <f>SUM('Alyssa Earhart'!K11)</f>
        <v>36</v>
      </c>
      <c r="E17" s="28">
        <f>SUM('Alyssa Earhart'!L11)</f>
        <v>6928.0010000000002</v>
      </c>
      <c r="F17" s="27">
        <f>SUM('Alyssa Earhart'!M11)</f>
        <v>192.44447222222223</v>
      </c>
      <c r="G17" s="28">
        <f>SUM('Alyssa Earhart'!N11)</f>
        <v>22</v>
      </c>
      <c r="H17" s="27">
        <f>SUM('Alyssa Earhart'!O11)</f>
        <v>214.44447222222223</v>
      </c>
    </row>
    <row r="18" spans="1:8 16384:16384" x14ac:dyDescent="0.25">
      <c r="A18" s="35"/>
      <c r="B18" s="36"/>
      <c r="C18" s="37"/>
      <c r="D18" s="38"/>
      <c r="E18" s="38"/>
      <c r="F18" s="39"/>
      <c r="G18" s="38"/>
      <c r="H18" s="39"/>
    </row>
    <row r="19" spans="1:8 16384:16384" x14ac:dyDescent="0.25">
      <c r="A19" s="26">
        <v>13</v>
      </c>
      <c r="B19" s="29" t="s">
        <v>22</v>
      </c>
      <c r="C19" s="32" t="s">
        <v>56</v>
      </c>
      <c r="D19" s="28">
        <f>SUM('Neal McPaul'!K7)</f>
        <v>16</v>
      </c>
      <c r="E19" s="28">
        <f>SUM('Neal McPaul'!L7)</f>
        <v>3102.0010000000002</v>
      </c>
      <c r="F19" s="27">
        <f>SUM('Neal McPaul'!M7)</f>
        <v>193.87506250000001</v>
      </c>
      <c r="G19" s="28">
        <f>SUM('Neal McPaul'!N7)</f>
        <v>37</v>
      </c>
      <c r="H19" s="27">
        <f>SUM('Neal McPaul'!O7)</f>
        <v>230.87506250000001</v>
      </c>
    </row>
    <row r="20" spans="1:8 16384:16384" x14ac:dyDescent="0.25">
      <c r="A20" s="26">
        <v>14</v>
      </c>
      <c r="B20" s="29" t="s">
        <v>22</v>
      </c>
      <c r="C20" s="33" t="s">
        <v>74</v>
      </c>
      <c r="D20" s="28">
        <f>SUM('Tony Rogers'!K5)</f>
        <v>10</v>
      </c>
      <c r="E20" s="28">
        <f>SUM('Tony Rogers'!L5)</f>
        <v>1977.002</v>
      </c>
      <c r="F20" s="27">
        <f>SUM('Tony Rogers'!M5)</f>
        <v>197.7002</v>
      </c>
      <c r="G20" s="28">
        <f>SUM('Tony Rogers'!N5)</f>
        <v>23</v>
      </c>
      <c r="H20" s="27">
        <f>SUM('Tony Rogers'!O5)</f>
        <v>220.7002</v>
      </c>
    </row>
    <row r="21" spans="1:8 16384:16384" x14ac:dyDescent="0.25">
      <c r="A21" s="26">
        <v>15</v>
      </c>
      <c r="B21" s="29" t="s">
        <v>22</v>
      </c>
      <c r="C21" s="33" t="s">
        <v>68</v>
      </c>
      <c r="D21" s="28">
        <f>SUM('Mark Harrison'!K18)</f>
        <v>18</v>
      </c>
      <c r="E21" s="28">
        <f>SUM('Mark Harrison'!L18)</f>
        <v>3471.0010000000002</v>
      </c>
      <c r="F21" s="27">
        <f>SUM('Mark Harrison'!M18)</f>
        <v>192.83338888888889</v>
      </c>
      <c r="G21" s="28">
        <f>SUM('Mark Harrison'!N18)</f>
        <v>20</v>
      </c>
      <c r="H21" s="27">
        <f>SUM('Mark Harrison'!O18)</f>
        <v>212.83338888888889</v>
      </c>
    </row>
    <row r="22" spans="1:8 16384:16384" x14ac:dyDescent="0.25">
      <c r="A22" s="26">
        <v>16</v>
      </c>
      <c r="B22" s="29" t="s">
        <v>22</v>
      </c>
      <c r="C22" s="33" t="s">
        <v>78</v>
      </c>
      <c r="D22" s="28">
        <f>SUM('Charles Miller'!K7)</f>
        <v>18</v>
      </c>
      <c r="E22" s="28">
        <f>SUM('Charles Miller'!L7)</f>
        <v>3524.0010000000002</v>
      </c>
      <c r="F22" s="27">
        <f>SUM('Charles Miller'!M7)</f>
        <v>195.77783333333335</v>
      </c>
      <c r="G22" s="28">
        <f>SUM('Charles Miller'!N7)</f>
        <v>16</v>
      </c>
      <c r="H22" s="27">
        <f>SUM('Charles Miller'!O7)</f>
        <v>211.77783333333335</v>
      </c>
    </row>
    <row r="23" spans="1:8 16384:16384" x14ac:dyDescent="0.25">
      <c r="A23" s="26">
        <v>17</v>
      </c>
      <c r="B23" s="29" t="s">
        <v>22</v>
      </c>
      <c r="C23" s="33" t="s">
        <v>76</v>
      </c>
      <c r="D23" s="28">
        <f>SUM('Steve DuVall'!K5)</f>
        <v>12</v>
      </c>
      <c r="E23" s="28">
        <f>SUM('Steve DuVall'!L5)</f>
        <v>2341.0010000000002</v>
      </c>
      <c r="F23" s="27">
        <f>SUM('Steve DuVall'!M5)</f>
        <v>195.08341666666669</v>
      </c>
      <c r="G23" s="28">
        <f>SUM('Steve DuVall'!N5)</f>
        <v>14</v>
      </c>
      <c r="H23" s="27">
        <f>SUM('Steve DuVall'!O5)</f>
        <v>209.08341666666669</v>
      </c>
      <c r="XFD23" s="28"/>
    </row>
    <row r="24" spans="1:8 16384:16384" x14ac:dyDescent="0.25">
      <c r="A24" s="26">
        <v>18</v>
      </c>
      <c r="B24" s="29" t="s">
        <v>22</v>
      </c>
      <c r="C24" s="33" t="s">
        <v>81</v>
      </c>
      <c r="D24" s="28">
        <f>SUM('Bill Shaver'!K5)</f>
        <v>10</v>
      </c>
      <c r="E24" s="28">
        <f>SUM('Bill Shaver'!L5)</f>
        <v>1958</v>
      </c>
      <c r="F24" s="27">
        <f>SUM('Bill Shaver'!M5)</f>
        <v>195.8</v>
      </c>
      <c r="G24" s="28">
        <f>SUM('Bill Shaver'!N5)</f>
        <v>8</v>
      </c>
      <c r="H24" s="27">
        <f>SUM('Bill Shaver'!O5)</f>
        <v>203.8</v>
      </c>
      <c r="XFD24" s="28"/>
    </row>
    <row r="25" spans="1:8 16384:16384" x14ac:dyDescent="0.25">
      <c r="A25" s="26">
        <v>19</v>
      </c>
      <c r="B25" s="29" t="s">
        <v>22</v>
      </c>
      <c r="C25" s="32" t="s">
        <v>63</v>
      </c>
      <c r="D25" s="28">
        <f>SUM('Benji Matoy'!K10)</f>
        <v>4</v>
      </c>
      <c r="E25" s="28">
        <f>SUM('Benji Matoy'!L10)</f>
        <v>785.01</v>
      </c>
      <c r="F25" s="27">
        <f>SUM('Benji Matoy'!M10)</f>
        <v>196.2525</v>
      </c>
      <c r="G25" s="28">
        <f>SUM('Benji Matoy'!N10)</f>
        <v>6</v>
      </c>
      <c r="H25" s="27">
        <f>SUM('Benji Matoy'!O10)</f>
        <v>202.2525</v>
      </c>
      <c r="XFD25" s="28"/>
    </row>
    <row r="26" spans="1:8 16384:16384" x14ac:dyDescent="0.25">
      <c r="A26" s="26">
        <v>20</v>
      </c>
      <c r="B26" s="29" t="s">
        <v>22</v>
      </c>
      <c r="C26" s="32" t="s">
        <v>67</v>
      </c>
      <c r="D26" s="28">
        <f>SUM('James Carroll'!K5)</f>
        <v>8</v>
      </c>
      <c r="E26" s="28">
        <f>SUM('James Carroll'!L5)</f>
        <v>1565</v>
      </c>
      <c r="F26" s="27">
        <f>SUM('James Carroll'!M5)</f>
        <v>195.625</v>
      </c>
      <c r="G26" s="28">
        <f>SUM('James Carroll'!N5)</f>
        <v>6</v>
      </c>
      <c r="H26" s="27">
        <f>SUM('James Carroll'!O5)</f>
        <v>201.625</v>
      </c>
      <c r="XFD26" s="28"/>
    </row>
    <row r="27" spans="1:8 16384:16384" x14ac:dyDescent="0.25">
      <c r="A27" s="26">
        <v>21</v>
      </c>
      <c r="B27" s="29" t="s">
        <v>22</v>
      </c>
      <c r="C27" s="33" t="s">
        <v>84</v>
      </c>
      <c r="D27" s="28">
        <f>SUM('Travis Smith'!K4)</f>
        <v>4</v>
      </c>
      <c r="E27" s="28">
        <f>SUM('Travis Smith'!L4)</f>
        <v>789</v>
      </c>
      <c r="F27" s="27">
        <f>SUM('Travis Smith'!M4)</f>
        <v>197.25</v>
      </c>
      <c r="G27" s="28">
        <f>SUM('Travis Smith'!N4)</f>
        <v>4</v>
      </c>
      <c r="H27" s="27">
        <f>SUM('Travis Smith'!O4)</f>
        <v>201.25</v>
      </c>
      <c r="XFD27" s="28"/>
    </row>
    <row r="28" spans="1:8 16384:16384" x14ac:dyDescent="0.25">
      <c r="A28" s="26">
        <v>22</v>
      </c>
      <c r="B28" s="29" t="s">
        <v>22</v>
      </c>
      <c r="C28" s="33" t="s">
        <v>54</v>
      </c>
      <c r="D28" s="28">
        <f>SUM('Jeff Ralls'!K14)</f>
        <v>6</v>
      </c>
      <c r="E28" s="28">
        <f>SUM('Jeff Ralls'!L14)</f>
        <v>1153</v>
      </c>
      <c r="F28" s="27">
        <f>SUM('Jeff Ralls'!M14)</f>
        <v>192.16666666666666</v>
      </c>
      <c r="G28" s="28">
        <f>SUM('Jeff Ralls'!N14)</f>
        <v>4</v>
      </c>
      <c r="H28" s="27">
        <f>SUM('Jeff Ralls'!O14)</f>
        <v>196.16666666666666</v>
      </c>
      <c r="XFD28" s="28"/>
    </row>
    <row r="29" spans="1:8 16384:16384" x14ac:dyDescent="0.25">
      <c r="A29" s="26">
        <v>23</v>
      </c>
      <c r="B29" s="29" t="s">
        <v>22</v>
      </c>
      <c r="C29" s="33" t="s">
        <v>85</v>
      </c>
      <c r="D29" s="28">
        <f>SUM('Rebecca Carroll'!K4)</f>
        <v>4</v>
      </c>
      <c r="E29" s="28">
        <f>SUM('Rebecca Carroll'!L4)</f>
        <v>776</v>
      </c>
      <c r="F29" s="27">
        <f>SUM('Rebecca Carroll'!M4)</f>
        <v>194</v>
      </c>
      <c r="G29" s="28">
        <f>SUM('Rebecca Carroll'!N4)</f>
        <v>2</v>
      </c>
      <c r="H29" s="27">
        <f>SUM('Rebecca Carroll'!O4)</f>
        <v>196</v>
      </c>
      <c r="XFD29" s="28"/>
    </row>
    <row r="30" spans="1:8 16384:16384" x14ac:dyDescent="0.25">
      <c r="A30" s="26">
        <v>24</v>
      </c>
      <c r="B30" s="29" t="s">
        <v>22</v>
      </c>
      <c r="C30" s="33" t="s">
        <v>86</v>
      </c>
      <c r="D30" s="28">
        <f>SUM('Danny Bowman'!K4)</f>
        <v>4</v>
      </c>
      <c r="E30" s="28">
        <f>SUM('Danny Bowman'!L4)</f>
        <v>770</v>
      </c>
      <c r="F30" s="27">
        <f>SUM('Danny Bowman'!M4)</f>
        <v>192.5</v>
      </c>
      <c r="G30" s="28">
        <f>SUM('Danny Bowman'!N4)</f>
        <v>2</v>
      </c>
      <c r="H30" s="27">
        <f>SUM('Danny Bowman'!O4)</f>
        <v>194.5</v>
      </c>
      <c r="XFD30" s="28"/>
    </row>
    <row r="31" spans="1:8 16384:16384" x14ac:dyDescent="0.25">
      <c r="A31" s="26">
        <v>25</v>
      </c>
      <c r="B31" s="29" t="s">
        <v>22</v>
      </c>
      <c r="C31" s="33" t="s">
        <v>64</v>
      </c>
      <c r="D31" s="28">
        <f>SUM('Randy Canter'!K16)</f>
        <v>4</v>
      </c>
      <c r="E31" s="28">
        <f>SUM('Randy Canter'!L16)</f>
        <v>758</v>
      </c>
      <c r="F31" s="27">
        <f>SUM('Randy Canter'!M16)</f>
        <v>189.5</v>
      </c>
      <c r="G31" s="28">
        <f>SUM('Randy Canter'!N16)</f>
        <v>2</v>
      </c>
      <c r="H31" s="27">
        <f>SUM('Randy Canter'!O16)</f>
        <v>191.5</v>
      </c>
      <c r="XFD31" s="28"/>
    </row>
    <row r="32" spans="1:8 16384:16384" x14ac:dyDescent="0.25">
      <c r="A32" s="26">
        <v>26</v>
      </c>
      <c r="B32" s="29" t="s">
        <v>22</v>
      </c>
      <c r="C32" s="33" t="s">
        <v>79</v>
      </c>
      <c r="D32" s="28">
        <f>SUM('Jeff Griffith'!K4)</f>
        <v>4</v>
      </c>
      <c r="E32" s="28">
        <f>SUM('Jeff Griffith'!L4)</f>
        <v>755</v>
      </c>
      <c r="F32" s="27">
        <f>SUM('Jeff Griffith'!M4)</f>
        <v>188.75</v>
      </c>
      <c r="G32" s="28">
        <f>SUM('Jeff Griffith'!N4)</f>
        <v>2</v>
      </c>
      <c r="H32" s="27">
        <f>SUM('Jeff Griffith'!O4)</f>
        <v>190.75</v>
      </c>
      <c r="XFD32" s="28"/>
    </row>
    <row r="33" spans="1:8 16384:16384" x14ac:dyDescent="0.25">
      <c r="A33" s="26">
        <v>27</v>
      </c>
      <c r="B33" s="29" t="s">
        <v>22</v>
      </c>
      <c r="C33" s="33" t="s">
        <v>77</v>
      </c>
      <c r="D33" s="28">
        <f>SUM('Charles Mullins'!K5)</f>
        <v>12</v>
      </c>
      <c r="E33" s="28">
        <f>SUM('Charles Mullins'!L5)</f>
        <v>1487</v>
      </c>
      <c r="F33" s="27">
        <f>SUM('Charles Mullins'!M5)</f>
        <v>123.91666666666667</v>
      </c>
      <c r="G33" s="28">
        <f>SUM('Charles Mullins'!N5)</f>
        <v>8</v>
      </c>
      <c r="H33" s="27">
        <f>SUM('Charles Mullins'!O5)</f>
        <v>131.91666666666669</v>
      </c>
      <c r="XFD33" s="28"/>
    </row>
    <row r="34" spans="1:8 16384:16384" x14ac:dyDescent="0.25">
      <c r="A34" s="26">
        <v>28</v>
      </c>
      <c r="B34" s="29" t="s">
        <v>22</v>
      </c>
      <c r="C34" s="33" t="s">
        <v>73</v>
      </c>
      <c r="D34" s="28">
        <f>SUM('Joe Smith'!K4)</f>
        <v>6</v>
      </c>
      <c r="E34" s="28">
        <f>SUM('Joe Smith'!L4)</f>
        <v>564</v>
      </c>
      <c r="F34" s="27">
        <f>SUM('Joe Smith'!M4)</f>
        <v>94</v>
      </c>
      <c r="G34" s="28">
        <f>SUM('Joe Smith'!N4)</f>
        <v>4</v>
      </c>
      <c r="H34" s="27">
        <f>SUM('Joe Smith'!O4)</f>
        <v>98</v>
      </c>
      <c r="XFD34" s="28"/>
    </row>
    <row r="35" spans="1:8 16384:16384" ht="15" customHeight="1" x14ac:dyDescent="0.4">
      <c r="A35" s="12"/>
      <c r="B35" s="12"/>
      <c r="C35" s="12"/>
      <c r="D35" s="12"/>
      <c r="E35" s="12"/>
      <c r="F35" s="20"/>
      <c r="G35" s="12"/>
      <c r="H35" s="20"/>
    </row>
    <row r="36" spans="1:8 16384:16384" x14ac:dyDescent="0.25">
      <c r="A36" s="11" t="s">
        <v>21</v>
      </c>
      <c r="B36" s="11"/>
      <c r="C36" s="11"/>
      <c r="D36" s="11"/>
      <c r="E36" s="11"/>
      <c r="F36" s="19"/>
      <c r="G36" s="11"/>
      <c r="H36" s="19"/>
    </row>
    <row r="37" spans="1:8 16384:16384" ht="28.5" x14ac:dyDescent="0.45">
      <c r="A37" s="41" t="s">
        <v>33</v>
      </c>
      <c r="B37" s="42"/>
      <c r="C37" s="42"/>
      <c r="D37" s="42"/>
      <c r="E37" s="42"/>
      <c r="F37" s="42"/>
      <c r="G37" s="42"/>
      <c r="H37" s="42"/>
      <c r="XFD37" s="10"/>
    </row>
    <row r="38" spans="1:8 16384:16384" ht="18.75" x14ac:dyDescent="0.3">
      <c r="A38" s="43" t="s">
        <v>25</v>
      </c>
      <c r="B38" s="44"/>
      <c r="C38" s="44"/>
      <c r="D38" s="44"/>
      <c r="E38" s="44"/>
      <c r="F38" s="44"/>
      <c r="G38" s="44"/>
      <c r="H38" s="44"/>
    </row>
    <row r="39" spans="1:8 16384:16384" x14ac:dyDescent="0.25">
      <c r="A39" s="11"/>
      <c r="B39" s="11"/>
      <c r="C39" s="11"/>
      <c r="D39" s="11"/>
      <c r="E39" s="11"/>
      <c r="F39" s="19"/>
      <c r="G39" s="11"/>
      <c r="H39" s="19"/>
    </row>
    <row r="40" spans="1:8 16384:16384" x14ac:dyDescent="0.25">
      <c r="A40" s="26" t="s">
        <v>0</v>
      </c>
      <c r="B40" s="26" t="s">
        <v>1</v>
      </c>
      <c r="C40" s="26" t="s">
        <v>2</v>
      </c>
      <c r="D40" s="26" t="s">
        <v>19</v>
      </c>
      <c r="E40" s="26" t="s">
        <v>16</v>
      </c>
      <c r="F40" s="27" t="s">
        <v>17</v>
      </c>
      <c r="G40" s="26" t="s">
        <v>14</v>
      </c>
      <c r="H40" s="27" t="s">
        <v>18</v>
      </c>
    </row>
    <row r="41" spans="1:8 16384:16384" x14ac:dyDescent="0.25">
      <c r="A41" s="26">
        <v>1</v>
      </c>
      <c r="B41" s="29" t="s">
        <v>29</v>
      </c>
      <c r="C41" s="33" t="s">
        <v>58</v>
      </c>
      <c r="D41" s="28">
        <f>SUM('Jim Parnell'!K19)</f>
        <v>68</v>
      </c>
      <c r="E41" s="28">
        <f>SUM('Jim Parnell'!L19)</f>
        <v>13049.002</v>
      </c>
      <c r="F41" s="27">
        <f>SUM('Jim Parnell'!M19)</f>
        <v>191.89708823529412</v>
      </c>
      <c r="G41" s="28">
        <f>SUM('Jim Parnell'!N19)</f>
        <v>168</v>
      </c>
      <c r="H41" s="27">
        <f>SUM('Jim Parnell'!O19)</f>
        <v>359.89708823529412</v>
      </c>
    </row>
    <row r="42" spans="1:8 16384:16384" x14ac:dyDescent="0.25">
      <c r="A42" s="26">
        <v>2</v>
      </c>
      <c r="B42" s="29" t="s">
        <v>29</v>
      </c>
      <c r="C42" s="33" t="s">
        <v>64</v>
      </c>
      <c r="D42" s="28">
        <f>SUM('Randy Canter'!K10)</f>
        <v>32</v>
      </c>
      <c r="E42" s="28">
        <f>SUM('Randy Canter'!L10)</f>
        <v>6120.0020000000004</v>
      </c>
      <c r="F42" s="27">
        <f>SUM('Randy Canter'!M10)</f>
        <v>191.25006250000001</v>
      </c>
      <c r="G42" s="28">
        <f>SUM('Randy Canter'!N10)</f>
        <v>75</v>
      </c>
      <c r="H42" s="27">
        <f>SUM('Randy Canter'!O10)</f>
        <v>266.25006250000001</v>
      </c>
    </row>
    <row r="43" spans="1:8 16384:16384" x14ac:dyDescent="0.25">
      <c r="A43" s="26">
        <v>3</v>
      </c>
      <c r="B43" s="29" t="s">
        <v>29</v>
      </c>
      <c r="C43" s="33" t="s">
        <v>60</v>
      </c>
      <c r="D43" s="28">
        <f>SUM('Michael Miller'!K8)</f>
        <v>24</v>
      </c>
      <c r="E43" s="28">
        <f>SUM('Michael Miller'!L8)</f>
        <v>4672</v>
      </c>
      <c r="F43" s="27">
        <f>SUM('Michael Miller'!M8)</f>
        <v>194.66666666666666</v>
      </c>
      <c r="G43" s="28">
        <f>SUM('Michael Miller'!N8)</f>
        <v>68</v>
      </c>
      <c r="H43" s="27">
        <f>SUM('Michael Miller'!O8)</f>
        <v>262.66666666666663</v>
      </c>
    </row>
    <row r="44" spans="1:8 16384:16384" x14ac:dyDescent="0.25">
      <c r="A44" s="26">
        <v>4</v>
      </c>
      <c r="B44" s="29" t="s">
        <v>29</v>
      </c>
      <c r="C44" s="33" t="s">
        <v>38</v>
      </c>
      <c r="D44" s="28">
        <f>SUM('John Willoughby'!K11)</f>
        <v>36</v>
      </c>
      <c r="E44" s="28">
        <f>SUM('John Willoughby'!L11)</f>
        <v>6854.0029999999997</v>
      </c>
      <c r="F44" s="27">
        <f>SUM('John Willoughby'!M11)</f>
        <v>190.38897222222221</v>
      </c>
      <c r="G44" s="28">
        <f>SUM('John Willoughby'!N11)</f>
        <v>71</v>
      </c>
      <c r="H44" s="27">
        <f>SUM('John Willoughby'!O11)</f>
        <v>261.38897222222221</v>
      </c>
    </row>
    <row r="45" spans="1:8 16384:16384" x14ac:dyDescent="0.25">
      <c r="A45" s="26">
        <v>5</v>
      </c>
      <c r="B45" s="29" t="s">
        <v>29</v>
      </c>
      <c r="C45" s="33" t="s">
        <v>51</v>
      </c>
      <c r="D45" s="28">
        <f>SUM('William Cooper'!K11)</f>
        <v>36</v>
      </c>
      <c r="E45" s="28">
        <f>SUM('William Cooper'!L11)</f>
        <v>6767.0020000000004</v>
      </c>
      <c r="F45" s="27">
        <f>SUM('William Cooper'!M11)</f>
        <v>187.97227777777778</v>
      </c>
      <c r="G45" s="28">
        <f>SUM('William Cooper'!N11)</f>
        <v>48</v>
      </c>
      <c r="H45" s="27">
        <f>SUM('William Cooper'!O11)</f>
        <v>235.97227777777778</v>
      </c>
    </row>
    <row r="46" spans="1:8 16384:16384" x14ac:dyDescent="0.25">
      <c r="A46" s="26">
        <v>6</v>
      </c>
      <c r="B46" s="29" t="s">
        <v>29</v>
      </c>
      <c r="C46" s="33" t="s">
        <v>68</v>
      </c>
      <c r="D46" s="28">
        <f>SUM('Mark Harrison'!K9)</f>
        <v>26</v>
      </c>
      <c r="E46" s="28">
        <f>SUM('Mark Harrison'!L9)</f>
        <v>4960.0020000000004</v>
      </c>
      <c r="F46" s="27">
        <f>SUM('Mark Harrison'!M9)</f>
        <v>190.76930769230771</v>
      </c>
      <c r="G46" s="28">
        <f>SUM('Mark Harrison'!N9)</f>
        <v>38</v>
      </c>
      <c r="H46" s="27">
        <f>SUM('Mark Harrison'!O9)</f>
        <v>228.76930769230771</v>
      </c>
    </row>
    <row r="47" spans="1:8 16384:16384" x14ac:dyDescent="0.25">
      <c r="A47" s="26">
        <v>7</v>
      </c>
      <c r="B47" s="29" t="s">
        <v>29</v>
      </c>
      <c r="C47" s="33" t="s">
        <v>59</v>
      </c>
      <c r="D47" s="28">
        <f>SUM('Bill Cornwell'!K11)</f>
        <v>32</v>
      </c>
      <c r="E47" s="28">
        <f>SUM('Bill Cornwell'!L11)</f>
        <v>5788.0010000000002</v>
      </c>
      <c r="F47" s="27">
        <f>SUM('Bill Cornwell'!M11)</f>
        <v>180.87503125000001</v>
      </c>
      <c r="G47" s="28">
        <f>SUM('Bill Cornwell'!N11)</f>
        <v>36</v>
      </c>
      <c r="H47" s="27">
        <f>SUM('Bill Cornwell'!O11)</f>
        <v>216.87503125000001</v>
      </c>
    </row>
    <row r="48" spans="1:8 16384:16384" x14ac:dyDescent="0.25">
      <c r="A48" s="26">
        <v>8</v>
      </c>
      <c r="B48" s="29" t="s">
        <v>29</v>
      </c>
      <c r="C48" s="33" t="s">
        <v>48</v>
      </c>
      <c r="D48" s="28">
        <f>SUM('David Keel'!K10)</f>
        <v>32</v>
      </c>
      <c r="E48" s="28">
        <f>SUM('David Keel'!L10)</f>
        <v>6027.01</v>
      </c>
      <c r="F48" s="27">
        <f>SUM('David Keel'!M10)</f>
        <v>188.34406250000001</v>
      </c>
      <c r="G48" s="28">
        <f>SUM('David Keel'!N10)</f>
        <v>27</v>
      </c>
      <c r="H48" s="27">
        <f>SUM('David Keel'!O10)</f>
        <v>215.34406250000001</v>
      </c>
    </row>
    <row r="49" spans="1:8" x14ac:dyDescent="0.25">
      <c r="A49" s="26">
        <v>9</v>
      </c>
      <c r="B49" s="29" t="s">
        <v>29</v>
      </c>
      <c r="C49" s="33" t="s">
        <v>47</v>
      </c>
      <c r="D49" s="28">
        <f>SUM('Dennis Cooper'!K12)</f>
        <v>40</v>
      </c>
      <c r="E49" s="28">
        <f>SUM('Dennis Cooper'!L12)</f>
        <v>7411</v>
      </c>
      <c r="F49" s="27">
        <f>SUM('Dennis Cooper'!M12)</f>
        <v>185.27500000000001</v>
      </c>
      <c r="G49" s="28">
        <f>SUM('Dennis Cooper'!N12)</f>
        <v>30</v>
      </c>
      <c r="H49" s="27">
        <f>SUM('Dennis Cooper'!O12)</f>
        <v>215.27500000000001</v>
      </c>
    </row>
    <row r="50" spans="1:8" x14ac:dyDescent="0.25">
      <c r="A50" s="26">
        <v>10</v>
      </c>
      <c r="B50" s="29" t="s">
        <v>29</v>
      </c>
      <c r="C50" s="33" t="s">
        <v>61</v>
      </c>
      <c r="D50" s="28">
        <f>SUM('Darrell Franchuk'!K11)</f>
        <v>36</v>
      </c>
      <c r="E50" s="28">
        <f>SUM('Darrell Franchuk'!L11)</f>
        <v>6400</v>
      </c>
      <c r="F50" s="27">
        <f>SUM('Darrell Franchuk'!M11)</f>
        <v>177.77777777777777</v>
      </c>
      <c r="G50" s="28">
        <f>SUM('Darrell Franchuk'!N11)</f>
        <v>25</v>
      </c>
      <c r="H50" s="27">
        <f>SUM('Darrell Franchuk'!O11)</f>
        <v>202.77777777777777</v>
      </c>
    </row>
    <row r="51" spans="1:8" x14ac:dyDescent="0.25">
      <c r="A51" s="26">
        <v>11</v>
      </c>
      <c r="B51" s="29" t="s">
        <v>29</v>
      </c>
      <c r="C51" s="33" t="s">
        <v>54</v>
      </c>
      <c r="D51" s="28">
        <f>SUM('Jeff Ralls'!K8)</f>
        <v>20</v>
      </c>
      <c r="E51" s="28">
        <f>SUM('Jeff Ralls'!L8)</f>
        <v>3671.0010000000002</v>
      </c>
      <c r="F51" s="27">
        <f>SUM('Jeff Ralls'!M8)</f>
        <v>183.55005</v>
      </c>
      <c r="G51" s="28">
        <f>SUM('Jeff Ralls'!N8)</f>
        <v>16</v>
      </c>
      <c r="H51" s="27">
        <f>SUM('Jeff Ralls'!O8)</f>
        <v>199.55005</v>
      </c>
    </row>
    <row r="52" spans="1:8" x14ac:dyDescent="0.25">
      <c r="A52" s="26">
        <v>12</v>
      </c>
      <c r="B52" s="29" t="s">
        <v>29</v>
      </c>
      <c r="C52" s="33" t="s">
        <v>53</v>
      </c>
      <c r="D52" s="28">
        <f>SUM('David Fisher'!K9)</f>
        <v>26</v>
      </c>
      <c r="E52" s="28">
        <f>SUM('David Fisher'!L9)</f>
        <v>4495</v>
      </c>
      <c r="F52" s="27">
        <f>SUM('David Fisher'!M9)</f>
        <v>172.88461538461539</v>
      </c>
      <c r="G52" s="28">
        <f>SUM('David Fisher'!N9)</f>
        <v>14</v>
      </c>
      <c r="H52" s="27">
        <f>SUM('David Fisher'!O9)</f>
        <v>186.88461538461539</v>
      </c>
    </row>
    <row r="53" spans="1:8" x14ac:dyDescent="0.25">
      <c r="A53" s="26">
        <v>13</v>
      </c>
      <c r="B53" s="29" t="s">
        <v>29</v>
      </c>
      <c r="C53" s="33" t="s">
        <v>70</v>
      </c>
      <c r="D53" s="28">
        <f>SUM('Thomas Adams'!K7)</f>
        <v>20</v>
      </c>
      <c r="E53" s="28">
        <f>SUM('Thomas Adams'!L7)</f>
        <v>3469</v>
      </c>
      <c r="F53" s="27">
        <f>SUM('Thomas Adams'!M7)</f>
        <v>173.45</v>
      </c>
      <c r="G53" s="28">
        <f>SUM('Thomas Adams'!N7)</f>
        <v>12</v>
      </c>
      <c r="H53" s="27">
        <f>SUM('Thomas Adams'!O7)</f>
        <v>185.45</v>
      </c>
    </row>
    <row r="54" spans="1:8" x14ac:dyDescent="0.25">
      <c r="A54" s="26">
        <v>14</v>
      </c>
      <c r="B54" s="29" t="s">
        <v>29</v>
      </c>
      <c r="C54" s="33" t="s">
        <v>69</v>
      </c>
      <c r="D54" s="28">
        <f>SUM('Doug Adams'!K7)</f>
        <v>20</v>
      </c>
      <c r="E54" s="28">
        <f>SUM('Doug Adams'!L7)</f>
        <v>3378</v>
      </c>
      <c r="F54" s="27">
        <f>SUM('Doug Adams'!M7)</f>
        <v>168.9</v>
      </c>
      <c r="G54" s="28">
        <f>SUM('Doug Adams'!N7)</f>
        <v>13</v>
      </c>
      <c r="H54" s="27">
        <f>SUM('Doug Adams'!O7)</f>
        <v>181.9</v>
      </c>
    </row>
    <row r="55" spans="1:8" x14ac:dyDescent="0.25">
      <c r="A55" s="35"/>
      <c r="B55" s="36"/>
      <c r="C55" s="37"/>
      <c r="D55" s="38"/>
      <c r="E55" s="38"/>
      <c r="F55" s="39"/>
      <c r="G55" s="38"/>
      <c r="H55" s="39"/>
    </row>
    <row r="56" spans="1:8" x14ac:dyDescent="0.25">
      <c r="A56" s="26">
        <v>15</v>
      </c>
      <c r="B56" s="29" t="s">
        <v>29</v>
      </c>
      <c r="C56" s="33" t="s">
        <v>82</v>
      </c>
      <c r="D56" s="28">
        <f>SUM('Brandon Hayes'!K4)</f>
        <v>6</v>
      </c>
      <c r="E56" s="28">
        <f>SUM('Brandon Hayes'!L4)</f>
        <v>1186</v>
      </c>
      <c r="F56" s="27">
        <f>SUM('Brandon Hayes'!M4)</f>
        <v>197.66666666666666</v>
      </c>
      <c r="G56" s="28">
        <f>SUM('Brandon Hayes'!N4)</f>
        <v>26</v>
      </c>
      <c r="H56" s="27">
        <f>SUM('Brandon Hayes'!O4)</f>
        <v>223.66666666666666</v>
      </c>
    </row>
    <row r="57" spans="1:8" x14ac:dyDescent="0.25">
      <c r="A57" s="26">
        <v>16</v>
      </c>
      <c r="B57" s="29" t="s">
        <v>29</v>
      </c>
      <c r="C57" s="33" t="s">
        <v>78</v>
      </c>
      <c r="D57" s="28">
        <f>SUM('Charles Miller'!K13)</f>
        <v>6</v>
      </c>
      <c r="E57" s="28">
        <f>SUM('Charles Miller'!L13)</f>
        <v>1166</v>
      </c>
      <c r="F57" s="27">
        <f>SUM('Charles Miller'!M13)</f>
        <v>194.33333333333334</v>
      </c>
      <c r="G57" s="28">
        <f>SUM('Charles Miller'!N13)</f>
        <v>4</v>
      </c>
      <c r="H57" s="27">
        <f>SUM('Charles Miller'!O13)</f>
        <v>198.33333333333334</v>
      </c>
    </row>
    <row r="58" spans="1:8" x14ac:dyDescent="0.25">
      <c r="A58" s="26">
        <v>17</v>
      </c>
      <c r="B58" s="29" t="s">
        <v>29</v>
      </c>
      <c r="C58" s="32" t="s">
        <v>57</v>
      </c>
      <c r="D58" s="28">
        <f>SUM('Danny Sissom'!K22)</f>
        <v>4</v>
      </c>
      <c r="E58" s="28">
        <f>SUM('Danny Sissom'!L22)</f>
        <v>767</v>
      </c>
      <c r="F58" s="27">
        <f>SUM('Danny Sissom'!M22)</f>
        <v>191.75</v>
      </c>
      <c r="G58" s="28">
        <f>SUM('Danny Sissom'!N22)</f>
        <v>4</v>
      </c>
      <c r="H58" s="27">
        <f>SUM('Danny Sissom'!O22)</f>
        <v>195.75</v>
      </c>
    </row>
    <row r="59" spans="1:8" x14ac:dyDescent="0.25">
      <c r="A59" s="26">
        <v>18</v>
      </c>
      <c r="B59" s="29" t="s">
        <v>29</v>
      </c>
      <c r="C59" s="33" t="s">
        <v>50</v>
      </c>
      <c r="D59" s="28">
        <f>SUM('Pack Jackson'!K5)</f>
        <v>10</v>
      </c>
      <c r="E59" s="28">
        <f>SUM('Pack Jackson'!L5)</f>
        <v>1835</v>
      </c>
      <c r="F59" s="27">
        <f>SUM('Pack Jackson'!M5)</f>
        <v>183.5</v>
      </c>
      <c r="G59" s="28">
        <f>SUM('Pack Jackson'!N5)</f>
        <v>6</v>
      </c>
      <c r="H59" s="27">
        <f>SUM('Pack Jackson'!O5)</f>
        <v>189.5</v>
      </c>
    </row>
    <row r="60" spans="1:8" x14ac:dyDescent="0.25">
      <c r="A60" s="26">
        <v>19</v>
      </c>
      <c r="B60" s="29" t="s">
        <v>29</v>
      </c>
      <c r="C60" s="33" t="s">
        <v>49</v>
      </c>
      <c r="D60" s="28">
        <f>SUM('Jacob Jackson'!K4)</f>
        <v>4</v>
      </c>
      <c r="E60" s="28">
        <f>SUM('Jacob Jackson'!L4)</f>
        <v>732</v>
      </c>
      <c r="F60" s="27">
        <f>SUM('Jacob Jackson'!M4)</f>
        <v>183</v>
      </c>
      <c r="G60" s="28">
        <f>SUM('Jacob Jackson'!N4)</f>
        <v>2</v>
      </c>
      <c r="H60" s="27">
        <f>SUM('Jacob Jackson'!O4)</f>
        <v>185</v>
      </c>
    </row>
    <row r="61" spans="1:8" x14ac:dyDescent="0.25">
      <c r="A61" s="26">
        <v>20</v>
      </c>
      <c r="B61" s="29" t="s">
        <v>29</v>
      </c>
      <c r="C61" s="33" t="s">
        <v>87</v>
      </c>
      <c r="D61" s="28">
        <f>SUM('Steven Travis'!K4)</f>
        <v>4</v>
      </c>
      <c r="E61" s="28">
        <f>SUM('Steven Travis'!L4)</f>
        <v>732</v>
      </c>
      <c r="F61" s="27">
        <f>SUM('Steven Travis'!M4)</f>
        <v>183</v>
      </c>
      <c r="G61" s="28">
        <f>SUM('Steven Travis'!N4)</f>
        <v>2</v>
      </c>
      <c r="H61" s="27">
        <f>SUM('Steven Travis'!O4)</f>
        <v>185</v>
      </c>
    </row>
    <row r="62" spans="1:8" x14ac:dyDescent="0.25">
      <c r="A62" s="26">
        <v>21</v>
      </c>
      <c r="B62" s="29" t="s">
        <v>29</v>
      </c>
      <c r="C62" s="33" t="s">
        <v>52</v>
      </c>
      <c r="D62" s="28">
        <f>SUM('Tommy Jackson'!K6)</f>
        <v>12</v>
      </c>
      <c r="E62" s="28">
        <f>SUM('Tommy Jackson'!L6)</f>
        <v>1935</v>
      </c>
      <c r="F62" s="27">
        <f>SUM('Tommy Jackson'!M6)</f>
        <v>161.25</v>
      </c>
      <c r="G62" s="28">
        <f>SUM('Tommy Jackson'!N6)</f>
        <v>6</v>
      </c>
      <c r="H62" s="27">
        <f>SUM('Tommy Jackson'!O6)</f>
        <v>167.25</v>
      </c>
    </row>
    <row r="63" spans="1:8" x14ac:dyDescent="0.25">
      <c r="A63" s="26">
        <v>22</v>
      </c>
      <c r="B63" s="29" t="s">
        <v>29</v>
      </c>
      <c r="C63" s="33" t="s">
        <v>65</v>
      </c>
      <c r="D63" s="28">
        <f>SUM('Ken Donahue'!K5)</f>
        <v>10</v>
      </c>
      <c r="E63" s="28">
        <f>SUM('Ken Donahue'!L5)</f>
        <v>1275</v>
      </c>
      <c r="F63" s="27">
        <f>SUM('Ken Donahue'!M5)</f>
        <v>127.5</v>
      </c>
      <c r="G63" s="28">
        <f>SUM('Ken Donahue'!N5)</f>
        <v>6</v>
      </c>
      <c r="H63" s="27">
        <f>SUM('Ken Donahue'!O5)</f>
        <v>133.5</v>
      </c>
    </row>
    <row r="64" spans="1:8" x14ac:dyDescent="0.25">
      <c r="C64" s="25"/>
      <c r="D64" s="10"/>
      <c r="E64" s="10"/>
      <c r="G64" s="10"/>
    </row>
    <row r="65" spans="1:8" x14ac:dyDescent="0.25">
      <c r="A65" s="11" t="s">
        <v>21</v>
      </c>
      <c r="B65" s="11"/>
      <c r="C65" s="11"/>
      <c r="D65" s="11"/>
      <c r="E65" s="11"/>
      <c r="F65" s="19"/>
      <c r="G65" s="11"/>
      <c r="H65" s="19"/>
    </row>
    <row r="66" spans="1:8" ht="28.5" x14ac:dyDescent="0.45">
      <c r="A66" s="41" t="s">
        <v>34</v>
      </c>
      <c r="B66" s="42"/>
      <c r="C66" s="42"/>
      <c r="D66" s="42"/>
      <c r="E66" s="42"/>
      <c r="F66" s="42"/>
      <c r="G66" s="42"/>
      <c r="H66" s="42"/>
    </row>
    <row r="67" spans="1:8" ht="18.75" x14ac:dyDescent="0.3">
      <c r="A67" s="43" t="s">
        <v>25</v>
      </c>
      <c r="B67" s="44"/>
      <c r="C67" s="44"/>
      <c r="D67" s="44"/>
      <c r="E67" s="44"/>
      <c r="F67" s="44"/>
      <c r="G67" s="44"/>
      <c r="H67" s="44"/>
    </row>
    <row r="68" spans="1:8" x14ac:dyDescent="0.25">
      <c r="A68" s="11"/>
      <c r="B68" s="11"/>
      <c r="C68" s="11"/>
      <c r="D68" s="11"/>
      <c r="E68" s="11"/>
      <c r="F68" s="19"/>
      <c r="G68" s="11"/>
      <c r="H68" s="19"/>
    </row>
    <row r="69" spans="1:8" x14ac:dyDescent="0.25">
      <c r="A69" s="26" t="s">
        <v>0</v>
      </c>
      <c r="B69" s="26" t="s">
        <v>1</v>
      </c>
      <c r="C69" s="26" t="s">
        <v>2</v>
      </c>
      <c r="D69" s="26" t="s">
        <v>19</v>
      </c>
      <c r="E69" s="26" t="s">
        <v>16</v>
      </c>
      <c r="F69" s="27" t="s">
        <v>17</v>
      </c>
      <c r="G69" s="26" t="s">
        <v>14</v>
      </c>
      <c r="H69" s="27" t="s">
        <v>18</v>
      </c>
    </row>
    <row r="70" spans="1:8" x14ac:dyDescent="0.25">
      <c r="A70" s="26">
        <v>1</v>
      </c>
      <c r="B70" s="29" t="s">
        <v>27</v>
      </c>
      <c r="C70" s="32" t="s">
        <v>72</v>
      </c>
      <c r="D70" s="28">
        <f>SUM('Tao Irtz'!K8)</f>
        <v>26</v>
      </c>
      <c r="E70" s="28">
        <f>SUM('Tao Irtz'!L8)</f>
        <v>4989</v>
      </c>
      <c r="F70" s="27">
        <f>SUM('Tao Irtz'!M8)</f>
        <v>191.88461538461539</v>
      </c>
      <c r="G70" s="28">
        <f>SUM('Tao Irtz'!N8)</f>
        <v>80</v>
      </c>
      <c r="H70" s="27">
        <f>SUM('Tao Irtz'!O8)</f>
        <v>271.88461538461536</v>
      </c>
    </row>
    <row r="71" spans="1:8" x14ac:dyDescent="0.25">
      <c r="A71" s="35"/>
      <c r="B71" s="36"/>
      <c r="C71" s="37"/>
      <c r="D71" s="38"/>
      <c r="E71" s="38"/>
      <c r="F71" s="39"/>
      <c r="G71" s="38"/>
      <c r="H71" s="39"/>
    </row>
    <row r="72" spans="1:8" x14ac:dyDescent="0.25">
      <c r="A72" s="26">
        <v>2</v>
      </c>
      <c r="B72" s="29" t="s">
        <v>27</v>
      </c>
      <c r="C72" s="32" t="s">
        <v>63</v>
      </c>
      <c r="D72" s="28">
        <f>SUM('Benji Matoy'!K18)</f>
        <v>14</v>
      </c>
      <c r="E72" s="28">
        <f>SUM('Benji Matoy'!L18)</f>
        <v>2660</v>
      </c>
      <c r="F72" s="27">
        <f>SUM('Benji Matoy'!M18)</f>
        <v>190</v>
      </c>
      <c r="G72" s="28">
        <f>SUM('Benji Matoy'!N18)</f>
        <v>16</v>
      </c>
      <c r="H72" s="27">
        <f>SUM('Benji Matoy'!O18)</f>
        <v>206</v>
      </c>
    </row>
    <row r="73" spans="1:8" x14ac:dyDescent="0.25">
      <c r="A73" s="26">
        <v>3</v>
      </c>
      <c r="B73" s="29" t="s">
        <v>27</v>
      </c>
      <c r="C73" s="33" t="s">
        <v>65</v>
      </c>
      <c r="D73" s="28">
        <f>SUM('Ken Donahue'!K12)</f>
        <v>8</v>
      </c>
      <c r="E73" s="28">
        <f>SUM('Ken Donahue'!L12)</f>
        <v>950</v>
      </c>
      <c r="F73" s="27">
        <f>SUM('Ken Donahue'!M12)</f>
        <v>118.75</v>
      </c>
      <c r="G73" s="28">
        <f>SUM('Ken Donahue'!N12)</f>
        <v>10</v>
      </c>
      <c r="H73" s="27">
        <f>SUM('Ken Donahue'!O12)</f>
        <v>128.75</v>
      </c>
    </row>
    <row r="75" spans="1:8" x14ac:dyDescent="0.25">
      <c r="A75" s="11" t="s">
        <v>21</v>
      </c>
      <c r="B75" s="11"/>
      <c r="C75" s="11"/>
      <c r="D75" s="11"/>
      <c r="E75" s="11"/>
      <c r="F75" s="19"/>
      <c r="G75" s="11"/>
      <c r="H75" s="19"/>
    </row>
    <row r="76" spans="1:8" ht="28.5" x14ac:dyDescent="0.45">
      <c r="A76" s="41" t="s">
        <v>35</v>
      </c>
      <c r="B76" s="42"/>
      <c r="C76" s="42"/>
      <c r="D76" s="42"/>
      <c r="E76" s="42"/>
      <c r="F76" s="42"/>
      <c r="G76" s="42"/>
      <c r="H76" s="42"/>
    </row>
    <row r="77" spans="1:8" ht="18.75" x14ac:dyDescent="0.3">
      <c r="A77" s="43" t="s">
        <v>25</v>
      </c>
      <c r="B77" s="44"/>
      <c r="C77" s="44"/>
      <c r="D77" s="44"/>
      <c r="E77" s="44"/>
      <c r="F77" s="44"/>
      <c r="G77" s="44"/>
      <c r="H77" s="44"/>
    </row>
    <row r="78" spans="1:8" x14ac:dyDescent="0.25">
      <c r="A78" s="11"/>
      <c r="B78" s="11"/>
      <c r="C78" s="11"/>
      <c r="D78" s="11"/>
      <c r="E78" s="11"/>
      <c r="F78" s="19"/>
      <c r="G78" s="11"/>
      <c r="H78" s="19"/>
    </row>
    <row r="79" spans="1:8" x14ac:dyDescent="0.25">
      <c r="A79" s="26" t="s">
        <v>0</v>
      </c>
      <c r="B79" s="26" t="s">
        <v>1</v>
      </c>
      <c r="C79" s="26" t="s">
        <v>2</v>
      </c>
      <c r="D79" s="26" t="s">
        <v>19</v>
      </c>
      <c r="E79" s="26" t="s">
        <v>16</v>
      </c>
      <c r="F79" s="27" t="s">
        <v>17</v>
      </c>
      <c r="G79" s="26" t="s">
        <v>14</v>
      </c>
      <c r="H79" s="27" t="s">
        <v>18</v>
      </c>
    </row>
    <row r="80" spans="1:8" x14ac:dyDescent="0.25">
      <c r="A80" s="26">
        <v>1</v>
      </c>
      <c r="B80" s="29" t="s">
        <v>30</v>
      </c>
      <c r="C80" s="32" t="s">
        <v>62</v>
      </c>
      <c r="D80" s="28">
        <f>SUM('Chuck Miller'!K12)</f>
        <v>42</v>
      </c>
      <c r="E80" s="28">
        <f>SUM('Chuck Miller'!L12)</f>
        <v>7926</v>
      </c>
      <c r="F80" s="27">
        <f>SUM('Chuck Miller'!M12)</f>
        <v>188.71428571428572</v>
      </c>
      <c r="G80" s="28">
        <f>SUM('Chuck Miller'!N12)</f>
        <v>92</v>
      </c>
      <c r="H80" s="27">
        <f>SUM('Chuck Miller'!O12)</f>
        <v>280.71428571428572</v>
      </c>
    </row>
    <row r="81" spans="1:8" x14ac:dyDescent="0.25">
      <c r="A81" s="26">
        <v>2</v>
      </c>
      <c r="B81" s="29" t="s">
        <v>30</v>
      </c>
      <c r="C81" s="32" t="s">
        <v>39</v>
      </c>
      <c r="D81" s="28">
        <f>SUM('Wade Lynn'!K10)</f>
        <v>30</v>
      </c>
      <c r="E81" s="28">
        <f>SUM('Wade Lynn'!L10)</f>
        <v>5105</v>
      </c>
      <c r="F81" s="27">
        <f>SUM('Wade Lynn'!M10)</f>
        <v>170.16666666666666</v>
      </c>
      <c r="G81" s="28">
        <f>SUM('Wade Lynn'!N10)</f>
        <v>39</v>
      </c>
      <c r="H81" s="27">
        <f>SUM('Wade Lynn'!O10)</f>
        <v>209.16666666666666</v>
      </c>
    </row>
    <row r="82" spans="1:8" x14ac:dyDescent="0.25">
      <c r="A82" s="35"/>
      <c r="B82" s="36"/>
      <c r="C82" s="37"/>
      <c r="D82" s="38"/>
      <c r="E82" s="38"/>
      <c r="F82" s="39"/>
      <c r="G82" s="38"/>
      <c r="H82" s="39"/>
    </row>
    <row r="83" spans="1:8" x14ac:dyDescent="0.25">
      <c r="A83" s="26">
        <v>3</v>
      </c>
      <c r="B83" s="29" t="s">
        <v>30</v>
      </c>
      <c r="C83" s="32" t="s">
        <v>80</v>
      </c>
      <c r="D83" s="28">
        <f>SUM('Kevin McCullough'!K6)</f>
        <v>12</v>
      </c>
      <c r="E83" s="28">
        <f>SUM('Kevin McCullough'!L6)</f>
        <v>2238</v>
      </c>
      <c r="F83" s="27">
        <f>SUM('Kevin McCullough'!M6)</f>
        <v>186.5</v>
      </c>
      <c r="G83" s="28">
        <f>SUM('Kevin McCullough'!N6)</f>
        <v>39</v>
      </c>
      <c r="H83" s="27">
        <f>SUM('Kevin McCullough'!O6)</f>
        <v>225.5</v>
      </c>
    </row>
    <row r="84" spans="1:8" x14ac:dyDescent="0.25">
      <c r="A84" s="26">
        <v>4</v>
      </c>
      <c r="B84" s="29" t="s">
        <v>30</v>
      </c>
      <c r="C84" s="32" t="s">
        <v>71</v>
      </c>
      <c r="D84" s="28">
        <f>SUM('Jeremy Petty'!K7)</f>
        <v>18</v>
      </c>
      <c r="E84" s="28">
        <f>SUM('Jeremy Petty'!L7)</f>
        <v>3090</v>
      </c>
      <c r="F84" s="27">
        <f>SUM('Jeremy Petty'!M7)</f>
        <v>171.66666666666666</v>
      </c>
      <c r="G84" s="28">
        <f>SUM('Jeremy Petty'!N7)</f>
        <v>20</v>
      </c>
      <c r="H84" s="27">
        <f>SUM('Jeremy Petty'!O7)</f>
        <v>191.66666666666666</v>
      </c>
    </row>
    <row r="85" spans="1:8" x14ac:dyDescent="0.25">
      <c r="A85" s="26">
        <v>5</v>
      </c>
      <c r="B85" s="29" t="s">
        <v>30</v>
      </c>
      <c r="C85" s="32" t="s">
        <v>83</v>
      </c>
      <c r="D85" s="28">
        <f>SUM('Denise Petty'!K4)</f>
        <v>4</v>
      </c>
      <c r="E85" s="28">
        <f>SUM('Denise Petty'!L4)</f>
        <v>704</v>
      </c>
      <c r="F85" s="27">
        <f>SUM('Denise Petty'!M4)</f>
        <v>176</v>
      </c>
      <c r="G85" s="28">
        <f>SUM('Denise Petty'!N4)</f>
        <v>2</v>
      </c>
      <c r="H85" s="27">
        <f>SUM('Denise Petty'!O4)</f>
        <v>178</v>
      </c>
    </row>
    <row r="86" spans="1:8" x14ac:dyDescent="0.25">
      <c r="A86" s="26">
        <v>6</v>
      </c>
      <c r="B86" s="29" t="s">
        <v>30</v>
      </c>
      <c r="C86" s="32" t="s">
        <v>63</v>
      </c>
      <c r="D86" s="28">
        <f>SUM('Benji Matoy'!K4)</f>
        <v>4</v>
      </c>
      <c r="E86" s="28">
        <f>SUM('Benji Matoy'!L4)</f>
        <v>679</v>
      </c>
      <c r="F86" s="27">
        <f>SUM('Benji Matoy'!M4)</f>
        <v>169.75</v>
      </c>
      <c r="G86" s="28">
        <f>SUM('Benji Matoy'!N4)</f>
        <v>4</v>
      </c>
      <c r="H86" s="27">
        <f>SUM('Benji Matoy'!O4)</f>
        <v>173.75</v>
      </c>
    </row>
  </sheetData>
  <sortState xmlns:xlrd2="http://schemas.microsoft.com/office/spreadsheetml/2017/richdata2" ref="C41:H54">
    <sortCondition descending="1" ref="H41:H54"/>
  </sortState>
  <mergeCells count="8">
    <mergeCell ref="A76:H76"/>
    <mergeCell ref="A77:H77"/>
    <mergeCell ref="A67:H67"/>
    <mergeCell ref="A2:H2"/>
    <mergeCell ref="A3:H3"/>
    <mergeCell ref="A37:H37"/>
    <mergeCell ref="A38:H38"/>
    <mergeCell ref="A66:H66"/>
  </mergeCells>
  <hyperlinks>
    <hyperlink ref="C81" location="'Wade Lynn'!A1" display="Wade Lynn" xr:uid="{A051A412-FD8F-4713-8433-42718C4A8D8F}"/>
    <hyperlink ref="C70" location="'Tao Irtz'!A1" display="Blank" xr:uid="{7DAB8D63-5571-4DD0-838D-F9F4C535251A}"/>
    <hyperlink ref="C60" location="'Jacob Jackson'!A1" display="Jacob Jackson" xr:uid="{29B923FD-9D06-40FC-B587-F63A23110AB1}"/>
    <hyperlink ref="C59" location="'Pack Jackson'!A1" display="Pack Jackson" xr:uid="{BB8AD728-A483-4B8E-AECD-C21CA99DA6FE}"/>
    <hyperlink ref="C62" location="'Tommy Jackson'!A1" display="Tommy Jackson" xr:uid="{BF2AD61F-CCA4-45F1-B9E6-DD4337A16664}"/>
    <hyperlink ref="C19" location="'Neal McPaul'!A1" display="Neal McPaul" xr:uid="{EF9A8317-063F-436A-940C-351AC3398F79}"/>
    <hyperlink ref="C7" location="'Danny Sissom'!A1" display="Danny Sissom" xr:uid="{E9BD0DD5-9CC9-4FD6-A98D-153A13A66986}"/>
    <hyperlink ref="C41" location="'Jim Parnell'!A1" display="Jim Parnell" xr:uid="{BA2F60D4-9104-49A6-BB10-C25346969305}"/>
    <hyperlink ref="C43" location="'Michael Miller'!A1" display="Michael Miller" xr:uid="{5D1F5EF7-C579-40CF-9E32-0B1B0F03387C}"/>
    <hyperlink ref="C80" location="'Chuck Miller'!A1" display="Chuck Miller" xr:uid="{93C90E66-3944-4666-946D-8004E26340AF}"/>
    <hyperlink ref="C86" location="'Benji Matoy'!A1" display="Benji Matoy" xr:uid="{F2B27A78-6C3B-4D37-8BCF-EC943CC52733}"/>
    <hyperlink ref="C42" location="'Randy Canter'!A1" display="Randy Canter" xr:uid="{78AFE78C-EF7C-4036-B895-0C0A068EB7D6}"/>
    <hyperlink ref="C63" location="'Ken Donahue'!A1" display="Ken Donahue" xr:uid="{D617A3F8-02CA-418F-B947-E5B1D27F6E92}"/>
    <hyperlink ref="C25" location="'Benji Matoy'!A1" display="Benji Matoy" xr:uid="{8E030F9A-94B2-45F0-9D66-B3D8897AD204}"/>
    <hyperlink ref="C6" location="'Ricky Haley'!A1" display="Ricky Haley" xr:uid="{59690CAB-79F0-4D86-AA75-FE2D11B7A13D}"/>
    <hyperlink ref="C26" location="'James Carroll'!A1" display="James Carroll" xr:uid="{25111982-21AE-4F83-B3B9-759B020C57C4}"/>
    <hyperlink ref="C31" location="'Randy Canter'!A1" display="Randy Canter" xr:uid="{CF88B525-9771-4814-8E25-FC6D40DD038C}"/>
    <hyperlink ref="C84" location="'Jeremy Petty'!A1" display="Jeremy Petty" xr:uid="{72B8592E-B052-4777-A07A-368D4136786A}"/>
    <hyperlink ref="C21" location="'Mark Harrison'!A1" display="Mark Harrison" xr:uid="{DF6049C8-137E-4C0A-823D-6D468E4276C4}"/>
    <hyperlink ref="C72" location="'Benji Matoy'!A1" display="Benji Matoy" xr:uid="{FDC31275-E312-4D29-9458-7DCF758D15BB}"/>
    <hyperlink ref="C34" location="'Joe Smith'!A1" display="Joe Smith" xr:uid="{DBF53586-CC4B-4FCB-8E92-C3E4DBB32818}"/>
    <hyperlink ref="C20" location="'Tony Rogers'!A1" display="Tony Rogers" xr:uid="{152079CF-1F0C-4C35-9BC2-7EF24BD8FA37}"/>
    <hyperlink ref="C10" location="'Jeff Lewis'!A1" display="Jeff Lewis" xr:uid="{3BDDC999-CAEB-4240-8571-E03C05169558}"/>
    <hyperlink ref="C24" location="'Bill Shaver'!A1" display="William Shaver" xr:uid="{CD15CDE3-E53B-4910-80BC-669BC000896A}"/>
    <hyperlink ref="C23" location="'Steve DuVall'!A1" display="Steve DuVall" xr:uid="{B3A5BE12-269C-4652-9524-0D5BC872166E}"/>
    <hyperlink ref="C33" location="'Charles Mullins'!A1" display="Charles Mullins" xr:uid="{3164DE67-C9BA-4559-BEAE-C58C44D857F0}"/>
    <hyperlink ref="C22" location="'Charles Miller'!A1" display="Charles Miller" xr:uid="{27A62A65-A7CD-452D-A987-93D9D2FD0EAC}"/>
    <hyperlink ref="C57" location="'Charles Miller'!A1" display="Charles Miller" xr:uid="{9A6EE568-2D41-4E8D-BF00-5E1DD3E93B5E}"/>
    <hyperlink ref="C8" location="'Jim Ayers'!A1" display="Jim Ayers" xr:uid="{61243E22-4D31-4120-9CF0-15EF85125F1C}"/>
    <hyperlink ref="C11" location="'Kenneth Rohm'!A1" display="Kenneth Rohm" xr:uid="{505366F5-1BAE-4C3B-9339-899B3F1B6DBF}"/>
    <hyperlink ref="C9" location="'Dennis Roll'!A1" display="Dennis Roll" xr:uid="{79DA7C5F-1B55-4D64-9D18-D95799446BE6}"/>
    <hyperlink ref="C12" location="'Brandon Rohm'!A1" display="Brandon Rohm" xr:uid="{3B32FA8B-88A0-4089-84FA-4584076AEFB6}"/>
    <hyperlink ref="C15" location="'Tad Earhart'!A1" display="Tad Earhart" xr:uid="{C84AE43E-5DB5-45A8-AEF8-B3E375D3ECB3}"/>
    <hyperlink ref="C14" location="'Todd Earhart'!A1" display="Todd Earhart" xr:uid="{89FBD0B7-1CBA-4B5F-BB39-37B2E853CED5}"/>
    <hyperlink ref="C13" location="'Carrie Earhart'!A1" display="Carrie Earhart" xr:uid="{CACA6AE0-53BD-4EF9-8483-2ED8EBCB1B6A}"/>
    <hyperlink ref="C32" location="'Jeff Griffith'!A1" display="Jeff Griffith" xr:uid="{3D0C83C9-1FCA-4B74-AFC7-4FA7EE6EC405}"/>
    <hyperlink ref="C44" location="'John Willoughby'!A1" display="John Willoughby" xr:uid="{F522468C-149A-444A-B97C-97376BEE6FDF}"/>
    <hyperlink ref="C49" location="'Dennis Cooper'!A1" display="Dennis Cooper" xr:uid="{0768141E-3539-4DB7-A170-D469CC5F382D}"/>
    <hyperlink ref="C48" location="'David Keel'!A1" display="David Keel" xr:uid="{AD51137E-7C00-4AE8-A650-69DD8179CEDC}"/>
    <hyperlink ref="C45" location="'William Cooper'!A1" display="William Cooper" xr:uid="{E13528A2-552F-4C79-B4CB-C902308F1C5E}"/>
    <hyperlink ref="C73" location="'Ken Donahue'!A1" display="Ken Donahue" xr:uid="{BF48543E-4C2C-4DB2-8B3C-4294CD907483}"/>
    <hyperlink ref="C83" location="'Kevin McCullough'!A1" display="Kevin McCullough" xr:uid="{8D36A9D8-A6EC-4D21-AFB5-8DF3E988B833}"/>
    <hyperlink ref="C47" location="'Bill Cornwell'!A1" display="Bill Cornwell" xr:uid="{B8C7989C-D804-46FC-A373-D3BD332C0CBC}"/>
    <hyperlink ref="C16" location="'Travis Davis'!A1" display="Travis Davis" xr:uid="{A7C6C3D9-DB6C-421F-B373-A42AF26E5AD0}"/>
    <hyperlink ref="C50" location="'Darrell Franchuk'!A1" display="Darrell Franchuk" xr:uid="{8B4D790E-5B5B-4200-A570-772FB1BF243B}"/>
    <hyperlink ref="C56" location="'Brandon Hayes'!A1" display="Brandon Hayes" xr:uid="{820575CA-801D-44EA-8657-5439008A72BA}"/>
    <hyperlink ref="C17" location="'Alyssa Earhart'!A1" display="Alyssa Earhart" xr:uid="{92517CCD-8581-497A-A34B-C67F39782C39}"/>
    <hyperlink ref="C52" location="'David Fisher'!A1" display="David Fisher" xr:uid="{EB59894A-E496-459C-94CC-5553EB224B44}"/>
    <hyperlink ref="C85" location="'Denise Petty'!A1" display="Denise Petty" xr:uid="{8A2A0E06-EC51-4D28-BA29-162A3590DCEF}"/>
    <hyperlink ref="C27" location="'Travis Smith'!A1" display="Travis Smith" xr:uid="{51DA64D6-C9DF-4D34-AB99-224D8C2F0A4B}"/>
    <hyperlink ref="C29" location="'Rebecca Carroll'!A1" display="Rebecca Carroll" xr:uid="{14858463-9776-455D-8AA1-D35280B050A7}"/>
    <hyperlink ref="C30" location="'Danny Bowman'!A1" display="Danny Bowman" xr:uid="{8C55CC9A-E548-467D-BD57-261B042BC4C1}"/>
    <hyperlink ref="C54" location="'Doug Adams'!A1" display="Doug Adams" xr:uid="{B0F8935A-1FE1-49D5-8EAB-3DD89F1F4D4F}"/>
    <hyperlink ref="C53" location="'Thomas Adams'!A1" display="Thomas Adams" xr:uid="{7E0B7C99-9505-4B56-85A6-D20C46C8A5C3}"/>
    <hyperlink ref="C61" location="'Steven Travis'!A1" display="Steven Travis" xr:uid="{A952EC93-0DB5-4768-B760-B962676D5BB2}"/>
    <hyperlink ref="C51" location="'Jeff Ralls'!A1" display="Jeff Ralls" xr:uid="{23D63498-7013-45E3-90C1-9441AE9CCA57}"/>
    <hyperlink ref="C46" location="'Mark Harrison'!A1" display="Mark Harrison" xr:uid="{A30D3351-7CCB-4DAB-967C-CFDA17AE2FB8}"/>
    <hyperlink ref="C58" location="'Danny Sissom'!A1" display="Danny Sissom" xr:uid="{5EE29C3F-CD38-47FA-9458-B28407F7C51D}"/>
    <hyperlink ref="C28" location="'Jeff Ralls'!A1" display="Jeff Ralls" xr:uid="{79E46D59-C332-4A9D-B2E2-397419D6524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B9F2-4052-44D4-8F9D-C11B37A7DA3C}">
  <dimension ref="A1:Q5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77</v>
      </c>
      <c r="C2" s="16">
        <v>45465</v>
      </c>
      <c r="D2" s="17" t="s">
        <v>24</v>
      </c>
      <c r="E2" s="18">
        <v>179</v>
      </c>
      <c r="F2" s="18">
        <v>187</v>
      </c>
      <c r="G2" s="18">
        <v>0</v>
      </c>
      <c r="H2" s="18">
        <v>0</v>
      </c>
      <c r="I2" s="18">
        <v>0</v>
      </c>
      <c r="J2" s="18">
        <v>0</v>
      </c>
      <c r="K2" s="22">
        <v>6</v>
      </c>
      <c r="L2" s="22">
        <v>366</v>
      </c>
      <c r="M2" s="30">
        <v>61</v>
      </c>
      <c r="N2" s="23">
        <v>4</v>
      </c>
      <c r="O2" s="31">
        <v>65</v>
      </c>
    </row>
    <row r="3" spans="1:17" x14ac:dyDescent="0.25">
      <c r="A3" s="14" t="s">
        <v>23</v>
      </c>
      <c r="B3" s="15" t="s">
        <v>77</v>
      </c>
      <c r="C3" s="16">
        <v>45500</v>
      </c>
      <c r="D3" s="17" t="s">
        <v>24</v>
      </c>
      <c r="E3" s="18">
        <v>186</v>
      </c>
      <c r="F3" s="18">
        <v>180</v>
      </c>
      <c r="G3" s="18">
        <v>190</v>
      </c>
      <c r="H3" s="18">
        <v>191</v>
      </c>
      <c r="I3" s="18">
        <v>185</v>
      </c>
      <c r="J3" s="18">
        <v>189</v>
      </c>
      <c r="K3" s="22">
        <v>6</v>
      </c>
      <c r="L3" s="22">
        <v>1121</v>
      </c>
      <c r="M3" s="30">
        <v>186.83333333333334</v>
      </c>
      <c r="N3" s="23">
        <v>4</v>
      </c>
      <c r="O3" s="31">
        <v>190.83333333333334</v>
      </c>
    </row>
    <row r="5" spans="1:17" x14ac:dyDescent="0.25">
      <c r="K5" s="8">
        <f>SUM(K2:K4)</f>
        <v>12</v>
      </c>
      <c r="L5" s="8">
        <f>SUM(L2:L4)</f>
        <v>1487</v>
      </c>
      <c r="M5" s="13">
        <f>SUM(L5/K5)</f>
        <v>123.91666666666667</v>
      </c>
      <c r="N5" s="8">
        <f>SUM(N2:N4)</f>
        <v>8</v>
      </c>
      <c r="O5" s="13">
        <f>SUM(M5+N5)</f>
        <v>131.91666666666669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B3A4479B-8BF3-483D-85CB-48E123111C0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09A7ED-3860-4F09-8C1F-1A3DE289A463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2780-C146-480C-AACE-67FC57D78113}">
  <dimension ref="A1:Q12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31</v>
      </c>
      <c r="B2" s="15" t="s">
        <v>62</v>
      </c>
      <c r="C2" s="16">
        <v>45374</v>
      </c>
      <c r="D2" s="17" t="s">
        <v>24</v>
      </c>
      <c r="E2" s="18">
        <v>163</v>
      </c>
      <c r="F2" s="18">
        <v>178</v>
      </c>
      <c r="G2" s="18">
        <v>176</v>
      </c>
      <c r="H2" s="18">
        <v>169</v>
      </c>
      <c r="I2" s="18"/>
      <c r="J2" s="18"/>
      <c r="K2" s="22">
        <v>4</v>
      </c>
      <c r="L2" s="22">
        <v>686</v>
      </c>
      <c r="M2" s="30">
        <v>171.5</v>
      </c>
      <c r="N2" s="23">
        <v>5</v>
      </c>
      <c r="O2" s="31">
        <v>176.5</v>
      </c>
    </row>
    <row r="3" spans="1:17" x14ac:dyDescent="0.25">
      <c r="A3" s="14" t="s">
        <v>31</v>
      </c>
      <c r="B3" s="15" t="s">
        <v>62</v>
      </c>
      <c r="C3" s="16">
        <v>45375</v>
      </c>
      <c r="D3" s="17" t="s">
        <v>24</v>
      </c>
      <c r="E3" s="18">
        <v>183</v>
      </c>
      <c r="F3" s="18">
        <v>190</v>
      </c>
      <c r="G3" s="18">
        <v>186</v>
      </c>
      <c r="H3" s="18">
        <v>189</v>
      </c>
      <c r="I3" s="18"/>
      <c r="J3" s="18"/>
      <c r="K3" s="22">
        <v>4</v>
      </c>
      <c r="L3" s="22">
        <v>748</v>
      </c>
      <c r="M3" s="30">
        <v>187</v>
      </c>
      <c r="N3" s="23">
        <v>13</v>
      </c>
      <c r="O3" s="31">
        <v>200</v>
      </c>
    </row>
    <row r="4" spans="1:17" x14ac:dyDescent="0.25">
      <c r="A4" s="14" t="s">
        <v>31</v>
      </c>
      <c r="B4" s="15" t="s">
        <v>62</v>
      </c>
      <c r="C4" s="16">
        <v>45458</v>
      </c>
      <c r="D4" s="17" t="s">
        <v>37</v>
      </c>
      <c r="E4" s="18">
        <v>188</v>
      </c>
      <c r="F4" s="18">
        <v>188</v>
      </c>
      <c r="G4" s="18">
        <v>190</v>
      </c>
      <c r="H4" s="18">
        <v>187</v>
      </c>
      <c r="I4" s="18">
        <v>186</v>
      </c>
      <c r="J4" s="18">
        <v>190</v>
      </c>
      <c r="K4" s="22">
        <v>6</v>
      </c>
      <c r="L4" s="22">
        <v>1129</v>
      </c>
      <c r="M4" s="30">
        <v>188.16666666666666</v>
      </c>
      <c r="N4" s="23">
        <v>34</v>
      </c>
      <c r="O4" s="31">
        <v>222.16666666666666</v>
      </c>
    </row>
    <row r="5" spans="1:17" x14ac:dyDescent="0.25">
      <c r="A5" s="14" t="s">
        <v>31</v>
      </c>
      <c r="B5" s="15" t="s">
        <v>62</v>
      </c>
      <c r="C5" s="16">
        <v>45465</v>
      </c>
      <c r="D5" s="17" t="s">
        <v>24</v>
      </c>
      <c r="E5" s="40">
        <v>195</v>
      </c>
      <c r="F5" s="18">
        <v>192</v>
      </c>
      <c r="G5" s="40">
        <v>195</v>
      </c>
      <c r="H5" s="40">
        <v>193</v>
      </c>
      <c r="I5" s="18">
        <v>191</v>
      </c>
      <c r="J5" s="40">
        <v>195</v>
      </c>
      <c r="K5" s="22">
        <v>6</v>
      </c>
      <c r="L5" s="22">
        <v>1161</v>
      </c>
      <c r="M5" s="30">
        <v>193.5</v>
      </c>
      <c r="N5" s="23">
        <v>10</v>
      </c>
      <c r="O5" s="31">
        <v>203.5</v>
      </c>
    </row>
    <row r="6" spans="1:17" x14ac:dyDescent="0.25">
      <c r="A6" s="14" t="s">
        <v>31</v>
      </c>
      <c r="B6" s="15" t="s">
        <v>62</v>
      </c>
      <c r="C6" s="16">
        <v>45466</v>
      </c>
      <c r="D6" s="17" t="s">
        <v>24</v>
      </c>
      <c r="E6" s="40">
        <v>195</v>
      </c>
      <c r="F6" s="18">
        <v>187</v>
      </c>
      <c r="G6" s="18">
        <v>190</v>
      </c>
      <c r="H6" s="18">
        <v>192</v>
      </c>
      <c r="I6" s="18"/>
      <c r="J6" s="18"/>
      <c r="K6" s="22">
        <v>4</v>
      </c>
      <c r="L6" s="22">
        <v>764</v>
      </c>
      <c r="M6" s="30">
        <v>191</v>
      </c>
      <c r="N6" s="23">
        <v>5</v>
      </c>
      <c r="O6" s="31">
        <v>196</v>
      </c>
    </row>
    <row r="7" spans="1:17" x14ac:dyDescent="0.25">
      <c r="A7" s="14" t="s">
        <v>31</v>
      </c>
      <c r="B7" s="15" t="s">
        <v>62</v>
      </c>
      <c r="C7" s="16">
        <v>45501</v>
      </c>
      <c r="D7" s="17" t="s">
        <v>24</v>
      </c>
      <c r="E7" s="18">
        <v>189</v>
      </c>
      <c r="F7" s="40">
        <v>193</v>
      </c>
      <c r="G7" s="18">
        <v>189</v>
      </c>
      <c r="H7" s="18">
        <v>187</v>
      </c>
      <c r="I7" s="18"/>
      <c r="J7" s="18"/>
      <c r="K7" s="22">
        <v>4</v>
      </c>
      <c r="L7" s="22">
        <v>758</v>
      </c>
      <c r="M7" s="30">
        <v>189.5</v>
      </c>
      <c r="N7" s="23">
        <v>5</v>
      </c>
      <c r="O7" s="31">
        <v>194.5</v>
      </c>
    </row>
    <row r="8" spans="1:17" x14ac:dyDescent="0.25">
      <c r="A8" s="14" t="s">
        <v>31</v>
      </c>
      <c r="B8" s="15" t="s">
        <v>62</v>
      </c>
      <c r="C8" s="16">
        <v>45500</v>
      </c>
      <c r="D8" s="17" t="s">
        <v>24</v>
      </c>
      <c r="E8" s="18">
        <v>191</v>
      </c>
      <c r="F8" s="40">
        <v>193</v>
      </c>
      <c r="G8" s="18">
        <v>191</v>
      </c>
      <c r="H8" s="40">
        <v>196</v>
      </c>
      <c r="I8" s="18">
        <v>189</v>
      </c>
      <c r="J8" s="18">
        <v>191</v>
      </c>
      <c r="K8" s="22">
        <v>6</v>
      </c>
      <c r="L8" s="22">
        <v>1151</v>
      </c>
      <c r="M8" s="30">
        <v>191.83333333333334</v>
      </c>
      <c r="N8" s="23">
        <v>10</v>
      </c>
      <c r="O8" s="31">
        <v>201.83333333333334</v>
      </c>
    </row>
    <row r="9" spans="1:17" x14ac:dyDescent="0.25">
      <c r="A9" s="14" t="s">
        <v>31</v>
      </c>
      <c r="B9" s="15" t="s">
        <v>62</v>
      </c>
      <c r="C9" s="16">
        <v>45528</v>
      </c>
      <c r="D9" s="17" t="s">
        <v>24</v>
      </c>
      <c r="E9" s="18">
        <v>192</v>
      </c>
      <c r="F9" s="40">
        <v>197</v>
      </c>
      <c r="G9" s="18">
        <v>192</v>
      </c>
      <c r="H9" s="40">
        <v>196</v>
      </c>
      <c r="I9" s="18"/>
      <c r="J9" s="18"/>
      <c r="K9" s="22">
        <v>4</v>
      </c>
      <c r="L9" s="22">
        <v>777</v>
      </c>
      <c r="M9" s="30">
        <v>194.25</v>
      </c>
      <c r="N9" s="23">
        <v>5</v>
      </c>
      <c r="O9" s="31">
        <v>199.25</v>
      </c>
    </row>
    <row r="10" spans="1:17" x14ac:dyDescent="0.25">
      <c r="A10" s="14" t="s">
        <v>31</v>
      </c>
      <c r="B10" s="15" t="s">
        <v>62</v>
      </c>
      <c r="C10" s="16">
        <v>45529</v>
      </c>
      <c r="D10" s="17" t="s">
        <v>24</v>
      </c>
      <c r="E10" s="18">
        <v>189</v>
      </c>
      <c r="F10" s="18">
        <v>188</v>
      </c>
      <c r="G10" s="18">
        <v>187</v>
      </c>
      <c r="H10" s="18">
        <v>188</v>
      </c>
      <c r="I10" s="18"/>
      <c r="J10" s="18"/>
      <c r="K10" s="22">
        <v>4</v>
      </c>
      <c r="L10" s="22">
        <v>752</v>
      </c>
      <c r="M10" s="30">
        <v>188</v>
      </c>
      <c r="N10" s="23">
        <v>5</v>
      </c>
      <c r="O10" s="31">
        <v>193</v>
      </c>
    </row>
    <row r="12" spans="1:17" x14ac:dyDescent="0.25">
      <c r="K12" s="8">
        <f>SUM(K2:K11)</f>
        <v>42</v>
      </c>
      <c r="L12" s="8">
        <f>SUM(L2:L11)</f>
        <v>7926</v>
      </c>
      <c r="M12" s="7">
        <f>SUM(L12/K12)</f>
        <v>188.71428571428572</v>
      </c>
      <c r="N12" s="8">
        <f>SUM(N2:N11)</f>
        <v>92</v>
      </c>
      <c r="O12" s="13">
        <f>SUM(M12+N12)</f>
        <v>280.71428571428572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39325079-E0A4-4B59-938F-296BCEDFC8C0}"/>
  </hyperlink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C69980-C585-4A46-B4AD-3DCEA4C3DEE8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21D-07C4-407F-9843-ACA4EBEC0997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86</v>
      </c>
      <c r="C2" s="16">
        <v>45528</v>
      </c>
      <c r="D2" s="17" t="s">
        <v>24</v>
      </c>
      <c r="E2" s="18">
        <v>185</v>
      </c>
      <c r="F2" s="18">
        <v>189</v>
      </c>
      <c r="G2" s="18">
        <v>198</v>
      </c>
      <c r="H2" s="18">
        <v>198</v>
      </c>
      <c r="I2" s="18"/>
      <c r="J2" s="18"/>
      <c r="K2" s="22">
        <v>4</v>
      </c>
      <c r="L2" s="22">
        <v>770</v>
      </c>
      <c r="M2" s="30">
        <v>192.5</v>
      </c>
      <c r="N2" s="23">
        <v>2</v>
      </c>
      <c r="O2" s="31">
        <v>194.5</v>
      </c>
    </row>
    <row r="4" spans="1:17" x14ac:dyDescent="0.25">
      <c r="K4" s="8">
        <f>SUM(K2:K3)</f>
        <v>4</v>
      </c>
      <c r="L4" s="8">
        <f>SUM(L2:L3)</f>
        <v>770</v>
      </c>
      <c r="M4" s="13">
        <f>SUM(L4/K4)</f>
        <v>192.5</v>
      </c>
      <c r="N4" s="8">
        <f>SUM(N2:N3)</f>
        <v>2</v>
      </c>
      <c r="O4" s="13">
        <f>SUM(M4+N4)</f>
        <v>194.5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F7BC88F6-97CA-4F14-9C1B-460C3C5A8FF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446C0C-36BA-4537-9B5D-29ABD5F6FAAA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F577-9107-4012-BBD1-328106F2092F}">
  <dimension ref="A1:Q22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57</v>
      </c>
      <c r="C2" s="16">
        <v>45375</v>
      </c>
      <c r="D2" s="17" t="s">
        <v>24</v>
      </c>
      <c r="E2" s="18">
        <v>191.001</v>
      </c>
      <c r="F2" s="18">
        <v>191</v>
      </c>
      <c r="G2" s="18">
        <v>194</v>
      </c>
      <c r="H2" s="18">
        <v>195</v>
      </c>
      <c r="I2" s="18"/>
      <c r="J2" s="18"/>
      <c r="K2" s="22">
        <v>4</v>
      </c>
      <c r="L2" s="22">
        <v>771.00099999999998</v>
      </c>
      <c r="M2" s="30">
        <v>192.75024999999999</v>
      </c>
      <c r="N2" s="23">
        <v>6</v>
      </c>
      <c r="O2" s="31">
        <v>198.75024999999999</v>
      </c>
    </row>
    <row r="3" spans="1:17" x14ac:dyDescent="0.25">
      <c r="A3" s="14" t="s">
        <v>23</v>
      </c>
      <c r="B3" s="15" t="s">
        <v>57</v>
      </c>
      <c r="C3" s="16">
        <v>45409</v>
      </c>
      <c r="D3" s="17" t="s">
        <v>24</v>
      </c>
      <c r="E3" s="18">
        <v>192</v>
      </c>
      <c r="F3" s="18">
        <v>193</v>
      </c>
      <c r="G3" s="18">
        <v>196</v>
      </c>
      <c r="H3" s="18">
        <v>198</v>
      </c>
      <c r="I3" s="18"/>
      <c r="J3" s="18"/>
      <c r="K3" s="22">
        <v>4</v>
      </c>
      <c r="L3" s="22">
        <v>779</v>
      </c>
      <c r="M3" s="30">
        <v>194.75</v>
      </c>
      <c r="N3" s="23">
        <v>3</v>
      </c>
      <c r="O3" s="31">
        <v>197.75</v>
      </c>
    </row>
    <row r="4" spans="1:17" x14ac:dyDescent="0.25">
      <c r="A4" s="14" t="s">
        <v>23</v>
      </c>
      <c r="B4" s="15" t="s">
        <v>57</v>
      </c>
      <c r="C4" s="16">
        <v>45410</v>
      </c>
      <c r="D4" s="17" t="s">
        <v>24</v>
      </c>
      <c r="E4" s="18">
        <v>188</v>
      </c>
      <c r="F4" s="18">
        <v>192</v>
      </c>
      <c r="G4" s="18">
        <v>194</v>
      </c>
      <c r="H4" s="18">
        <v>180</v>
      </c>
      <c r="I4" s="18"/>
      <c r="J4" s="18"/>
      <c r="K4" s="22">
        <v>4</v>
      </c>
      <c r="L4" s="22">
        <v>754</v>
      </c>
      <c r="M4" s="30">
        <v>188.5</v>
      </c>
      <c r="N4" s="23">
        <v>8</v>
      </c>
      <c r="O4" s="31">
        <v>196.5</v>
      </c>
    </row>
    <row r="5" spans="1:17" x14ac:dyDescent="0.25">
      <c r="A5" s="14" t="s">
        <v>23</v>
      </c>
      <c r="B5" s="15" t="s">
        <v>57</v>
      </c>
      <c r="C5" s="16">
        <v>45430</v>
      </c>
      <c r="D5" s="17" t="s">
        <v>24</v>
      </c>
      <c r="E5" s="18">
        <v>194</v>
      </c>
      <c r="F5" s="18">
        <v>192</v>
      </c>
      <c r="G5" s="18">
        <v>191</v>
      </c>
      <c r="H5" s="18">
        <v>197</v>
      </c>
      <c r="I5" s="18"/>
      <c r="J5" s="18"/>
      <c r="K5" s="22">
        <v>4</v>
      </c>
      <c r="L5" s="22">
        <v>774</v>
      </c>
      <c r="M5" s="30">
        <v>193.5</v>
      </c>
      <c r="N5" s="23">
        <v>5</v>
      </c>
      <c r="O5" s="31">
        <v>198.5</v>
      </c>
    </row>
    <row r="6" spans="1:17" x14ac:dyDescent="0.25">
      <c r="A6" s="14" t="s">
        <v>23</v>
      </c>
      <c r="B6" s="15" t="s">
        <v>57</v>
      </c>
      <c r="C6" s="16">
        <v>45431</v>
      </c>
      <c r="D6" s="17" t="s">
        <v>24</v>
      </c>
      <c r="E6" s="18">
        <v>190</v>
      </c>
      <c r="F6" s="18">
        <v>197</v>
      </c>
      <c r="G6" s="18">
        <v>194</v>
      </c>
      <c r="H6" s="18">
        <v>192</v>
      </c>
      <c r="I6" s="18"/>
      <c r="J6" s="18"/>
      <c r="K6" s="22">
        <v>4</v>
      </c>
      <c r="L6" s="22">
        <v>773</v>
      </c>
      <c r="M6" s="30">
        <v>193.25</v>
      </c>
      <c r="N6" s="23">
        <v>9</v>
      </c>
      <c r="O6" s="31">
        <v>202.25</v>
      </c>
    </row>
    <row r="7" spans="1:17" x14ac:dyDescent="0.25">
      <c r="A7" s="14" t="s">
        <v>23</v>
      </c>
      <c r="B7" s="15" t="s">
        <v>57</v>
      </c>
      <c r="C7" s="16">
        <v>45465</v>
      </c>
      <c r="D7" s="17" t="s">
        <v>24</v>
      </c>
      <c r="E7" s="18">
        <v>196</v>
      </c>
      <c r="F7" s="18">
        <v>199.001</v>
      </c>
      <c r="G7" s="18">
        <v>198</v>
      </c>
      <c r="H7" s="18">
        <v>197</v>
      </c>
      <c r="I7" s="18">
        <v>197</v>
      </c>
      <c r="J7" s="18">
        <v>196</v>
      </c>
      <c r="K7" s="22">
        <v>6</v>
      </c>
      <c r="L7" s="22">
        <v>1183.001</v>
      </c>
      <c r="M7" s="30">
        <v>197.16683333333333</v>
      </c>
      <c r="N7" s="23">
        <v>8</v>
      </c>
      <c r="O7" s="31">
        <v>205.16683333333333</v>
      </c>
    </row>
    <row r="8" spans="1:17" x14ac:dyDescent="0.25">
      <c r="A8" s="14" t="s">
        <v>23</v>
      </c>
      <c r="B8" s="15" t="s">
        <v>57</v>
      </c>
      <c r="C8" s="16">
        <v>45466</v>
      </c>
      <c r="D8" s="17" t="s">
        <v>24</v>
      </c>
      <c r="E8" s="18">
        <v>195</v>
      </c>
      <c r="F8" s="18">
        <v>193</v>
      </c>
      <c r="G8" s="18">
        <v>194</v>
      </c>
      <c r="H8" s="18">
        <v>194</v>
      </c>
      <c r="I8" s="18"/>
      <c r="J8" s="18"/>
      <c r="K8" s="22">
        <v>4</v>
      </c>
      <c r="L8" s="22">
        <v>776</v>
      </c>
      <c r="M8" s="30">
        <v>194</v>
      </c>
      <c r="N8" s="23">
        <v>2</v>
      </c>
      <c r="O8" s="31">
        <v>196</v>
      </c>
    </row>
    <row r="9" spans="1:17" x14ac:dyDescent="0.25">
      <c r="A9" s="14" t="s">
        <v>23</v>
      </c>
      <c r="B9" s="15" t="s">
        <v>57</v>
      </c>
      <c r="C9" s="16">
        <v>45500</v>
      </c>
      <c r="D9" s="17" t="s">
        <v>24</v>
      </c>
      <c r="E9" s="18">
        <v>194</v>
      </c>
      <c r="F9" s="18">
        <v>196</v>
      </c>
      <c r="G9" s="18">
        <v>195</v>
      </c>
      <c r="H9" s="18">
        <v>198</v>
      </c>
      <c r="I9" s="18">
        <v>198</v>
      </c>
      <c r="J9" s="18">
        <v>199</v>
      </c>
      <c r="K9" s="22">
        <v>6</v>
      </c>
      <c r="L9" s="22">
        <v>1180</v>
      </c>
      <c r="M9" s="30">
        <v>196.66666666666666</v>
      </c>
      <c r="N9" s="23">
        <v>4</v>
      </c>
      <c r="O9" s="31">
        <v>200.66666666666666</v>
      </c>
    </row>
    <row r="10" spans="1:17" x14ac:dyDescent="0.25">
      <c r="A10" s="14" t="s">
        <v>23</v>
      </c>
      <c r="B10" s="15" t="s">
        <v>57</v>
      </c>
      <c r="C10" s="16">
        <v>45501</v>
      </c>
      <c r="D10" s="17" t="s">
        <v>24</v>
      </c>
      <c r="E10" s="18">
        <v>195</v>
      </c>
      <c r="F10" s="18">
        <v>191</v>
      </c>
      <c r="G10" s="18">
        <v>192</v>
      </c>
      <c r="H10" s="18">
        <v>192</v>
      </c>
      <c r="I10" s="18"/>
      <c r="J10" s="18"/>
      <c r="K10" s="22">
        <v>4</v>
      </c>
      <c r="L10" s="22">
        <v>770</v>
      </c>
      <c r="M10" s="30">
        <v>192.5</v>
      </c>
      <c r="N10" s="23">
        <v>2</v>
      </c>
      <c r="O10" s="31">
        <v>194.5</v>
      </c>
    </row>
    <row r="11" spans="1:17" x14ac:dyDescent="0.25">
      <c r="A11" s="14" t="s">
        <v>23</v>
      </c>
      <c r="B11" s="15" t="s">
        <v>57</v>
      </c>
      <c r="C11" s="16">
        <v>45528</v>
      </c>
      <c r="D11" s="17" t="s">
        <v>24</v>
      </c>
      <c r="E11" s="40">
        <v>200</v>
      </c>
      <c r="F11" s="18">
        <v>193</v>
      </c>
      <c r="G11" s="18">
        <v>194</v>
      </c>
      <c r="H11" s="18">
        <v>198</v>
      </c>
      <c r="I11" s="18"/>
      <c r="J11" s="18"/>
      <c r="K11" s="22">
        <v>4</v>
      </c>
      <c r="L11" s="22">
        <v>785</v>
      </c>
      <c r="M11" s="30">
        <v>196.25</v>
      </c>
      <c r="N11" s="23">
        <v>4</v>
      </c>
      <c r="O11" s="31">
        <v>200.25</v>
      </c>
    </row>
    <row r="12" spans="1:17" x14ac:dyDescent="0.25">
      <c r="A12" s="14" t="s">
        <v>23</v>
      </c>
      <c r="B12" s="15" t="s">
        <v>57</v>
      </c>
      <c r="C12" s="16">
        <v>45529</v>
      </c>
      <c r="D12" s="17" t="s">
        <v>24</v>
      </c>
      <c r="E12" s="18">
        <v>188</v>
      </c>
      <c r="F12" s="18">
        <v>196</v>
      </c>
      <c r="G12" s="18">
        <v>195</v>
      </c>
      <c r="H12" s="18">
        <v>195</v>
      </c>
      <c r="I12" s="18"/>
      <c r="J12" s="18"/>
      <c r="K12" s="22">
        <v>4</v>
      </c>
      <c r="L12" s="22">
        <v>774</v>
      </c>
      <c r="M12" s="30">
        <v>193.5</v>
      </c>
      <c r="N12" s="23">
        <v>2</v>
      </c>
      <c r="O12" s="31">
        <v>195.5</v>
      </c>
    </row>
    <row r="13" spans="1:17" x14ac:dyDescent="0.25">
      <c r="A13" s="14" t="s">
        <v>23</v>
      </c>
      <c r="B13" s="15" t="s">
        <v>57</v>
      </c>
      <c r="C13" s="16">
        <v>45577</v>
      </c>
      <c r="D13" s="17" t="s">
        <v>24</v>
      </c>
      <c r="E13" s="18">
        <v>197</v>
      </c>
      <c r="F13" s="18">
        <v>197.001</v>
      </c>
      <c r="G13" s="18">
        <v>199</v>
      </c>
      <c r="H13" s="18">
        <v>194</v>
      </c>
      <c r="I13" s="18"/>
      <c r="J13" s="18"/>
      <c r="K13" s="22">
        <v>4</v>
      </c>
      <c r="L13" s="22">
        <v>787.00099999999998</v>
      </c>
      <c r="M13" s="30">
        <v>196.75024999999999</v>
      </c>
      <c r="N13" s="23">
        <v>11</v>
      </c>
      <c r="O13" s="31">
        <v>207.75024999999999</v>
      </c>
    </row>
    <row r="14" spans="1:17" x14ac:dyDescent="0.25">
      <c r="A14" s="14" t="s">
        <v>23</v>
      </c>
      <c r="B14" s="15" t="s">
        <v>57</v>
      </c>
      <c r="C14" s="16">
        <v>45578</v>
      </c>
      <c r="D14" s="17" t="s">
        <v>24</v>
      </c>
      <c r="E14" s="18">
        <v>179</v>
      </c>
      <c r="F14" s="18">
        <v>186</v>
      </c>
      <c r="G14" s="18">
        <v>190</v>
      </c>
      <c r="H14" s="18">
        <v>186</v>
      </c>
      <c r="I14" s="18"/>
      <c r="J14" s="18"/>
      <c r="K14" s="22">
        <v>4</v>
      </c>
      <c r="L14" s="22">
        <v>741</v>
      </c>
      <c r="M14" s="30">
        <v>185.25</v>
      </c>
      <c r="N14" s="23">
        <v>4</v>
      </c>
      <c r="O14" s="31">
        <v>189.25</v>
      </c>
    </row>
    <row r="16" spans="1:17" x14ac:dyDescent="0.25">
      <c r="K16" s="8">
        <f>SUM(K2:K15)</f>
        <v>56</v>
      </c>
      <c r="L16" s="8">
        <f>SUM(L2:L15)</f>
        <v>10847.003000000001</v>
      </c>
      <c r="M16" s="7">
        <f>SUM(L16/K16)</f>
        <v>193.69648214285715</v>
      </c>
      <c r="N16" s="8">
        <f>SUM(N2:N15)</f>
        <v>68</v>
      </c>
      <c r="O16" s="13">
        <f>SUM(M16+N16)</f>
        <v>261.69648214285712</v>
      </c>
    </row>
    <row r="19" spans="1:15" ht="30" x14ac:dyDescent="0.25">
      <c r="A19" s="1" t="s">
        <v>1</v>
      </c>
      <c r="B19" s="2" t="s">
        <v>2</v>
      </c>
      <c r="C19" s="2" t="s">
        <v>3</v>
      </c>
      <c r="D19" s="3" t="s">
        <v>4</v>
      </c>
      <c r="E19" s="4" t="s">
        <v>5</v>
      </c>
      <c r="F19" s="4" t="s">
        <v>6</v>
      </c>
      <c r="G19" s="4" t="s">
        <v>7</v>
      </c>
      <c r="H19" s="4" t="s">
        <v>8</v>
      </c>
      <c r="I19" s="4" t="s">
        <v>9</v>
      </c>
      <c r="J19" s="4" t="s">
        <v>10</v>
      </c>
      <c r="K19" s="4" t="s">
        <v>11</v>
      </c>
      <c r="L19" s="3" t="s">
        <v>12</v>
      </c>
      <c r="M19" s="5" t="s">
        <v>13</v>
      </c>
      <c r="N19" s="2" t="s">
        <v>14</v>
      </c>
      <c r="O19" s="6" t="s">
        <v>15</v>
      </c>
    </row>
    <row r="20" spans="1:15" x14ac:dyDescent="0.25">
      <c r="A20" s="14" t="s">
        <v>26</v>
      </c>
      <c r="B20" s="15" t="s">
        <v>57</v>
      </c>
      <c r="C20" s="16">
        <v>45564</v>
      </c>
      <c r="D20" s="17" t="s">
        <v>24</v>
      </c>
      <c r="E20" s="18">
        <v>192</v>
      </c>
      <c r="F20" s="18">
        <v>193</v>
      </c>
      <c r="G20" s="18">
        <v>190</v>
      </c>
      <c r="H20" s="18">
        <v>192</v>
      </c>
      <c r="I20" s="18"/>
      <c r="J20" s="18"/>
      <c r="K20" s="22">
        <v>4</v>
      </c>
      <c r="L20" s="22">
        <v>767</v>
      </c>
      <c r="M20" s="30">
        <v>191.75</v>
      </c>
      <c r="N20" s="23">
        <v>4</v>
      </c>
      <c r="O20" s="31">
        <v>195.75</v>
      </c>
    </row>
    <row r="22" spans="1:15" x14ac:dyDescent="0.25">
      <c r="K22" s="8">
        <f>SUM(K20:K21)</f>
        <v>4</v>
      </c>
      <c r="L22" s="8">
        <f>SUM(L20:L21)</f>
        <v>767</v>
      </c>
      <c r="M22" s="7">
        <f>SUM(L22/K22)</f>
        <v>191.75</v>
      </c>
      <c r="N22" s="8">
        <f>SUM(N20:N21)</f>
        <v>4</v>
      </c>
      <c r="O22" s="13">
        <f>SUM(M22+N22)</f>
        <v>195.75</v>
      </c>
    </row>
  </sheetData>
  <protectedRanges>
    <protectedRange algorithmName="SHA-512" hashValue="ON39YdpmFHfN9f47KpiRvqrKx0V9+erV1CNkpWzYhW/Qyc6aT8rEyCrvauWSYGZK2ia3o7vd3akF07acHAFpOA==" saltValue="yVW9XmDwTqEnmpSGai0KYg==" spinCount="100000" sqref="B1 B19" name="Range1_2"/>
  </protectedRanges>
  <hyperlinks>
    <hyperlink ref="Q1" location="'Tennessee 2024'!A1" display="Back to Ranking" xr:uid="{CD06FCDE-4479-4112-B033-5B0D7EEEEB9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E45717-1696-4665-9CEE-0F46747B8830}">
          <x14:formula1>
            <xm:f>'C:\Users\abra2\Desktop\ABRA Files and More\AUTO BENCH REST ASSOCIATION FILE\ABRA 2019\Georgia\[Georgia Results 01 19 20.xlsm]DATA SHEET'!#REF!</xm:f>
          </x14:formula1>
          <xm:sqref>B1 B19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E09B-D7C1-4175-B11E-A5FD6D56299F}">
  <dimension ref="A1:Q11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61</v>
      </c>
      <c r="C2" s="16">
        <v>45375</v>
      </c>
      <c r="D2" s="17" t="s">
        <v>24</v>
      </c>
      <c r="E2" s="18">
        <v>183</v>
      </c>
      <c r="F2" s="18">
        <v>172</v>
      </c>
      <c r="G2" s="18">
        <v>172</v>
      </c>
      <c r="H2" s="18">
        <v>180</v>
      </c>
      <c r="I2" s="18"/>
      <c r="J2" s="18"/>
      <c r="K2" s="22">
        <v>4</v>
      </c>
      <c r="L2" s="22">
        <v>707</v>
      </c>
      <c r="M2" s="30">
        <v>176.75</v>
      </c>
      <c r="N2" s="23">
        <v>3</v>
      </c>
      <c r="O2" s="31">
        <v>179.75</v>
      </c>
    </row>
    <row r="3" spans="1:17" x14ac:dyDescent="0.25">
      <c r="A3" s="14" t="s">
        <v>26</v>
      </c>
      <c r="B3" s="15" t="s">
        <v>61</v>
      </c>
      <c r="C3" s="16">
        <v>45410</v>
      </c>
      <c r="D3" s="17" t="s">
        <v>24</v>
      </c>
      <c r="E3" s="18">
        <v>180</v>
      </c>
      <c r="F3" s="18">
        <v>184</v>
      </c>
      <c r="G3" s="18">
        <v>183</v>
      </c>
      <c r="H3" s="18">
        <v>178</v>
      </c>
      <c r="I3" s="18"/>
      <c r="J3" s="18"/>
      <c r="K3" s="22">
        <v>4</v>
      </c>
      <c r="L3" s="22">
        <v>725</v>
      </c>
      <c r="M3" s="30">
        <v>181.25</v>
      </c>
      <c r="N3" s="23">
        <v>4</v>
      </c>
      <c r="O3" s="31">
        <v>185.25</v>
      </c>
    </row>
    <row r="4" spans="1:17" x14ac:dyDescent="0.25">
      <c r="A4" s="14" t="s">
        <v>26</v>
      </c>
      <c r="B4" s="15" t="s">
        <v>61</v>
      </c>
      <c r="C4" s="16">
        <v>45430</v>
      </c>
      <c r="D4" s="17" t="s">
        <v>24</v>
      </c>
      <c r="E4" s="18">
        <v>177</v>
      </c>
      <c r="F4" s="18">
        <v>184</v>
      </c>
      <c r="G4" s="18">
        <v>184</v>
      </c>
      <c r="H4" s="18">
        <v>185</v>
      </c>
      <c r="I4" s="18"/>
      <c r="J4" s="18"/>
      <c r="K4" s="22">
        <v>4</v>
      </c>
      <c r="L4" s="22">
        <v>730</v>
      </c>
      <c r="M4" s="30">
        <v>182.5</v>
      </c>
      <c r="N4" s="23">
        <v>2</v>
      </c>
      <c r="O4" s="31">
        <v>184.5</v>
      </c>
    </row>
    <row r="5" spans="1:17" x14ac:dyDescent="0.25">
      <c r="A5" s="14" t="s">
        <v>26</v>
      </c>
      <c r="B5" s="15" t="s">
        <v>61</v>
      </c>
      <c r="C5" s="16">
        <v>45465</v>
      </c>
      <c r="D5" s="17" t="s">
        <v>24</v>
      </c>
      <c r="E5" s="18">
        <v>183</v>
      </c>
      <c r="F5" s="18">
        <v>176</v>
      </c>
      <c r="G5" s="18">
        <v>176</v>
      </c>
      <c r="H5" s="18">
        <v>179</v>
      </c>
      <c r="I5" s="18">
        <v>164</v>
      </c>
      <c r="J5" s="18">
        <v>175</v>
      </c>
      <c r="K5" s="22">
        <v>6</v>
      </c>
      <c r="L5" s="22">
        <v>1053</v>
      </c>
      <c r="M5" s="30">
        <v>175.5</v>
      </c>
      <c r="N5" s="23">
        <v>4</v>
      </c>
      <c r="O5" s="31">
        <v>179.5</v>
      </c>
    </row>
    <row r="6" spans="1:17" x14ac:dyDescent="0.25">
      <c r="A6" s="14" t="s">
        <v>26</v>
      </c>
      <c r="B6" s="15" t="s">
        <v>61</v>
      </c>
      <c r="C6" s="16">
        <v>45500</v>
      </c>
      <c r="D6" s="17" t="s">
        <v>24</v>
      </c>
      <c r="E6" s="18">
        <v>174</v>
      </c>
      <c r="F6" s="18">
        <v>179</v>
      </c>
      <c r="G6" s="18">
        <v>179</v>
      </c>
      <c r="H6" s="18">
        <v>187</v>
      </c>
      <c r="I6" s="18">
        <v>171</v>
      </c>
      <c r="J6" s="18">
        <v>168</v>
      </c>
      <c r="K6" s="22">
        <v>6</v>
      </c>
      <c r="L6" s="22">
        <v>1058</v>
      </c>
      <c r="M6" s="30">
        <v>176.33333333333334</v>
      </c>
      <c r="N6" s="23">
        <v>4</v>
      </c>
      <c r="O6" s="31">
        <v>180.33333333333334</v>
      </c>
    </row>
    <row r="7" spans="1:17" x14ac:dyDescent="0.25">
      <c r="A7" s="14" t="s">
        <v>26</v>
      </c>
      <c r="B7" s="15" t="s">
        <v>61</v>
      </c>
      <c r="C7" s="16">
        <v>45528</v>
      </c>
      <c r="D7" s="17" t="s">
        <v>24</v>
      </c>
      <c r="E7" s="18">
        <v>180</v>
      </c>
      <c r="F7" s="18">
        <v>182</v>
      </c>
      <c r="G7" s="18">
        <v>185</v>
      </c>
      <c r="H7" s="18">
        <v>176</v>
      </c>
      <c r="I7" s="18"/>
      <c r="J7" s="18"/>
      <c r="K7" s="22">
        <v>4</v>
      </c>
      <c r="L7" s="22">
        <v>723</v>
      </c>
      <c r="M7" s="30">
        <v>180.75</v>
      </c>
      <c r="N7" s="23">
        <v>3</v>
      </c>
      <c r="O7" s="31">
        <v>183.75</v>
      </c>
    </row>
    <row r="8" spans="1:17" x14ac:dyDescent="0.25">
      <c r="A8" s="14" t="s">
        <v>26</v>
      </c>
      <c r="B8" s="15" t="s">
        <v>61</v>
      </c>
      <c r="C8" s="16">
        <v>45564</v>
      </c>
      <c r="D8" s="17" t="s">
        <v>24</v>
      </c>
      <c r="E8" s="18">
        <v>180</v>
      </c>
      <c r="F8" s="18">
        <v>178</v>
      </c>
      <c r="G8" s="18">
        <v>174</v>
      </c>
      <c r="H8" s="18">
        <v>176</v>
      </c>
      <c r="I8" s="18"/>
      <c r="J8" s="18"/>
      <c r="K8" s="22">
        <v>4</v>
      </c>
      <c r="L8" s="22">
        <v>708</v>
      </c>
      <c r="M8" s="30">
        <v>177</v>
      </c>
      <c r="N8" s="23">
        <v>2</v>
      </c>
      <c r="O8" s="31">
        <v>179</v>
      </c>
    </row>
    <row r="9" spans="1:17" x14ac:dyDescent="0.25">
      <c r="A9" s="14" t="s">
        <v>26</v>
      </c>
      <c r="B9" s="15" t="s">
        <v>61</v>
      </c>
      <c r="C9" s="16">
        <v>45578</v>
      </c>
      <c r="D9" s="17" t="s">
        <v>24</v>
      </c>
      <c r="E9" s="18">
        <v>177</v>
      </c>
      <c r="F9" s="18">
        <v>174</v>
      </c>
      <c r="G9" s="18">
        <v>172</v>
      </c>
      <c r="H9" s="18">
        <v>173</v>
      </c>
      <c r="I9" s="18"/>
      <c r="J9" s="18"/>
      <c r="K9" s="22">
        <v>4</v>
      </c>
      <c r="L9" s="22">
        <v>696</v>
      </c>
      <c r="M9" s="30">
        <v>174</v>
      </c>
      <c r="N9" s="23">
        <v>3</v>
      </c>
      <c r="O9" s="31">
        <v>177</v>
      </c>
    </row>
    <row r="11" spans="1:17" x14ac:dyDescent="0.25">
      <c r="K11" s="8">
        <f>SUM(K2:K10)</f>
        <v>36</v>
      </c>
      <c r="L11" s="8">
        <f>SUM(L2:L10)</f>
        <v>6400</v>
      </c>
      <c r="M11" s="7">
        <f>SUM(L11/K11)</f>
        <v>177.77777777777777</v>
      </c>
      <c r="N11" s="8">
        <f>SUM(N2:N10)</f>
        <v>25</v>
      </c>
      <c r="O11" s="13">
        <f>SUM(M11+N11)</f>
        <v>202.77777777777777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F2ACAF85-8E11-495D-9ED8-92706328EA7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1B0AA0-D62D-40E8-9DE5-D86AD182C553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6A2B-544A-4D0D-931D-318EA2F7BB6C}">
  <dimension ref="A1:Q9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53</v>
      </c>
      <c r="C2" s="16">
        <v>45367</v>
      </c>
      <c r="D2" s="17" t="s">
        <v>37</v>
      </c>
      <c r="E2" s="18">
        <v>170</v>
      </c>
      <c r="F2" s="18">
        <v>168</v>
      </c>
      <c r="G2" s="18">
        <v>186</v>
      </c>
      <c r="H2" s="18">
        <v>176</v>
      </c>
      <c r="I2" s="18"/>
      <c r="J2" s="18"/>
      <c r="K2" s="22">
        <v>4</v>
      </c>
      <c r="L2" s="22">
        <v>700</v>
      </c>
      <c r="M2" s="30">
        <v>175</v>
      </c>
      <c r="N2" s="23">
        <v>2</v>
      </c>
      <c r="O2" s="31">
        <v>177</v>
      </c>
    </row>
    <row r="3" spans="1:17" x14ac:dyDescent="0.25">
      <c r="A3" s="14" t="s">
        <v>26</v>
      </c>
      <c r="B3" s="15" t="s">
        <v>53</v>
      </c>
      <c r="C3" s="16">
        <v>45402</v>
      </c>
      <c r="D3" s="17" t="s">
        <v>37</v>
      </c>
      <c r="E3" s="18">
        <v>166</v>
      </c>
      <c r="F3" s="18">
        <v>144</v>
      </c>
      <c r="G3" s="18">
        <v>173</v>
      </c>
      <c r="H3" s="18">
        <v>179</v>
      </c>
      <c r="I3" s="18"/>
      <c r="J3" s="18"/>
      <c r="K3" s="22">
        <v>4</v>
      </c>
      <c r="L3" s="22">
        <v>662</v>
      </c>
      <c r="M3" s="30">
        <v>165.5</v>
      </c>
      <c r="N3" s="23">
        <v>2</v>
      </c>
      <c r="O3" s="31">
        <v>167.5</v>
      </c>
    </row>
    <row r="4" spans="1:17" x14ac:dyDescent="0.25">
      <c r="A4" s="14" t="s">
        <v>26</v>
      </c>
      <c r="B4" s="15" t="s">
        <v>53</v>
      </c>
      <c r="C4" s="16">
        <v>45458</v>
      </c>
      <c r="D4" s="17" t="s">
        <v>37</v>
      </c>
      <c r="E4" s="18">
        <v>163</v>
      </c>
      <c r="F4" s="18">
        <v>164</v>
      </c>
      <c r="G4" s="18">
        <v>181</v>
      </c>
      <c r="H4" s="18">
        <v>179</v>
      </c>
      <c r="I4" s="18">
        <v>181</v>
      </c>
      <c r="J4" s="18">
        <v>168</v>
      </c>
      <c r="K4" s="22">
        <v>6</v>
      </c>
      <c r="L4" s="22">
        <v>1036</v>
      </c>
      <c r="M4" s="30">
        <v>172.66666666666666</v>
      </c>
      <c r="N4" s="23">
        <v>4</v>
      </c>
      <c r="O4" s="31">
        <v>176.66666666666666</v>
      </c>
    </row>
    <row r="5" spans="1:17" x14ac:dyDescent="0.25">
      <c r="A5" s="14" t="s">
        <v>26</v>
      </c>
      <c r="B5" s="15" t="s">
        <v>53</v>
      </c>
      <c r="C5" s="16">
        <v>45493</v>
      </c>
      <c r="D5" s="17" t="s">
        <v>37</v>
      </c>
      <c r="E5" s="18">
        <v>180</v>
      </c>
      <c r="F5" s="18">
        <v>164</v>
      </c>
      <c r="G5" s="18">
        <v>156</v>
      </c>
      <c r="H5" s="18">
        <v>172</v>
      </c>
      <c r="I5" s="18"/>
      <c r="J5" s="18"/>
      <c r="K5" s="22">
        <v>4</v>
      </c>
      <c r="L5" s="22">
        <v>672</v>
      </c>
      <c r="M5" s="30">
        <v>168</v>
      </c>
      <c r="N5" s="23">
        <v>2</v>
      </c>
      <c r="O5" s="31">
        <v>170</v>
      </c>
    </row>
    <row r="6" spans="1:17" x14ac:dyDescent="0.25">
      <c r="A6" s="14" t="s">
        <v>26</v>
      </c>
      <c r="B6" s="15" t="s">
        <v>53</v>
      </c>
      <c r="C6" s="16">
        <v>45521</v>
      </c>
      <c r="D6" s="17" t="s">
        <v>37</v>
      </c>
      <c r="E6" s="18">
        <v>178</v>
      </c>
      <c r="F6" s="18">
        <v>178</v>
      </c>
      <c r="G6" s="18">
        <v>170</v>
      </c>
      <c r="H6" s="18">
        <v>182</v>
      </c>
      <c r="I6" s="18"/>
      <c r="J6" s="18"/>
      <c r="K6" s="22">
        <v>4</v>
      </c>
      <c r="L6" s="22">
        <v>708</v>
      </c>
      <c r="M6" s="30">
        <v>177</v>
      </c>
      <c r="N6" s="23">
        <v>2</v>
      </c>
      <c r="O6" s="31">
        <v>179</v>
      </c>
    </row>
    <row r="7" spans="1:17" x14ac:dyDescent="0.25">
      <c r="A7" s="14" t="s">
        <v>26</v>
      </c>
      <c r="B7" s="15" t="s">
        <v>53</v>
      </c>
      <c r="C7" s="16">
        <v>45556</v>
      </c>
      <c r="D7" s="17" t="s">
        <v>37</v>
      </c>
      <c r="E7" s="18">
        <v>183</v>
      </c>
      <c r="F7" s="18">
        <v>179</v>
      </c>
      <c r="G7" s="18">
        <v>177</v>
      </c>
      <c r="H7" s="18">
        <v>178</v>
      </c>
      <c r="I7" s="18"/>
      <c r="J7" s="18"/>
      <c r="K7" s="22">
        <v>4</v>
      </c>
      <c r="L7" s="22">
        <v>717</v>
      </c>
      <c r="M7" s="30">
        <v>179.25</v>
      </c>
      <c r="N7" s="23">
        <v>2</v>
      </c>
      <c r="O7" s="31">
        <v>181.25</v>
      </c>
    </row>
    <row r="9" spans="1:17" x14ac:dyDescent="0.25">
      <c r="K9" s="8">
        <f>SUM(K2:K8)</f>
        <v>26</v>
      </c>
      <c r="L9" s="8">
        <f>SUM(L2:L8)</f>
        <v>4495</v>
      </c>
      <c r="M9" s="7">
        <f>SUM(L9/K9)</f>
        <v>172.88461538461539</v>
      </c>
      <c r="N9" s="8">
        <f>SUM(N2:N8)</f>
        <v>14</v>
      </c>
      <c r="O9" s="13">
        <f>SUM(M9+N9)</f>
        <v>186.88461538461539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7:C7 E7:J7" name="Range1_4"/>
    <protectedRange algorithmName="SHA-512" hashValue="ON39YdpmFHfN9f47KpiRvqrKx0V9+erV1CNkpWzYhW/Qyc6aT8rEyCrvauWSYGZK2ia3o7vd3akF07acHAFpOA==" saltValue="yVW9XmDwTqEnmpSGai0KYg==" spinCount="100000" sqref="D7" name="Range1_1_4"/>
  </protectedRanges>
  <hyperlinks>
    <hyperlink ref="Q1" location="'Tennessee 2024'!A1" display="Back to Ranking" xr:uid="{17E776F0-63CD-4915-A747-4944B9D08EB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B769F0-EEB1-468B-9B30-19DAF4CDD660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0AC1-B1B2-4A7E-99FD-58E6D80D7319}">
  <dimension ref="A1:Q10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48</v>
      </c>
      <c r="C2" s="16">
        <v>45367</v>
      </c>
      <c r="D2" s="17" t="s">
        <v>37</v>
      </c>
      <c r="E2" s="18">
        <v>180</v>
      </c>
      <c r="F2" s="18">
        <v>189</v>
      </c>
      <c r="G2" s="18">
        <v>184</v>
      </c>
      <c r="H2" s="18">
        <v>185</v>
      </c>
      <c r="I2" s="18"/>
      <c r="J2" s="18"/>
      <c r="K2" s="22">
        <v>4</v>
      </c>
      <c r="L2" s="22">
        <v>738</v>
      </c>
      <c r="M2" s="30">
        <v>184.5</v>
      </c>
      <c r="N2" s="23">
        <v>3</v>
      </c>
      <c r="O2" s="31">
        <v>187.5</v>
      </c>
    </row>
    <row r="3" spans="1:17" x14ac:dyDescent="0.25">
      <c r="A3" s="14" t="s">
        <v>26</v>
      </c>
      <c r="B3" s="15" t="s">
        <v>48</v>
      </c>
      <c r="C3" s="16">
        <v>45402</v>
      </c>
      <c r="D3" s="17" t="s">
        <v>37</v>
      </c>
      <c r="E3" s="18">
        <v>182</v>
      </c>
      <c r="F3" s="18">
        <v>184</v>
      </c>
      <c r="G3" s="18">
        <v>186</v>
      </c>
      <c r="H3" s="18">
        <v>183</v>
      </c>
      <c r="I3" s="18"/>
      <c r="J3" s="18"/>
      <c r="K3" s="22">
        <v>4</v>
      </c>
      <c r="L3" s="22">
        <v>735</v>
      </c>
      <c r="M3" s="30">
        <v>183.75</v>
      </c>
      <c r="N3" s="23">
        <v>3</v>
      </c>
      <c r="O3" s="31">
        <v>186.75</v>
      </c>
    </row>
    <row r="4" spans="1:17" x14ac:dyDescent="0.25">
      <c r="A4" s="14" t="s">
        <v>26</v>
      </c>
      <c r="B4" s="15" t="s">
        <v>48</v>
      </c>
      <c r="C4" s="16">
        <v>45430</v>
      </c>
      <c r="D4" s="17" t="s">
        <v>37</v>
      </c>
      <c r="E4" s="18">
        <v>187</v>
      </c>
      <c r="F4" s="18">
        <v>187</v>
      </c>
      <c r="G4" s="18">
        <v>191</v>
      </c>
      <c r="H4" s="18">
        <v>198</v>
      </c>
      <c r="I4" s="18"/>
      <c r="J4" s="18"/>
      <c r="K4" s="22">
        <v>4</v>
      </c>
      <c r="L4" s="22">
        <v>763</v>
      </c>
      <c r="M4" s="30">
        <v>190.75</v>
      </c>
      <c r="N4" s="23">
        <v>5</v>
      </c>
      <c r="O4" s="31">
        <v>195.75</v>
      </c>
    </row>
    <row r="5" spans="1:17" x14ac:dyDescent="0.25">
      <c r="A5" s="14" t="s">
        <v>26</v>
      </c>
      <c r="B5" s="15" t="s">
        <v>48</v>
      </c>
      <c r="C5" s="16">
        <v>45458</v>
      </c>
      <c r="D5" s="17" t="s">
        <v>37</v>
      </c>
      <c r="E5" s="18">
        <v>188</v>
      </c>
      <c r="F5" s="18">
        <v>189</v>
      </c>
      <c r="G5" s="18">
        <v>192</v>
      </c>
      <c r="H5" s="18">
        <v>187</v>
      </c>
      <c r="I5" s="18">
        <v>188</v>
      </c>
      <c r="J5" s="18">
        <v>188</v>
      </c>
      <c r="K5" s="22">
        <v>6</v>
      </c>
      <c r="L5" s="22">
        <v>1132</v>
      </c>
      <c r="M5" s="30">
        <v>188.66666666666666</v>
      </c>
      <c r="N5" s="23">
        <v>4</v>
      </c>
      <c r="O5" s="31">
        <v>192.66666666666666</v>
      </c>
    </row>
    <row r="6" spans="1:17" x14ac:dyDescent="0.25">
      <c r="A6" s="14" t="s">
        <v>26</v>
      </c>
      <c r="B6" s="15" t="s">
        <v>48</v>
      </c>
      <c r="C6" s="16">
        <v>45493</v>
      </c>
      <c r="D6" s="17" t="s">
        <v>37</v>
      </c>
      <c r="E6" s="18">
        <v>192</v>
      </c>
      <c r="F6" s="18">
        <v>190</v>
      </c>
      <c r="G6" s="18">
        <v>193</v>
      </c>
      <c r="H6" s="18">
        <v>192</v>
      </c>
      <c r="I6" s="18"/>
      <c r="J6" s="18"/>
      <c r="K6" s="22">
        <v>4</v>
      </c>
      <c r="L6" s="22">
        <v>767</v>
      </c>
      <c r="M6" s="30">
        <v>191.75</v>
      </c>
      <c r="N6" s="23">
        <v>2</v>
      </c>
      <c r="O6" s="31">
        <v>193.75</v>
      </c>
    </row>
    <row r="7" spans="1:17" x14ac:dyDescent="0.25">
      <c r="A7" s="14" t="s">
        <v>26</v>
      </c>
      <c r="B7" s="15" t="s">
        <v>48</v>
      </c>
      <c r="C7" s="16">
        <v>45521</v>
      </c>
      <c r="D7" s="17" t="s">
        <v>37</v>
      </c>
      <c r="E7" s="18">
        <v>188</v>
      </c>
      <c r="F7" s="18">
        <v>191</v>
      </c>
      <c r="G7" s="18">
        <v>190</v>
      </c>
      <c r="H7" s="18">
        <v>186</v>
      </c>
      <c r="I7" s="18"/>
      <c r="J7" s="18"/>
      <c r="K7" s="22">
        <v>4</v>
      </c>
      <c r="L7" s="22">
        <v>755</v>
      </c>
      <c r="M7" s="30">
        <v>188.75</v>
      </c>
      <c r="N7" s="23">
        <v>2</v>
      </c>
      <c r="O7" s="31">
        <v>190.75</v>
      </c>
    </row>
    <row r="8" spans="1:17" x14ac:dyDescent="0.25">
      <c r="A8" s="14" t="s">
        <v>26</v>
      </c>
      <c r="B8" s="15" t="s">
        <v>48</v>
      </c>
      <c r="C8" s="16">
        <v>45584</v>
      </c>
      <c r="D8" s="17" t="s">
        <v>37</v>
      </c>
      <c r="E8" s="18">
        <v>190</v>
      </c>
      <c r="F8" s="18">
        <v>190</v>
      </c>
      <c r="G8" s="18">
        <v>190</v>
      </c>
      <c r="H8" s="18">
        <v>191</v>
      </c>
      <c r="I8" s="18">
        <v>192.01</v>
      </c>
      <c r="J8" s="18">
        <v>184</v>
      </c>
      <c r="K8" s="22">
        <v>6</v>
      </c>
      <c r="L8" s="22">
        <v>1137.01</v>
      </c>
      <c r="M8" s="30">
        <v>189.50166666666667</v>
      </c>
      <c r="N8" s="23">
        <v>8</v>
      </c>
      <c r="O8" s="31">
        <v>197.50166666666667</v>
      </c>
    </row>
    <row r="10" spans="1:17" x14ac:dyDescent="0.25">
      <c r="K10" s="8">
        <f>SUM(K2:K9)</f>
        <v>32</v>
      </c>
      <c r="L10" s="8">
        <f>SUM(L2:L9)</f>
        <v>6027.01</v>
      </c>
      <c r="M10" s="7">
        <f>SUM(L10/K10)</f>
        <v>188.34406250000001</v>
      </c>
      <c r="N10" s="8">
        <f>SUM(N2:N9)</f>
        <v>27</v>
      </c>
      <c r="O10" s="13">
        <f>SUM(M10+N10)</f>
        <v>215.34406250000001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 E4:J4" name="Range1_2_1"/>
    <protectedRange algorithmName="SHA-512" hashValue="ON39YdpmFHfN9f47KpiRvqrKx0V9+erV1CNkpWzYhW/Qyc6aT8rEyCrvauWSYGZK2ia3o7vd3akF07acHAFpOA==" saltValue="yVW9XmDwTqEnmpSGai0KYg==" spinCount="100000" sqref="D4" name="Range1_1_1"/>
  </protectedRanges>
  <hyperlinks>
    <hyperlink ref="Q1" location="'Tennessee 2024'!A1" display="Back to Ranking" xr:uid="{4EDAFAA2-D919-4E96-B49B-6C5C18EF0A6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AC3BE6-E429-4A29-B066-C3C2F5536F4F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D32C-5CEB-4032-8A0D-5115EF10784A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31</v>
      </c>
      <c r="B2" s="15" t="s">
        <v>83</v>
      </c>
      <c r="C2" s="16">
        <v>45521</v>
      </c>
      <c r="D2" s="17" t="s">
        <v>37</v>
      </c>
      <c r="E2" s="18">
        <v>175</v>
      </c>
      <c r="F2" s="18">
        <v>179</v>
      </c>
      <c r="G2" s="18">
        <v>176</v>
      </c>
      <c r="H2" s="18">
        <v>174</v>
      </c>
      <c r="I2" s="18"/>
      <c r="J2" s="18"/>
      <c r="K2" s="22">
        <v>4</v>
      </c>
      <c r="L2" s="22">
        <v>704</v>
      </c>
      <c r="M2" s="30">
        <v>176</v>
      </c>
      <c r="N2" s="23">
        <v>2</v>
      </c>
      <c r="O2" s="31">
        <v>178</v>
      </c>
    </row>
    <row r="4" spans="1:17" x14ac:dyDescent="0.25">
      <c r="K4" s="8">
        <f>SUM(K2:K3)</f>
        <v>4</v>
      </c>
      <c r="L4" s="8">
        <f>SUM(L2:L3)</f>
        <v>704</v>
      </c>
      <c r="M4" s="7">
        <f>SUM(L4/K4)</f>
        <v>176</v>
      </c>
      <c r="N4" s="8">
        <f>SUM(N2:N3)</f>
        <v>2</v>
      </c>
      <c r="O4" s="13">
        <f>SUM(M4+N4)</f>
        <v>178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36245F3D-C483-4953-9DC2-4FAF5179094B}"/>
  </hyperlink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A94901-92A9-49AC-96F9-A5C7CFA4DE9D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A75A-7968-465E-86C0-F802A8725F57}">
  <dimension ref="A1:Q12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47</v>
      </c>
      <c r="C2" s="16">
        <v>45367</v>
      </c>
      <c r="D2" s="17" t="s">
        <v>37</v>
      </c>
      <c r="E2" s="18">
        <v>189</v>
      </c>
      <c r="F2" s="18">
        <v>180</v>
      </c>
      <c r="G2" s="18">
        <v>190</v>
      </c>
      <c r="H2" s="18">
        <v>187</v>
      </c>
      <c r="I2" s="18"/>
      <c r="J2" s="18"/>
      <c r="K2" s="22">
        <v>4</v>
      </c>
      <c r="L2" s="22">
        <v>746</v>
      </c>
      <c r="M2" s="30">
        <v>186.5</v>
      </c>
      <c r="N2" s="23">
        <v>4</v>
      </c>
      <c r="O2" s="31">
        <v>190.5</v>
      </c>
    </row>
    <row r="3" spans="1:17" x14ac:dyDescent="0.25">
      <c r="A3" s="14" t="s">
        <v>26</v>
      </c>
      <c r="B3" s="15" t="s">
        <v>47</v>
      </c>
      <c r="C3" s="16">
        <v>45402</v>
      </c>
      <c r="D3" s="17" t="s">
        <v>37</v>
      </c>
      <c r="E3" s="18">
        <v>177</v>
      </c>
      <c r="F3" s="18">
        <v>180</v>
      </c>
      <c r="G3" s="18">
        <v>187</v>
      </c>
      <c r="H3" s="18">
        <v>183</v>
      </c>
      <c r="I3" s="18"/>
      <c r="J3" s="18"/>
      <c r="K3" s="22">
        <v>4</v>
      </c>
      <c r="L3" s="22">
        <v>727</v>
      </c>
      <c r="M3" s="30">
        <v>181.75</v>
      </c>
      <c r="N3" s="23">
        <v>2</v>
      </c>
      <c r="O3" s="31">
        <v>183.75</v>
      </c>
    </row>
    <row r="4" spans="1:17" x14ac:dyDescent="0.25">
      <c r="A4" s="14" t="s">
        <v>26</v>
      </c>
      <c r="B4" s="15" t="s">
        <v>47</v>
      </c>
      <c r="C4" s="16">
        <v>45430</v>
      </c>
      <c r="D4" s="17" t="s">
        <v>37</v>
      </c>
      <c r="E4" s="18">
        <v>194</v>
      </c>
      <c r="F4" s="18">
        <v>186</v>
      </c>
      <c r="G4" s="18">
        <v>190</v>
      </c>
      <c r="H4" s="18">
        <v>187</v>
      </c>
      <c r="I4" s="18"/>
      <c r="J4" s="18"/>
      <c r="K4" s="22">
        <v>4</v>
      </c>
      <c r="L4" s="22">
        <v>757</v>
      </c>
      <c r="M4" s="30">
        <v>189.25</v>
      </c>
      <c r="N4" s="23">
        <v>4</v>
      </c>
      <c r="O4" s="31">
        <v>193.25</v>
      </c>
    </row>
    <row r="5" spans="1:17" x14ac:dyDescent="0.25">
      <c r="A5" s="14" t="s">
        <v>26</v>
      </c>
      <c r="B5" s="15" t="s">
        <v>47</v>
      </c>
      <c r="C5" s="16">
        <v>45458</v>
      </c>
      <c r="D5" s="17" t="s">
        <v>37</v>
      </c>
      <c r="E5" s="18">
        <v>178</v>
      </c>
      <c r="F5" s="18">
        <v>173</v>
      </c>
      <c r="G5" s="18">
        <v>186</v>
      </c>
      <c r="H5" s="18">
        <v>188</v>
      </c>
      <c r="I5" s="18">
        <v>186</v>
      </c>
      <c r="J5" s="18">
        <v>185</v>
      </c>
      <c r="K5" s="22">
        <v>6</v>
      </c>
      <c r="L5" s="22">
        <v>1096</v>
      </c>
      <c r="M5" s="30">
        <v>182.66666666666666</v>
      </c>
      <c r="N5" s="23">
        <v>4</v>
      </c>
      <c r="O5" s="31">
        <v>186.66666666666666</v>
      </c>
    </row>
    <row r="6" spans="1:17" x14ac:dyDescent="0.25">
      <c r="A6" s="14" t="s">
        <v>26</v>
      </c>
      <c r="B6" s="15" t="s">
        <v>47</v>
      </c>
      <c r="C6" s="16">
        <v>45493</v>
      </c>
      <c r="D6" s="17" t="s">
        <v>37</v>
      </c>
      <c r="E6" s="18">
        <v>193</v>
      </c>
      <c r="F6" s="18">
        <v>189</v>
      </c>
      <c r="G6" s="18">
        <v>186</v>
      </c>
      <c r="H6" s="18">
        <v>190</v>
      </c>
      <c r="I6" s="18"/>
      <c r="J6" s="18"/>
      <c r="K6" s="22">
        <v>4</v>
      </c>
      <c r="L6" s="22">
        <v>758</v>
      </c>
      <c r="M6" s="30">
        <v>189.5</v>
      </c>
      <c r="N6" s="23">
        <v>2</v>
      </c>
      <c r="O6" s="31">
        <v>191.5</v>
      </c>
    </row>
    <row r="7" spans="1:17" x14ac:dyDescent="0.25">
      <c r="A7" s="14" t="s">
        <v>26</v>
      </c>
      <c r="B7" s="15" t="s">
        <v>47</v>
      </c>
      <c r="C7" s="16">
        <v>45521</v>
      </c>
      <c r="D7" s="17" t="s">
        <v>37</v>
      </c>
      <c r="E7" s="18">
        <v>181</v>
      </c>
      <c r="F7" s="18">
        <v>184</v>
      </c>
      <c r="G7" s="18">
        <v>176</v>
      </c>
      <c r="H7" s="18">
        <v>184</v>
      </c>
      <c r="I7" s="18"/>
      <c r="J7" s="18"/>
      <c r="K7" s="22">
        <v>4</v>
      </c>
      <c r="L7" s="22">
        <v>725</v>
      </c>
      <c r="M7" s="30">
        <v>181.25</v>
      </c>
      <c r="N7" s="23">
        <v>2</v>
      </c>
      <c r="O7" s="31">
        <v>183.25</v>
      </c>
    </row>
    <row r="8" spans="1:17" x14ac:dyDescent="0.25">
      <c r="A8" s="14" t="s">
        <v>26</v>
      </c>
      <c r="B8" s="15" t="s">
        <v>47</v>
      </c>
      <c r="C8" s="16">
        <v>45541</v>
      </c>
      <c r="D8" s="17" t="s">
        <v>37</v>
      </c>
      <c r="E8" s="18">
        <v>187</v>
      </c>
      <c r="F8" s="18">
        <v>186</v>
      </c>
      <c r="G8" s="18">
        <v>191</v>
      </c>
      <c r="H8" s="18">
        <v>187</v>
      </c>
      <c r="I8" s="18"/>
      <c r="J8" s="18"/>
      <c r="K8" s="22">
        <v>4</v>
      </c>
      <c r="L8" s="22">
        <v>751</v>
      </c>
      <c r="M8" s="30">
        <v>187.75</v>
      </c>
      <c r="N8" s="23">
        <v>3</v>
      </c>
      <c r="O8" s="31">
        <v>190.75</v>
      </c>
    </row>
    <row r="9" spans="1:17" x14ac:dyDescent="0.25">
      <c r="A9" s="14" t="s">
        <v>26</v>
      </c>
      <c r="B9" s="15" t="s">
        <v>47</v>
      </c>
      <c r="C9" s="16">
        <v>45556</v>
      </c>
      <c r="D9" s="17" t="s">
        <v>37</v>
      </c>
      <c r="E9" s="18">
        <v>182</v>
      </c>
      <c r="F9" s="18">
        <v>191</v>
      </c>
      <c r="G9" s="18">
        <v>180</v>
      </c>
      <c r="H9" s="18">
        <v>187</v>
      </c>
      <c r="I9" s="18"/>
      <c r="J9" s="18"/>
      <c r="K9" s="22">
        <v>4</v>
      </c>
      <c r="L9" s="22">
        <v>740</v>
      </c>
      <c r="M9" s="30">
        <v>185</v>
      </c>
      <c r="N9" s="23">
        <v>5</v>
      </c>
      <c r="O9" s="31">
        <v>190</v>
      </c>
    </row>
    <row r="10" spans="1:17" x14ac:dyDescent="0.25">
      <c r="A10" s="14" t="s">
        <v>26</v>
      </c>
      <c r="B10" s="15" t="s">
        <v>47</v>
      </c>
      <c r="C10" s="16">
        <v>45584</v>
      </c>
      <c r="D10" s="17" t="s">
        <v>37</v>
      </c>
      <c r="E10" s="18">
        <v>184</v>
      </c>
      <c r="F10" s="18">
        <v>184</v>
      </c>
      <c r="G10" s="18">
        <v>188</v>
      </c>
      <c r="H10" s="18">
        <v>185</v>
      </c>
      <c r="I10" s="18">
        <v>185</v>
      </c>
      <c r="J10" s="18">
        <v>185</v>
      </c>
      <c r="K10" s="22">
        <v>6</v>
      </c>
      <c r="L10" s="22">
        <v>1111</v>
      </c>
      <c r="M10" s="30">
        <v>185.16666666666666</v>
      </c>
      <c r="N10" s="23">
        <v>4</v>
      </c>
      <c r="O10" s="31">
        <v>189.16666666666666</v>
      </c>
    </row>
    <row r="12" spans="1:17" x14ac:dyDescent="0.25">
      <c r="K12" s="8">
        <f>SUM(K2:K11)</f>
        <v>40</v>
      </c>
      <c r="L12" s="8">
        <f>SUM(L2:L11)</f>
        <v>7411</v>
      </c>
      <c r="M12" s="7">
        <f>SUM(L12/K12)</f>
        <v>185.27500000000001</v>
      </c>
      <c r="N12" s="8">
        <f>SUM(N2:N11)</f>
        <v>30</v>
      </c>
      <c r="O12" s="13">
        <f>SUM(M12+N12)</f>
        <v>215.27500000000001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 E4:J4" name="Range1_2_1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B9:C9 E9:J9" name="Range1_4"/>
    <protectedRange algorithmName="SHA-512" hashValue="ON39YdpmFHfN9f47KpiRvqrKx0V9+erV1CNkpWzYhW/Qyc6aT8rEyCrvauWSYGZK2ia3o7vd3akF07acHAFpOA==" saltValue="yVW9XmDwTqEnmpSGai0KYg==" spinCount="100000" sqref="D9" name="Range1_1_4"/>
  </protectedRanges>
  <hyperlinks>
    <hyperlink ref="Q1" location="'Tennessee 2024'!A1" display="Back to Ranking" xr:uid="{6693FCC2-766A-42E8-BCE4-9882C3C3867C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E8CF16-A681-41C6-88AE-6B67FE4E3380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091A-6287-4634-A79A-1868FD42E27F}">
  <dimension ref="A1:Q12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41</v>
      </c>
      <c r="C2" s="16">
        <v>45367</v>
      </c>
      <c r="D2" s="17" t="s">
        <v>37</v>
      </c>
      <c r="E2" s="18">
        <v>196</v>
      </c>
      <c r="F2" s="18">
        <v>195</v>
      </c>
      <c r="G2" s="18">
        <v>194</v>
      </c>
      <c r="H2" s="18">
        <v>199.001</v>
      </c>
      <c r="I2" s="18"/>
      <c r="J2" s="18"/>
      <c r="K2" s="22">
        <v>4</v>
      </c>
      <c r="L2" s="22">
        <v>784.00099999999998</v>
      </c>
      <c r="M2" s="30">
        <v>196.00024999999999</v>
      </c>
      <c r="N2" s="23">
        <v>5</v>
      </c>
      <c r="O2" s="31">
        <v>201.00024999999999</v>
      </c>
    </row>
    <row r="3" spans="1:17" x14ac:dyDescent="0.25">
      <c r="A3" s="14" t="s">
        <v>23</v>
      </c>
      <c r="B3" s="15" t="s">
        <v>41</v>
      </c>
      <c r="C3" s="16">
        <v>45402</v>
      </c>
      <c r="D3" s="17" t="s">
        <v>37</v>
      </c>
      <c r="E3" s="18">
        <v>193</v>
      </c>
      <c r="F3" s="18">
        <v>197</v>
      </c>
      <c r="G3" s="18">
        <v>192</v>
      </c>
      <c r="H3" s="18">
        <v>192</v>
      </c>
      <c r="I3" s="18"/>
      <c r="J3" s="18"/>
      <c r="K3" s="22">
        <v>4</v>
      </c>
      <c r="L3" s="22">
        <v>774</v>
      </c>
      <c r="M3" s="30">
        <v>193.5</v>
      </c>
      <c r="N3" s="23">
        <v>5</v>
      </c>
      <c r="O3" s="31">
        <v>198.5</v>
      </c>
    </row>
    <row r="4" spans="1:17" x14ac:dyDescent="0.25">
      <c r="A4" s="14" t="s">
        <v>23</v>
      </c>
      <c r="B4" s="15" t="s">
        <v>41</v>
      </c>
      <c r="C4" s="16">
        <v>45430</v>
      </c>
      <c r="D4" s="17" t="s">
        <v>37</v>
      </c>
      <c r="E4" s="18">
        <v>197.00200000000001</v>
      </c>
      <c r="F4" s="18">
        <v>193</v>
      </c>
      <c r="G4" s="18">
        <v>196</v>
      </c>
      <c r="H4" s="18">
        <v>195</v>
      </c>
      <c r="I4" s="18"/>
      <c r="J4" s="18"/>
      <c r="K4" s="22">
        <v>4</v>
      </c>
      <c r="L4" s="22">
        <v>781.00199999999995</v>
      </c>
      <c r="M4" s="30">
        <v>195.25049999999999</v>
      </c>
      <c r="N4" s="23">
        <v>4</v>
      </c>
      <c r="O4" s="31">
        <v>199.25049999999999</v>
      </c>
    </row>
    <row r="5" spans="1:17" x14ac:dyDescent="0.25">
      <c r="A5" s="14" t="s">
        <v>23</v>
      </c>
      <c r="B5" s="15" t="s">
        <v>41</v>
      </c>
      <c r="C5" s="16">
        <v>45458</v>
      </c>
      <c r="D5" s="17" t="s">
        <v>37</v>
      </c>
      <c r="E5" s="18">
        <v>193</v>
      </c>
      <c r="F5" s="18">
        <v>194</v>
      </c>
      <c r="G5" s="18">
        <v>199</v>
      </c>
      <c r="H5" s="18">
        <v>195</v>
      </c>
      <c r="I5" s="18">
        <v>194</v>
      </c>
      <c r="J5" s="18">
        <v>195</v>
      </c>
      <c r="K5" s="22">
        <v>6</v>
      </c>
      <c r="L5" s="22">
        <v>1170</v>
      </c>
      <c r="M5" s="30">
        <v>195</v>
      </c>
      <c r="N5" s="23">
        <v>8</v>
      </c>
      <c r="O5" s="31">
        <v>203</v>
      </c>
    </row>
    <row r="6" spans="1:17" x14ac:dyDescent="0.25">
      <c r="A6" s="14" t="s">
        <v>23</v>
      </c>
      <c r="B6" s="15" t="s">
        <v>41</v>
      </c>
      <c r="C6" s="16">
        <v>45493</v>
      </c>
      <c r="D6" s="17" t="s">
        <v>37</v>
      </c>
      <c r="E6" s="40">
        <v>200</v>
      </c>
      <c r="F6" s="40">
        <v>200</v>
      </c>
      <c r="G6" s="18">
        <v>196</v>
      </c>
      <c r="H6" s="18">
        <v>198</v>
      </c>
      <c r="I6" s="18"/>
      <c r="J6" s="18"/>
      <c r="K6" s="22">
        <v>4</v>
      </c>
      <c r="L6" s="22">
        <v>794</v>
      </c>
      <c r="M6" s="30">
        <v>198.5</v>
      </c>
      <c r="N6" s="23">
        <v>11</v>
      </c>
      <c r="O6" s="31">
        <v>209.5</v>
      </c>
    </row>
    <row r="7" spans="1:17" x14ac:dyDescent="0.25">
      <c r="A7" s="14" t="s">
        <v>23</v>
      </c>
      <c r="B7" s="15" t="s">
        <v>41</v>
      </c>
      <c r="C7" s="16">
        <v>45521</v>
      </c>
      <c r="D7" s="17" t="s">
        <v>37</v>
      </c>
      <c r="E7" s="18">
        <v>198</v>
      </c>
      <c r="F7" s="18">
        <v>195</v>
      </c>
      <c r="G7" s="18">
        <v>196.001</v>
      </c>
      <c r="H7" s="18">
        <v>198</v>
      </c>
      <c r="I7" s="18"/>
      <c r="J7" s="18"/>
      <c r="K7" s="22">
        <v>4</v>
      </c>
      <c r="L7" s="22">
        <v>787.00099999999998</v>
      </c>
      <c r="M7" s="30">
        <v>196.75024999999999</v>
      </c>
      <c r="N7" s="23">
        <v>7</v>
      </c>
      <c r="O7" s="31">
        <v>203.75024999999999</v>
      </c>
    </row>
    <row r="8" spans="1:17" x14ac:dyDescent="0.25">
      <c r="A8" s="14" t="s">
        <v>23</v>
      </c>
      <c r="B8" s="15" t="s">
        <v>41</v>
      </c>
      <c r="C8" s="16">
        <v>45541</v>
      </c>
      <c r="D8" s="17" t="s">
        <v>37</v>
      </c>
      <c r="E8" s="18">
        <v>199</v>
      </c>
      <c r="F8" s="18">
        <v>196</v>
      </c>
      <c r="G8" s="18">
        <v>197</v>
      </c>
      <c r="H8" s="18">
        <v>198</v>
      </c>
      <c r="I8" s="18"/>
      <c r="J8" s="18"/>
      <c r="K8" s="22">
        <v>4</v>
      </c>
      <c r="L8" s="22">
        <v>790</v>
      </c>
      <c r="M8" s="30">
        <v>197.5</v>
      </c>
      <c r="N8" s="23">
        <v>7</v>
      </c>
      <c r="O8" s="31">
        <v>204.5</v>
      </c>
    </row>
    <row r="9" spans="1:17" x14ac:dyDescent="0.25">
      <c r="A9" s="14" t="s">
        <v>23</v>
      </c>
      <c r="B9" s="15" t="s">
        <v>41</v>
      </c>
      <c r="C9" s="16">
        <v>45556</v>
      </c>
      <c r="D9" s="17" t="s">
        <v>37</v>
      </c>
      <c r="E9" s="18">
        <v>198</v>
      </c>
      <c r="F9" s="18">
        <v>196</v>
      </c>
      <c r="G9" s="18">
        <v>196</v>
      </c>
      <c r="H9" s="18">
        <v>193</v>
      </c>
      <c r="I9" s="18"/>
      <c r="J9" s="18"/>
      <c r="K9" s="22">
        <v>4</v>
      </c>
      <c r="L9" s="22">
        <v>783</v>
      </c>
      <c r="M9" s="30">
        <v>195.75</v>
      </c>
      <c r="N9" s="23">
        <v>2</v>
      </c>
      <c r="O9" s="31">
        <v>197.75</v>
      </c>
    </row>
    <row r="10" spans="1:17" x14ac:dyDescent="0.25">
      <c r="A10" s="14" t="s">
        <v>23</v>
      </c>
      <c r="B10" s="15" t="s">
        <v>41</v>
      </c>
      <c r="C10" s="16">
        <v>45584</v>
      </c>
      <c r="D10" s="17" t="s">
        <v>37</v>
      </c>
      <c r="E10" s="18">
        <v>193</v>
      </c>
      <c r="F10" s="18">
        <v>197.001</v>
      </c>
      <c r="G10" s="18">
        <v>192</v>
      </c>
      <c r="H10" s="18">
        <v>191</v>
      </c>
      <c r="I10" s="18">
        <v>196</v>
      </c>
      <c r="J10" s="18">
        <v>192</v>
      </c>
      <c r="K10" s="22">
        <v>6</v>
      </c>
      <c r="L10" s="22">
        <v>1161.001</v>
      </c>
      <c r="M10" s="30">
        <v>193.50016666666667</v>
      </c>
      <c r="N10" s="23">
        <v>4</v>
      </c>
      <c r="O10" s="31">
        <v>197.50016666666667</v>
      </c>
    </row>
    <row r="12" spans="1:17" x14ac:dyDescent="0.25">
      <c r="K12" s="8">
        <f>SUM(K2:K11)</f>
        <v>40</v>
      </c>
      <c r="L12" s="8">
        <f>SUM(L2:L11)</f>
        <v>7824.0050000000001</v>
      </c>
      <c r="M12" s="7">
        <f>SUM(L12/K12)</f>
        <v>195.60012499999999</v>
      </c>
      <c r="N12" s="8">
        <f>SUM(N2:N11)</f>
        <v>53</v>
      </c>
      <c r="O12" s="13">
        <f>SUM(M12+N12)</f>
        <v>248.60012499999999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J4" name="Range1_3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J9" name="Range1_3_1_1"/>
  </protectedRanges>
  <hyperlinks>
    <hyperlink ref="Q1" location="'Tennessee 2024'!A1" display="Back to Ranking" xr:uid="{6D945D08-EFCE-40D9-88AA-1905DFEB3D4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A8F0B4-1D07-4BAA-900B-9BE1F14FE265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16BA-60C2-4A85-A6B8-948B1F56B9F4}">
  <dimension ref="A1:Q11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46</v>
      </c>
      <c r="C2" s="16">
        <v>45367</v>
      </c>
      <c r="D2" s="17" t="s">
        <v>37</v>
      </c>
      <c r="E2" s="18">
        <v>186</v>
      </c>
      <c r="F2" s="18">
        <v>187</v>
      </c>
      <c r="G2" s="18">
        <v>190</v>
      </c>
      <c r="H2" s="18">
        <v>188</v>
      </c>
      <c r="I2" s="18"/>
      <c r="J2" s="18"/>
      <c r="K2" s="22">
        <v>4</v>
      </c>
      <c r="L2" s="22">
        <v>751</v>
      </c>
      <c r="M2" s="30">
        <v>187.75</v>
      </c>
      <c r="N2" s="23">
        <v>2</v>
      </c>
      <c r="O2" s="31">
        <v>189.75</v>
      </c>
    </row>
    <row r="3" spans="1:17" x14ac:dyDescent="0.25">
      <c r="A3" s="14" t="s">
        <v>23</v>
      </c>
      <c r="B3" s="15" t="s">
        <v>46</v>
      </c>
      <c r="C3" s="16">
        <v>45430</v>
      </c>
      <c r="D3" s="17" t="s">
        <v>37</v>
      </c>
      <c r="E3" s="18">
        <v>196</v>
      </c>
      <c r="F3" s="18">
        <v>196.001</v>
      </c>
      <c r="G3" s="18">
        <v>192</v>
      </c>
      <c r="H3" s="18">
        <v>193</v>
      </c>
      <c r="I3" s="18"/>
      <c r="J3" s="18"/>
      <c r="K3" s="22">
        <v>4</v>
      </c>
      <c r="L3" s="22">
        <v>777.00099999999998</v>
      </c>
      <c r="M3" s="30">
        <v>194.25024999999999</v>
      </c>
      <c r="N3" s="23">
        <v>4</v>
      </c>
      <c r="O3" s="31">
        <v>198.25024999999999</v>
      </c>
    </row>
    <row r="4" spans="1:17" x14ac:dyDescent="0.25">
      <c r="A4" s="14" t="s">
        <v>23</v>
      </c>
      <c r="B4" s="15" t="s">
        <v>46</v>
      </c>
      <c r="C4" s="16">
        <v>45458</v>
      </c>
      <c r="D4" s="17" t="s">
        <v>37</v>
      </c>
      <c r="E4" s="18">
        <v>197</v>
      </c>
      <c r="F4" s="18">
        <v>192</v>
      </c>
      <c r="G4" s="18">
        <v>196</v>
      </c>
      <c r="H4" s="18">
        <v>193</v>
      </c>
      <c r="I4" s="18">
        <v>195</v>
      </c>
      <c r="J4" s="18">
        <v>193</v>
      </c>
      <c r="K4" s="22">
        <v>6</v>
      </c>
      <c r="L4" s="22">
        <v>1166</v>
      </c>
      <c r="M4" s="30">
        <v>194.33333333333334</v>
      </c>
      <c r="N4" s="23">
        <v>4</v>
      </c>
      <c r="O4" s="31">
        <v>198.33333333333334</v>
      </c>
    </row>
    <row r="5" spans="1:17" x14ac:dyDescent="0.25">
      <c r="A5" s="14" t="s">
        <v>23</v>
      </c>
      <c r="B5" s="15" t="s">
        <v>46</v>
      </c>
      <c r="C5" s="16">
        <v>45493</v>
      </c>
      <c r="D5" s="17" t="s">
        <v>37</v>
      </c>
      <c r="E5" s="18">
        <v>196</v>
      </c>
      <c r="F5" s="18">
        <v>193</v>
      </c>
      <c r="G5" s="18">
        <v>193</v>
      </c>
      <c r="H5" s="18">
        <v>190</v>
      </c>
      <c r="I5" s="18"/>
      <c r="J5" s="18"/>
      <c r="K5" s="22">
        <v>4</v>
      </c>
      <c r="L5" s="22">
        <v>772</v>
      </c>
      <c r="M5" s="30">
        <v>193</v>
      </c>
      <c r="N5" s="23">
        <v>2</v>
      </c>
      <c r="O5" s="31">
        <v>195</v>
      </c>
    </row>
    <row r="6" spans="1:17" x14ac:dyDescent="0.25">
      <c r="A6" s="14" t="s">
        <v>23</v>
      </c>
      <c r="B6" s="15" t="s">
        <v>46</v>
      </c>
      <c r="C6" s="16">
        <v>45521</v>
      </c>
      <c r="D6" s="17" t="s">
        <v>37</v>
      </c>
      <c r="E6" s="18">
        <v>195</v>
      </c>
      <c r="F6" s="18">
        <v>192</v>
      </c>
      <c r="G6" s="18">
        <v>195</v>
      </c>
      <c r="H6" s="18">
        <v>195</v>
      </c>
      <c r="I6" s="18"/>
      <c r="J6" s="18"/>
      <c r="K6" s="22">
        <v>4</v>
      </c>
      <c r="L6" s="22">
        <v>777</v>
      </c>
      <c r="M6" s="30">
        <v>194.25</v>
      </c>
      <c r="N6" s="23">
        <v>2</v>
      </c>
      <c r="O6" s="31">
        <v>196.25</v>
      </c>
    </row>
    <row r="7" spans="1:17" x14ac:dyDescent="0.25">
      <c r="A7" s="14" t="s">
        <v>23</v>
      </c>
      <c r="B7" s="15" t="s">
        <v>46</v>
      </c>
      <c r="C7" s="16">
        <v>45541</v>
      </c>
      <c r="D7" s="17" t="s">
        <v>37</v>
      </c>
      <c r="E7" s="18">
        <v>195</v>
      </c>
      <c r="F7" s="18">
        <v>194</v>
      </c>
      <c r="G7" s="18">
        <v>193</v>
      </c>
      <c r="H7" s="18">
        <v>183</v>
      </c>
      <c r="I7" s="18"/>
      <c r="J7" s="18"/>
      <c r="K7" s="22">
        <v>4</v>
      </c>
      <c r="L7" s="22">
        <v>765</v>
      </c>
      <c r="M7" s="30">
        <v>191.25</v>
      </c>
      <c r="N7" s="23">
        <v>2</v>
      </c>
      <c r="O7" s="31">
        <v>193.25</v>
      </c>
    </row>
    <row r="8" spans="1:17" x14ac:dyDescent="0.25">
      <c r="A8" s="14" t="s">
        <v>23</v>
      </c>
      <c r="B8" s="15" t="s">
        <v>46</v>
      </c>
      <c r="C8" s="16">
        <v>45556</v>
      </c>
      <c r="D8" s="17" t="s">
        <v>37</v>
      </c>
      <c r="E8" s="18">
        <v>192</v>
      </c>
      <c r="F8" s="18">
        <v>192</v>
      </c>
      <c r="G8" s="18">
        <v>198</v>
      </c>
      <c r="H8" s="18">
        <v>191</v>
      </c>
      <c r="I8" s="18"/>
      <c r="J8" s="18"/>
      <c r="K8" s="22">
        <v>4</v>
      </c>
      <c r="L8" s="22">
        <v>773</v>
      </c>
      <c r="M8" s="30">
        <v>193.25</v>
      </c>
      <c r="N8" s="23">
        <v>2</v>
      </c>
      <c r="O8" s="31">
        <v>195.25</v>
      </c>
    </row>
    <row r="9" spans="1:17" x14ac:dyDescent="0.25">
      <c r="A9" s="14" t="s">
        <v>23</v>
      </c>
      <c r="B9" s="15" t="s">
        <v>46</v>
      </c>
      <c r="C9" s="16">
        <v>45584</v>
      </c>
      <c r="D9" s="17" t="s">
        <v>37</v>
      </c>
      <c r="E9" s="18">
        <v>188</v>
      </c>
      <c r="F9" s="18">
        <v>193</v>
      </c>
      <c r="G9" s="18">
        <v>191</v>
      </c>
      <c r="H9" s="18">
        <v>188</v>
      </c>
      <c r="I9" s="18">
        <v>198</v>
      </c>
      <c r="J9" s="18">
        <v>189</v>
      </c>
      <c r="K9" s="22">
        <v>6</v>
      </c>
      <c r="L9" s="22">
        <v>1147</v>
      </c>
      <c r="M9" s="30">
        <v>191.16666666666666</v>
      </c>
      <c r="N9" s="23">
        <v>4</v>
      </c>
      <c r="O9" s="31">
        <v>195.16666666666666</v>
      </c>
    </row>
    <row r="11" spans="1:17" x14ac:dyDescent="0.25">
      <c r="K11" s="8">
        <f>SUM(K2:K10)</f>
        <v>36</v>
      </c>
      <c r="L11" s="8">
        <f>SUM(L2:L10)</f>
        <v>6928.0010000000002</v>
      </c>
      <c r="M11" s="7">
        <f>SUM(L11/K11)</f>
        <v>192.44447222222223</v>
      </c>
      <c r="N11" s="8">
        <f>SUM(N2:N10)</f>
        <v>22</v>
      </c>
      <c r="O11" s="13">
        <f>SUM(M11+N11)</f>
        <v>214.44447222222223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J3" name="Range1_3"/>
    <protectedRange algorithmName="SHA-512" hashValue="ON39YdpmFHfN9f47KpiRvqrKx0V9+erV1CNkpWzYhW/Qyc6aT8rEyCrvauWSYGZK2ia3o7vd3akF07acHAFpOA==" saltValue="yVW9XmDwTqEnmpSGai0KYg==" spinCount="100000" sqref="B8:C8" name="Range1_3_1"/>
    <protectedRange algorithmName="SHA-512" hashValue="ON39YdpmFHfN9f47KpiRvqrKx0V9+erV1CNkpWzYhW/Qyc6aT8rEyCrvauWSYGZK2ia3o7vd3akF07acHAFpOA==" saltValue="yVW9XmDwTqEnmpSGai0KYg==" spinCount="100000" sqref="D8" name="Range1_1_3"/>
    <protectedRange algorithmName="SHA-512" hashValue="ON39YdpmFHfN9f47KpiRvqrKx0V9+erV1CNkpWzYhW/Qyc6aT8rEyCrvauWSYGZK2ia3o7vd3akF07acHAFpOA==" saltValue="yVW9XmDwTqEnmpSGai0KYg==" spinCount="100000" sqref="E8:J8" name="Range1_3_1_1"/>
  </protectedRanges>
  <hyperlinks>
    <hyperlink ref="Q1" location="'Tennessee 2024'!A1" display="Back to Ranking" xr:uid="{FDFFEC9B-D04A-48C2-8F74-D3E51B32296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26794A-4BA1-4BB6-850B-DB0E387D3678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259C-6D64-4F53-BB58-E4A7D30633FB}">
  <dimension ref="A1:Q7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69</v>
      </c>
      <c r="C2" s="16">
        <v>45409</v>
      </c>
      <c r="D2" s="17" t="s">
        <v>24</v>
      </c>
      <c r="E2" s="18">
        <v>171</v>
      </c>
      <c r="F2" s="18">
        <v>163</v>
      </c>
      <c r="G2" s="18">
        <v>161</v>
      </c>
      <c r="H2" s="18">
        <v>161</v>
      </c>
      <c r="I2" s="18"/>
      <c r="J2" s="18"/>
      <c r="K2" s="22">
        <v>4</v>
      </c>
      <c r="L2" s="22">
        <v>656</v>
      </c>
      <c r="M2" s="30">
        <v>164</v>
      </c>
      <c r="N2" s="23">
        <v>3</v>
      </c>
      <c r="O2" s="31">
        <v>167</v>
      </c>
    </row>
    <row r="3" spans="1:17" x14ac:dyDescent="0.25">
      <c r="A3" s="14" t="s">
        <v>26</v>
      </c>
      <c r="B3" s="15" t="s">
        <v>69</v>
      </c>
      <c r="C3" s="16">
        <v>45465</v>
      </c>
      <c r="D3" s="17" t="s">
        <v>24</v>
      </c>
      <c r="E3" s="18">
        <v>156</v>
      </c>
      <c r="F3" s="18">
        <v>168</v>
      </c>
      <c r="G3" s="18">
        <v>170</v>
      </c>
      <c r="H3" s="18">
        <v>162</v>
      </c>
      <c r="I3" s="18">
        <v>166</v>
      </c>
      <c r="J3" s="18">
        <v>176</v>
      </c>
      <c r="K3" s="22">
        <v>6</v>
      </c>
      <c r="L3" s="22">
        <v>998</v>
      </c>
      <c r="M3" s="30">
        <v>166.33333333333334</v>
      </c>
      <c r="N3" s="23">
        <v>4</v>
      </c>
      <c r="O3" s="31">
        <v>170.33333333333334</v>
      </c>
    </row>
    <row r="4" spans="1:17" x14ac:dyDescent="0.25">
      <c r="A4" s="14" t="s">
        <v>26</v>
      </c>
      <c r="B4" s="15" t="s">
        <v>69</v>
      </c>
      <c r="C4" s="16">
        <v>45500</v>
      </c>
      <c r="D4" s="17" t="s">
        <v>24</v>
      </c>
      <c r="E4" s="18">
        <v>175</v>
      </c>
      <c r="F4" s="18">
        <v>173</v>
      </c>
      <c r="G4" s="18">
        <v>162</v>
      </c>
      <c r="H4" s="18">
        <v>181</v>
      </c>
      <c r="I4" s="18">
        <v>173</v>
      </c>
      <c r="J4" s="18">
        <v>164</v>
      </c>
      <c r="K4" s="22">
        <v>6</v>
      </c>
      <c r="L4" s="22">
        <v>1028</v>
      </c>
      <c r="M4" s="30">
        <v>171.33333333333334</v>
      </c>
      <c r="N4" s="23">
        <v>4</v>
      </c>
      <c r="O4" s="31">
        <v>175.33333333333334</v>
      </c>
    </row>
    <row r="5" spans="1:17" x14ac:dyDescent="0.25">
      <c r="A5" s="14" t="s">
        <v>26</v>
      </c>
      <c r="B5" s="15" t="s">
        <v>69</v>
      </c>
      <c r="C5" s="16">
        <v>45528</v>
      </c>
      <c r="D5" s="17" t="s">
        <v>24</v>
      </c>
      <c r="E5" s="18">
        <v>177</v>
      </c>
      <c r="F5" s="18">
        <v>170</v>
      </c>
      <c r="G5" s="18">
        <v>175</v>
      </c>
      <c r="H5" s="18">
        <v>174</v>
      </c>
      <c r="I5" s="18"/>
      <c r="J5" s="18"/>
      <c r="K5" s="22">
        <v>4</v>
      </c>
      <c r="L5" s="22">
        <v>696</v>
      </c>
      <c r="M5" s="30">
        <v>174</v>
      </c>
      <c r="N5" s="23">
        <v>2</v>
      </c>
      <c r="O5" s="31">
        <v>176</v>
      </c>
    </row>
    <row r="7" spans="1:17" x14ac:dyDescent="0.25">
      <c r="K7" s="8">
        <f>SUM(K2:K6)</f>
        <v>20</v>
      </c>
      <c r="L7" s="8">
        <f>SUM(L2:L6)</f>
        <v>3378</v>
      </c>
      <c r="M7" s="7">
        <f>SUM(L7/K7)</f>
        <v>168.9</v>
      </c>
      <c r="N7" s="8">
        <f>SUM(N2:N6)</f>
        <v>13</v>
      </c>
      <c r="O7" s="13">
        <f>SUM(M7+N7)</f>
        <v>181.9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D8CF617C-A1CE-4FE8-8E20-5F8D9D1D626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B74BAE-D906-4DDE-9CE9-1DBA80894138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7815-9019-4D4B-96B4-A6FC9CC92EA2}">
  <dimension ref="A1:Q4"/>
  <sheetViews>
    <sheetView workbookViewId="0"/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49</v>
      </c>
      <c r="C2" s="16">
        <v>45367</v>
      </c>
      <c r="D2" s="17" t="s">
        <v>37</v>
      </c>
      <c r="E2" s="18">
        <v>189</v>
      </c>
      <c r="F2" s="18">
        <v>188</v>
      </c>
      <c r="G2" s="18">
        <v>176</v>
      </c>
      <c r="H2" s="18">
        <v>179</v>
      </c>
      <c r="I2" s="18"/>
      <c r="J2" s="18"/>
      <c r="K2" s="22">
        <v>4</v>
      </c>
      <c r="L2" s="22">
        <v>732</v>
      </c>
      <c r="M2" s="30">
        <v>183</v>
      </c>
      <c r="N2" s="23">
        <v>2</v>
      </c>
      <c r="O2" s="31">
        <v>185</v>
      </c>
    </row>
    <row r="4" spans="1:17" x14ac:dyDescent="0.25">
      <c r="K4" s="8">
        <f>SUM(K2:K3)</f>
        <v>4</v>
      </c>
      <c r="L4" s="8">
        <f>SUM(L2:L3)</f>
        <v>732</v>
      </c>
      <c r="M4" s="7">
        <f>SUM(L4/K4)</f>
        <v>183</v>
      </c>
      <c r="N4" s="8">
        <f>SUM(N2:N3)</f>
        <v>2</v>
      </c>
      <c r="O4" s="13">
        <f>SUM(M4+N4)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1842B7D3-A333-4BC7-8FD4-87CE45E19B1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90B574-16D2-445C-9604-0A5D9333061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FB8B-D2A8-4353-AA79-E39E6524331F}">
  <dimension ref="A1:Q5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67</v>
      </c>
      <c r="C2" s="16">
        <v>45409</v>
      </c>
      <c r="D2" s="17" t="s">
        <v>24</v>
      </c>
      <c r="E2" s="18">
        <v>194</v>
      </c>
      <c r="F2" s="18">
        <v>184</v>
      </c>
      <c r="G2" s="18">
        <v>195</v>
      </c>
      <c r="H2" s="18">
        <v>198</v>
      </c>
      <c r="I2" s="18"/>
      <c r="J2" s="18"/>
      <c r="K2" s="22">
        <v>4</v>
      </c>
      <c r="L2" s="22">
        <v>771</v>
      </c>
      <c r="M2" s="30">
        <v>192.75</v>
      </c>
      <c r="N2" s="23">
        <v>2</v>
      </c>
      <c r="O2" s="31">
        <v>194.75</v>
      </c>
    </row>
    <row r="3" spans="1:17" x14ac:dyDescent="0.25">
      <c r="A3" s="14" t="s">
        <v>23</v>
      </c>
      <c r="B3" s="15" t="s">
        <v>67</v>
      </c>
      <c r="C3" s="16">
        <v>45528</v>
      </c>
      <c r="D3" s="17" t="s">
        <v>24</v>
      </c>
      <c r="E3" s="18">
        <v>198</v>
      </c>
      <c r="F3" s="18">
        <v>198</v>
      </c>
      <c r="G3" s="40">
        <v>200</v>
      </c>
      <c r="H3" s="18">
        <v>198</v>
      </c>
      <c r="I3" s="18"/>
      <c r="J3" s="18"/>
      <c r="K3" s="22">
        <v>4</v>
      </c>
      <c r="L3" s="22">
        <v>794</v>
      </c>
      <c r="M3" s="30">
        <v>198.5</v>
      </c>
      <c r="N3" s="23">
        <v>4</v>
      </c>
      <c r="O3" s="31">
        <v>202.5</v>
      </c>
    </row>
    <row r="5" spans="1:17" x14ac:dyDescent="0.25">
      <c r="K5" s="8">
        <f>SUM(K2:K4)</f>
        <v>8</v>
      </c>
      <c r="L5" s="8">
        <f>SUM(L2:L4)</f>
        <v>1565</v>
      </c>
      <c r="M5" s="7">
        <f>SUM(L5/K5)</f>
        <v>195.625</v>
      </c>
      <c r="N5" s="8">
        <f>SUM(N2:N4)</f>
        <v>6</v>
      </c>
      <c r="O5" s="13">
        <f>SUM(M5+N5)</f>
        <v>201.625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B573CE37-1403-4694-918A-BFA895EF43EC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F18691-A182-4CD6-AE93-61A93E1A5877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6E34-FC85-44A9-AE84-F2B986A35E4F}">
  <dimension ref="A1:Q4"/>
  <sheetViews>
    <sheetView workbookViewId="0"/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79</v>
      </c>
      <c r="C2" s="16">
        <v>45493</v>
      </c>
      <c r="D2" s="17" t="s">
        <v>37</v>
      </c>
      <c r="E2" s="18">
        <v>196</v>
      </c>
      <c r="F2" s="18">
        <v>190</v>
      </c>
      <c r="G2" s="18">
        <v>190</v>
      </c>
      <c r="H2" s="18">
        <v>179</v>
      </c>
      <c r="I2" s="18"/>
      <c r="J2" s="18"/>
      <c r="K2" s="22">
        <v>4</v>
      </c>
      <c r="L2" s="22">
        <v>755</v>
      </c>
      <c r="M2" s="30">
        <v>188.75</v>
      </c>
      <c r="N2" s="23">
        <v>2</v>
      </c>
      <c r="O2" s="31">
        <v>190.75</v>
      </c>
    </row>
    <row r="4" spans="1:17" x14ac:dyDescent="0.25">
      <c r="K4" s="8">
        <f>SUM(K2:K3)</f>
        <v>4</v>
      </c>
      <c r="L4" s="8">
        <f>SUM(L2:L3)</f>
        <v>755</v>
      </c>
      <c r="M4" s="13">
        <f>SUM(L4/K4)</f>
        <v>188.75</v>
      </c>
      <c r="N4" s="8">
        <f>SUM(N2:N3)</f>
        <v>2</v>
      </c>
      <c r="O4" s="13">
        <f>SUM(M4+N4)</f>
        <v>190.75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2D184901-076A-4351-9DA6-684B294E0FC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2168AE-C370-4C60-B962-C1FA1F6B5CE2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5CEB-82F8-43C1-BFE3-BDFA3B9B00EF}">
  <dimension ref="A1:Q7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75</v>
      </c>
      <c r="C2" s="16">
        <v>45465</v>
      </c>
      <c r="D2" s="17" t="s">
        <v>24</v>
      </c>
      <c r="E2" s="40">
        <v>200</v>
      </c>
      <c r="F2" s="18">
        <v>198</v>
      </c>
      <c r="G2" s="18">
        <v>199</v>
      </c>
      <c r="H2" s="18">
        <v>199</v>
      </c>
      <c r="I2" s="40">
        <v>200</v>
      </c>
      <c r="J2" s="18">
        <v>197</v>
      </c>
      <c r="K2" s="22">
        <v>6</v>
      </c>
      <c r="L2" s="22">
        <v>1193</v>
      </c>
      <c r="M2" s="30">
        <v>198.83333333333334</v>
      </c>
      <c r="N2" s="23">
        <v>16</v>
      </c>
      <c r="O2" s="31">
        <v>214.83333333333334</v>
      </c>
    </row>
    <row r="3" spans="1:17" x14ac:dyDescent="0.25">
      <c r="A3" s="14" t="s">
        <v>23</v>
      </c>
      <c r="B3" s="15" t="s">
        <v>75</v>
      </c>
      <c r="C3" s="16">
        <v>45466</v>
      </c>
      <c r="D3" s="17" t="s">
        <v>24</v>
      </c>
      <c r="E3" s="18">
        <v>198</v>
      </c>
      <c r="F3" s="18">
        <v>197</v>
      </c>
      <c r="G3" s="18">
        <v>195</v>
      </c>
      <c r="H3" s="18">
        <v>199</v>
      </c>
      <c r="I3" s="18"/>
      <c r="J3" s="18"/>
      <c r="K3" s="22">
        <v>4</v>
      </c>
      <c r="L3" s="22">
        <v>789</v>
      </c>
      <c r="M3" s="30">
        <v>197.25</v>
      </c>
      <c r="N3" s="23">
        <v>6</v>
      </c>
      <c r="O3" s="31">
        <v>203.25</v>
      </c>
    </row>
    <row r="4" spans="1:17" x14ac:dyDescent="0.25">
      <c r="A4" s="14" t="s">
        <v>23</v>
      </c>
      <c r="B4" s="15" t="s">
        <v>75</v>
      </c>
      <c r="C4" s="16">
        <v>45500</v>
      </c>
      <c r="D4" s="17" t="s">
        <v>24</v>
      </c>
      <c r="E4" s="18">
        <v>198.001</v>
      </c>
      <c r="F4" s="18">
        <v>198</v>
      </c>
      <c r="G4" s="18">
        <v>198</v>
      </c>
      <c r="H4" s="18">
        <v>197</v>
      </c>
      <c r="I4" s="18">
        <v>198</v>
      </c>
      <c r="J4" s="40">
        <v>200</v>
      </c>
      <c r="K4" s="22">
        <v>6</v>
      </c>
      <c r="L4" s="22">
        <v>1189.001</v>
      </c>
      <c r="M4" s="30">
        <v>198.16683333333333</v>
      </c>
      <c r="N4" s="23">
        <v>16</v>
      </c>
      <c r="O4" s="31">
        <v>214.16683333333333</v>
      </c>
    </row>
    <row r="5" spans="1:17" x14ac:dyDescent="0.25">
      <c r="A5" s="14" t="s">
        <v>23</v>
      </c>
      <c r="B5" s="15" t="s">
        <v>75</v>
      </c>
      <c r="C5" s="16">
        <v>45501</v>
      </c>
      <c r="D5" s="17" t="s">
        <v>24</v>
      </c>
      <c r="E5" s="18">
        <v>192</v>
      </c>
      <c r="F5" s="18">
        <v>199.001</v>
      </c>
      <c r="G5" s="18">
        <v>198</v>
      </c>
      <c r="H5" s="18">
        <v>199</v>
      </c>
      <c r="I5" s="18"/>
      <c r="J5" s="18"/>
      <c r="K5" s="22">
        <v>4</v>
      </c>
      <c r="L5" s="22">
        <v>788.00099999999998</v>
      </c>
      <c r="M5" s="30">
        <v>197.00024999999999</v>
      </c>
      <c r="N5" s="23">
        <v>9</v>
      </c>
      <c r="O5" s="31">
        <v>206.00024999999999</v>
      </c>
    </row>
    <row r="7" spans="1:17" x14ac:dyDescent="0.25">
      <c r="K7" s="8">
        <f>SUM(K2:K6)</f>
        <v>20</v>
      </c>
      <c r="L7" s="8">
        <f>SUM(L2:L6)</f>
        <v>3959.0020000000004</v>
      </c>
      <c r="M7" s="13">
        <f>SUM(L7/K7)</f>
        <v>197.95010000000002</v>
      </c>
      <c r="N7" s="8">
        <f>SUM(N2:N6)</f>
        <v>47</v>
      </c>
      <c r="O7" s="13">
        <f>SUM(M7+N7)</f>
        <v>244.95010000000002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5F696CDF-D302-4788-B531-4CFDF584854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E486D4-5854-4830-9A1D-3A325E2417C8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AD99-5DD6-409A-AAC6-7FBD19E410B3}">
  <dimension ref="A1:Q1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54</v>
      </c>
      <c r="C2" s="16">
        <v>45367</v>
      </c>
      <c r="D2" s="17" t="s">
        <v>37</v>
      </c>
      <c r="E2" s="18">
        <v>188</v>
      </c>
      <c r="F2" s="18">
        <v>180</v>
      </c>
      <c r="G2" s="18">
        <v>176</v>
      </c>
      <c r="H2" s="18">
        <v>140</v>
      </c>
      <c r="I2" s="18"/>
      <c r="J2" s="18"/>
      <c r="K2" s="22">
        <v>4</v>
      </c>
      <c r="L2" s="22">
        <v>684</v>
      </c>
      <c r="M2" s="30">
        <v>171</v>
      </c>
      <c r="N2" s="23">
        <v>2</v>
      </c>
      <c r="O2" s="31">
        <v>173</v>
      </c>
    </row>
    <row r="3" spans="1:17" x14ac:dyDescent="0.25">
      <c r="A3" s="14" t="s">
        <v>26</v>
      </c>
      <c r="B3" s="15" t="s">
        <v>54</v>
      </c>
      <c r="C3" s="16">
        <v>45430</v>
      </c>
      <c r="D3" s="17" t="s">
        <v>37</v>
      </c>
      <c r="E3" s="18">
        <v>187.001</v>
      </c>
      <c r="F3" s="18">
        <v>193</v>
      </c>
      <c r="G3" s="18">
        <v>188</v>
      </c>
      <c r="H3" s="18">
        <v>183</v>
      </c>
      <c r="I3" s="18"/>
      <c r="J3" s="18"/>
      <c r="K3" s="22">
        <v>4</v>
      </c>
      <c r="L3" s="22">
        <v>751.00099999999998</v>
      </c>
      <c r="M3" s="30">
        <v>187.75024999999999</v>
      </c>
      <c r="N3" s="23">
        <v>4</v>
      </c>
      <c r="O3" s="31">
        <v>191.75024999999999</v>
      </c>
    </row>
    <row r="4" spans="1:17" x14ac:dyDescent="0.25">
      <c r="A4" s="14" t="s">
        <v>26</v>
      </c>
      <c r="B4" s="15" t="s">
        <v>54</v>
      </c>
      <c r="C4" s="16">
        <v>45493</v>
      </c>
      <c r="D4" s="17" t="s">
        <v>37</v>
      </c>
      <c r="E4" s="18">
        <v>191</v>
      </c>
      <c r="F4" s="18">
        <v>188</v>
      </c>
      <c r="G4" s="18">
        <v>188</v>
      </c>
      <c r="H4" s="18">
        <v>190</v>
      </c>
      <c r="I4" s="18"/>
      <c r="J4" s="18"/>
      <c r="K4" s="22">
        <v>4</v>
      </c>
      <c r="L4" s="22">
        <v>757</v>
      </c>
      <c r="M4" s="30">
        <v>189.25</v>
      </c>
      <c r="N4" s="23">
        <v>2</v>
      </c>
      <c r="O4" s="31">
        <v>191.25</v>
      </c>
    </row>
    <row r="5" spans="1:17" x14ac:dyDescent="0.25">
      <c r="A5" s="14" t="s">
        <v>26</v>
      </c>
      <c r="B5" s="15" t="s">
        <v>54</v>
      </c>
      <c r="C5" s="16">
        <v>45521</v>
      </c>
      <c r="D5" s="17" t="s">
        <v>37</v>
      </c>
      <c r="E5" s="18">
        <v>192</v>
      </c>
      <c r="F5" s="18">
        <v>188</v>
      </c>
      <c r="G5" s="18">
        <v>158</v>
      </c>
      <c r="H5" s="18">
        <v>187</v>
      </c>
      <c r="I5" s="18"/>
      <c r="J5" s="18"/>
      <c r="K5" s="22">
        <v>4</v>
      </c>
      <c r="L5" s="22">
        <v>725</v>
      </c>
      <c r="M5" s="30">
        <v>181.25</v>
      </c>
      <c r="N5" s="23">
        <v>2</v>
      </c>
      <c r="O5" s="31">
        <v>183.25</v>
      </c>
    </row>
    <row r="6" spans="1:17" x14ac:dyDescent="0.25">
      <c r="A6" s="14" t="s">
        <v>26</v>
      </c>
      <c r="B6" s="15" t="s">
        <v>54</v>
      </c>
      <c r="C6" s="16">
        <v>45541</v>
      </c>
      <c r="D6" s="17" t="s">
        <v>37</v>
      </c>
      <c r="E6" s="18">
        <v>187</v>
      </c>
      <c r="F6" s="18">
        <v>189</v>
      </c>
      <c r="G6" s="18">
        <v>185</v>
      </c>
      <c r="H6" s="18">
        <v>193</v>
      </c>
      <c r="I6" s="18"/>
      <c r="J6" s="18"/>
      <c r="K6" s="22">
        <v>4</v>
      </c>
      <c r="L6" s="22">
        <v>754</v>
      </c>
      <c r="M6" s="30">
        <v>188.5</v>
      </c>
      <c r="N6" s="23">
        <v>6</v>
      </c>
      <c r="O6" s="31">
        <v>194.5</v>
      </c>
    </row>
    <row r="8" spans="1:17" x14ac:dyDescent="0.25">
      <c r="K8" s="8">
        <f>SUM(K2:K7)</f>
        <v>20</v>
      </c>
      <c r="L8" s="8">
        <f>SUM(L2:L7)</f>
        <v>3671.0010000000002</v>
      </c>
      <c r="M8" s="7">
        <f>SUM(L8/K8)</f>
        <v>183.55005</v>
      </c>
      <c r="N8" s="8">
        <f>SUM(N2:N7)</f>
        <v>16</v>
      </c>
      <c r="O8" s="13">
        <f>SUM(M8+N8)</f>
        <v>199.55005</v>
      </c>
    </row>
    <row r="11" spans="1:17" ht="30" x14ac:dyDescent="0.25">
      <c r="A11" s="1" t="s">
        <v>1</v>
      </c>
      <c r="B11" s="2" t="s">
        <v>2</v>
      </c>
      <c r="C11" s="2" t="s">
        <v>3</v>
      </c>
      <c r="D11" s="3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3" t="s">
        <v>12</v>
      </c>
      <c r="M11" s="5" t="s">
        <v>13</v>
      </c>
      <c r="N11" s="2" t="s">
        <v>14</v>
      </c>
      <c r="O11" s="6" t="s">
        <v>15</v>
      </c>
    </row>
    <row r="12" spans="1:17" x14ac:dyDescent="0.25">
      <c r="A12" s="14" t="s">
        <v>23</v>
      </c>
      <c r="B12" s="15" t="s">
        <v>54</v>
      </c>
      <c r="C12" s="16">
        <v>45584</v>
      </c>
      <c r="D12" s="17" t="s">
        <v>37</v>
      </c>
      <c r="E12" s="18">
        <v>193</v>
      </c>
      <c r="F12" s="18">
        <v>195</v>
      </c>
      <c r="G12" s="18">
        <v>191</v>
      </c>
      <c r="H12" s="18">
        <v>192</v>
      </c>
      <c r="I12" s="18">
        <v>196</v>
      </c>
      <c r="J12" s="18">
        <v>186</v>
      </c>
      <c r="K12" s="22">
        <v>6</v>
      </c>
      <c r="L12" s="22">
        <v>1153</v>
      </c>
      <c r="M12" s="30">
        <v>192.16666666666666</v>
      </c>
      <c r="N12" s="23">
        <v>4</v>
      </c>
      <c r="O12" s="31">
        <v>196.16666666666666</v>
      </c>
    </row>
    <row r="14" spans="1:17" x14ac:dyDescent="0.25">
      <c r="K14" s="8">
        <f>SUM(K12:K13)</f>
        <v>6</v>
      </c>
      <c r="L14" s="8">
        <f>SUM(L12:L13)</f>
        <v>1153</v>
      </c>
      <c r="M14" s="7">
        <f>SUM(L14/K14)</f>
        <v>192.16666666666666</v>
      </c>
      <c r="N14" s="8">
        <f>SUM(N12:N13)</f>
        <v>4</v>
      </c>
      <c r="O14" s="13">
        <f>SUM(M14+N14)</f>
        <v>196.16666666666666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"/>
    <protectedRange algorithmName="SHA-512" hashValue="ON39YdpmFHfN9f47KpiRvqrKx0V9+erV1CNkpWzYhW/Qyc6aT8rEyCrvauWSYGZK2ia3o7vd3akF07acHAFpOA==" saltValue="yVW9XmDwTqEnmpSGai0KYg==" spinCount="100000" sqref="B3:C3 E3:J3" name="Range1_2_1"/>
    <protectedRange algorithmName="SHA-512" hashValue="ON39YdpmFHfN9f47KpiRvqrKx0V9+erV1CNkpWzYhW/Qyc6aT8rEyCrvauWSYGZK2ia3o7vd3akF07acHAFpOA==" saltValue="yVW9XmDwTqEnmpSGai0KYg==" spinCount="100000" sqref="D3" name="Range1_1_1"/>
  </protectedRanges>
  <hyperlinks>
    <hyperlink ref="Q1" location="'Tennessee 2024'!A1" display="Back to Ranking" xr:uid="{5523ADE0-C042-4442-9D49-581B65544D1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9F39E1-D81C-4A0F-BB3F-1E6D48DD6088}">
          <x14:formula1>
            <xm:f>'C:\Users\abra2\Desktop\ABRA Files and More\AUTO BENCH REST ASSOCIATION FILE\ABRA 2019\Georgia\[Georgia Results 01 19 20.xlsm]DATA SHEET'!#REF!</xm:f>
          </x14:formula1>
          <xm:sqref>B1 B11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CC88-90B2-490B-B880-DCF1C6144055}">
  <dimension ref="A1:Q7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31</v>
      </c>
      <c r="B2" s="15" t="s">
        <v>71</v>
      </c>
      <c r="C2" s="16">
        <v>45430</v>
      </c>
      <c r="D2" s="17" t="s">
        <v>37</v>
      </c>
      <c r="E2" s="18">
        <v>157</v>
      </c>
      <c r="F2" s="18">
        <v>151</v>
      </c>
      <c r="G2" s="18">
        <v>164</v>
      </c>
      <c r="H2" s="18">
        <v>160</v>
      </c>
      <c r="I2" s="18"/>
      <c r="J2" s="18"/>
      <c r="K2" s="22">
        <v>4</v>
      </c>
      <c r="L2" s="22">
        <v>632</v>
      </c>
      <c r="M2" s="30">
        <v>158</v>
      </c>
      <c r="N2" s="23">
        <v>4</v>
      </c>
      <c r="O2" s="31">
        <v>162</v>
      </c>
    </row>
    <row r="3" spans="1:17" x14ac:dyDescent="0.25">
      <c r="A3" s="14" t="s">
        <v>31</v>
      </c>
      <c r="B3" s="15" t="s">
        <v>71</v>
      </c>
      <c r="C3" s="16">
        <v>45458</v>
      </c>
      <c r="D3" s="17" t="s">
        <v>37</v>
      </c>
      <c r="E3" s="18">
        <v>176</v>
      </c>
      <c r="F3" s="18">
        <v>179</v>
      </c>
      <c r="G3" s="18">
        <v>179</v>
      </c>
      <c r="H3" s="18">
        <v>176</v>
      </c>
      <c r="I3" s="18">
        <v>169</v>
      </c>
      <c r="J3" s="18">
        <v>159</v>
      </c>
      <c r="K3" s="22">
        <v>6</v>
      </c>
      <c r="L3" s="22">
        <v>1038</v>
      </c>
      <c r="M3" s="30">
        <v>173</v>
      </c>
      <c r="N3" s="23">
        <v>8</v>
      </c>
      <c r="O3" s="31">
        <v>181</v>
      </c>
    </row>
    <row r="4" spans="1:17" x14ac:dyDescent="0.25">
      <c r="A4" s="14" t="s">
        <v>31</v>
      </c>
      <c r="B4" s="15" t="s">
        <v>71</v>
      </c>
      <c r="C4" s="16">
        <v>45493</v>
      </c>
      <c r="D4" s="17" t="s">
        <v>37</v>
      </c>
      <c r="E4" s="18">
        <v>177</v>
      </c>
      <c r="F4" s="18">
        <v>181</v>
      </c>
      <c r="G4" s="18">
        <v>171</v>
      </c>
      <c r="H4" s="18">
        <v>182</v>
      </c>
      <c r="I4" s="18"/>
      <c r="J4" s="18"/>
      <c r="K4" s="22">
        <v>4</v>
      </c>
      <c r="L4" s="22">
        <v>711</v>
      </c>
      <c r="M4" s="30">
        <v>177.75</v>
      </c>
      <c r="N4" s="23">
        <v>4</v>
      </c>
      <c r="O4" s="31">
        <v>181.75</v>
      </c>
    </row>
    <row r="5" spans="1:17" x14ac:dyDescent="0.25">
      <c r="A5" s="14" t="s">
        <v>31</v>
      </c>
      <c r="B5" s="15" t="s">
        <v>71</v>
      </c>
      <c r="C5" s="16">
        <v>45521</v>
      </c>
      <c r="D5" s="17" t="s">
        <v>37</v>
      </c>
      <c r="E5" s="18">
        <v>177</v>
      </c>
      <c r="F5" s="18">
        <v>180</v>
      </c>
      <c r="G5" s="18">
        <v>179</v>
      </c>
      <c r="H5" s="18">
        <v>173</v>
      </c>
      <c r="I5" s="18"/>
      <c r="J5" s="18"/>
      <c r="K5" s="22">
        <v>4</v>
      </c>
      <c r="L5" s="22">
        <v>709</v>
      </c>
      <c r="M5" s="30">
        <v>177.25</v>
      </c>
      <c r="N5" s="23">
        <v>4</v>
      </c>
      <c r="O5" s="31">
        <v>181.25</v>
      </c>
    </row>
    <row r="7" spans="1:17" x14ac:dyDescent="0.25">
      <c r="K7" s="8">
        <f>SUM(K2:K6)</f>
        <v>18</v>
      </c>
      <c r="L7" s="8">
        <f>SUM(L2:L6)</f>
        <v>3090</v>
      </c>
      <c r="M7" s="7">
        <f>SUM(L7/K7)</f>
        <v>171.66666666666666</v>
      </c>
      <c r="N7" s="8">
        <f>SUM(N2:N6)</f>
        <v>20</v>
      </c>
      <c r="O7" s="13">
        <f>SUM(M7+N7)</f>
        <v>191.66666666666666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2:C2 E2:J2" name="Range1_5"/>
    <protectedRange algorithmName="SHA-512" hashValue="ON39YdpmFHfN9f47KpiRvqrKx0V9+erV1CNkpWzYhW/Qyc6aT8rEyCrvauWSYGZK2ia3o7vd3akF07acHAFpOA==" saltValue="yVW9XmDwTqEnmpSGai0KYg==" spinCount="100000" sqref="D2" name="Range1_1_2"/>
  </protectedRanges>
  <hyperlinks>
    <hyperlink ref="Q1" location="'Tennessee 2024'!A1" display="Back to Ranking" xr:uid="{CFC980A2-2665-4DEA-9920-D9CFB5662F9D}"/>
  </hyperlink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5E13F5-FB73-47B9-9D58-272388EBB0A9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9FAB-85C9-4B76-ABA9-21C7F0A12214}">
  <dimension ref="A1:Q12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36</v>
      </c>
      <c r="C2" s="16">
        <v>45367</v>
      </c>
      <c r="D2" s="17" t="s">
        <v>37</v>
      </c>
      <c r="E2" s="18">
        <v>195</v>
      </c>
      <c r="F2" s="18">
        <v>198</v>
      </c>
      <c r="G2" s="18">
        <v>197</v>
      </c>
      <c r="H2" s="18">
        <v>196</v>
      </c>
      <c r="I2" s="18"/>
      <c r="J2" s="18"/>
      <c r="K2" s="22">
        <v>4</v>
      </c>
      <c r="L2" s="22">
        <v>786</v>
      </c>
      <c r="M2" s="30">
        <v>196.5</v>
      </c>
      <c r="N2" s="23">
        <v>7</v>
      </c>
      <c r="O2" s="31">
        <v>203.5</v>
      </c>
    </row>
    <row r="3" spans="1:17" x14ac:dyDescent="0.25">
      <c r="A3" s="14" t="s">
        <v>23</v>
      </c>
      <c r="B3" s="15" t="s">
        <v>36</v>
      </c>
      <c r="C3" s="16">
        <v>45402</v>
      </c>
      <c r="D3" s="17" t="s">
        <v>37</v>
      </c>
      <c r="E3" s="18">
        <v>195</v>
      </c>
      <c r="F3" s="18">
        <v>193</v>
      </c>
      <c r="G3" s="18">
        <v>195</v>
      </c>
      <c r="H3" s="18">
        <v>194</v>
      </c>
      <c r="I3" s="18"/>
      <c r="J3" s="18"/>
      <c r="K3" s="22">
        <v>4</v>
      </c>
      <c r="L3" s="22">
        <v>777</v>
      </c>
      <c r="M3" s="30">
        <v>194.25</v>
      </c>
      <c r="N3" s="23">
        <v>6</v>
      </c>
      <c r="O3" s="31">
        <v>200.25</v>
      </c>
    </row>
    <row r="4" spans="1:17" x14ac:dyDescent="0.25">
      <c r="A4" s="14" t="s">
        <v>23</v>
      </c>
      <c r="B4" s="15" t="s">
        <v>36</v>
      </c>
      <c r="C4" s="16">
        <v>45430</v>
      </c>
      <c r="D4" s="17" t="s">
        <v>37</v>
      </c>
      <c r="E4" s="18">
        <v>194</v>
      </c>
      <c r="F4" s="18">
        <v>195</v>
      </c>
      <c r="G4" s="18">
        <v>193</v>
      </c>
      <c r="H4" s="18">
        <v>194</v>
      </c>
      <c r="I4" s="18"/>
      <c r="J4" s="18"/>
      <c r="K4" s="22">
        <v>4</v>
      </c>
      <c r="L4" s="22">
        <v>776</v>
      </c>
      <c r="M4" s="30">
        <v>194</v>
      </c>
      <c r="N4" s="23">
        <v>2</v>
      </c>
      <c r="O4" s="31">
        <v>196</v>
      </c>
    </row>
    <row r="5" spans="1:17" x14ac:dyDescent="0.25">
      <c r="A5" s="14" t="s">
        <v>23</v>
      </c>
      <c r="B5" s="15" t="s">
        <v>36</v>
      </c>
      <c r="C5" s="16">
        <v>45458</v>
      </c>
      <c r="D5" s="17" t="s">
        <v>37</v>
      </c>
      <c r="E5" s="18">
        <v>198</v>
      </c>
      <c r="F5" s="18">
        <v>197</v>
      </c>
      <c r="G5" s="18">
        <v>195</v>
      </c>
      <c r="H5" s="18">
        <v>195</v>
      </c>
      <c r="I5" s="18">
        <v>196</v>
      </c>
      <c r="J5" s="18">
        <v>198</v>
      </c>
      <c r="K5" s="22">
        <v>6</v>
      </c>
      <c r="L5" s="22">
        <v>1179</v>
      </c>
      <c r="M5" s="30">
        <v>196.5</v>
      </c>
      <c r="N5" s="23">
        <v>18</v>
      </c>
      <c r="O5" s="31">
        <v>214.5</v>
      </c>
    </row>
    <row r="6" spans="1:17" x14ac:dyDescent="0.25">
      <c r="A6" s="14" t="s">
        <v>23</v>
      </c>
      <c r="B6" s="15" t="s">
        <v>36</v>
      </c>
      <c r="C6" s="16">
        <v>45493</v>
      </c>
      <c r="D6" s="17" t="s">
        <v>37</v>
      </c>
      <c r="E6" s="18">
        <v>193.00200000000001</v>
      </c>
      <c r="F6" s="18">
        <v>192</v>
      </c>
      <c r="G6" s="40">
        <v>200</v>
      </c>
      <c r="H6" s="18">
        <v>194</v>
      </c>
      <c r="I6" s="18"/>
      <c r="J6" s="18"/>
      <c r="K6" s="22">
        <v>4</v>
      </c>
      <c r="L6" s="22">
        <v>779.00199999999995</v>
      </c>
      <c r="M6" s="30">
        <v>194.75049999999999</v>
      </c>
      <c r="N6" s="23">
        <v>4</v>
      </c>
      <c r="O6" s="31">
        <v>198.75049999999999</v>
      </c>
    </row>
    <row r="7" spans="1:17" x14ac:dyDescent="0.25">
      <c r="A7" s="14" t="s">
        <v>23</v>
      </c>
      <c r="B7" s="15" t="s">
        <v>36</v>
      </c>
      <c r="C7" s="16">
        <v>45521</v>
      </c>
      <c r="D7" s="17" t="s">
        <v>37</v>
      </c>
      <c r="E7" s="18">
        <v>193</v>
      </c>
      <c r="F7" s="18">
        <v>195</v>
      </c>
      <c r="G7" s="18">
        <v>193</v>
      </c>
      <c r="H7" s="18">
        <v>196</v>
      </c>
      <c r="I7" s="18"/>
      <c r="J7" s="18"/>
      <c r="K7" s="22">
        <v>4</v>
      </c>
      <c r="L7" s="22">
        <v>777</v>
      </c>
      <c r="M7" s="30">
        <v>194.25</v>
      </c>
      <c r="N7" s="23">
        <v>2</v>
      </c>
      <c r="O7" s="31">
        <v>196.25</v>
      </c>
    </row>
    <row r="8" spans="1:17" x14ac:dyDescent="0.25">
      <c r="A8" s="14" t="s">
        <v>23</v>
      </c>
      <c r="B8" s="15" t="s">
        <v>36</v>
      </c>
      <c r="C8" s="16">
        <v>45541</v>
      </c>
      <c r="D8" s="17" t="s">
        <v>37</v>
      </c>
      <c r="E8" s="18">
        <v>198</v>
      </c>
      <c r="F8" s="18">
        <v>196.01</v>
      </c>
      <c r="G8" s="18">
        <v>192</v>
      </c>
      <c r="H8" s="40">
        <v>200</v>
      </c>
      <c r="I8" s="18"/>
      <c r="J8" s="18"/>
      <c r="K8" s="22">
        <v>4</v>
      </c>
      <c r="L8" s="22">
        <v>786.01</v>
      </c>
      <c r="M8" s="30">
        <v>196.5025</v>
      </c>
      <c r="N8" s="23">
        <v>7</v>
      </c>
      <c r="O8" s="31">
        <v>203.5025</v>
      </c>
    </row>
    <row r="9" spans="1:17" x14ac:dyDescent="0.25">
      <c r="A9" s="14" t="s">
        <v>23</v>
      </c>
      <c r="B9" s="15" t="s">
        <v>36</v>
      </c>
      <c r="C9" s="16">
        <v>45556</v>
      </c>
      <c r="D9" s="17" t="s">
        <v>37</v>
      </c>
      <c r="E9" s="18">
        <v>194</v>
      </c>
      <c r="F9" s="18">
        <v>196</v>
      </c>
      <c r="G9" s="18">
        <v>198</v>
      </c>
      <c r="H9" s="18">
        <v>197</v>
      </c>
      <c r="I9" s="18"/>
      <c r="J9" s="18"/>
      <c r="K9" s="22">
        <v>4</v>
      </c>
      <c r="L9" s="22">
        <v>785</v>
      </c>
      <c r="M9" s="30">
        <v>196.25</v>
      </c>
      <c r="N9" s="23">
        <v>2</v>
      </c>
      <c r="O9" s="31">
        <v>198.25</v>
      </c>
    </row>
    <row r="10" spans="1:17" x14ac:dyDescent="0.25">
      <c r="A10" s="14" t="s">
        <v>23</v>
      </c>
      <c r="B10" s="15" t="s">
        <v>36</v>
      </c>
      <c r="C10" s="16">
        <v>45584</v>
      </c>
      <c r="D10" s="17" t="s">
        <v>37</v>
      </c>
      <c r="E10" s="18">
        <v>195.01</v>
      </c>
      <c r="F10" s="18">
        <v>197</v>
      </c>
      <c r="G10" s="18">
        <v>196</v>
      </c>
      <c r="H10" s="18">
        <v>197</v>
      </c>
      <c r="I10" s="40">
        <v>200</v>
      </c>
      <c r="J10" s="18">
        <v>196</v>
      </c>
      <c r="K10" s="22">
        <v>6</v>
      </c>
      <c r="L10" s="22">
        <v>1181.01</v>
      </c>
      <c r="M10" s="30">
        <v>196.83500000000001</v>
      </c>
      <c r="N10" s="23">
        <v>18</v>
      </c>
      <c r="O10" s="31">
        <v>214.83500000000001</v>
      </c>
    </row>
    <row r="12" spans="1:17" x14ac:dyDescent="0.25">
      <c r="K12" s="8">
        <f>SUM(K2:K11)</f>
        <v>40</v>
      </c>
      <c r="L12" s="8">
        <f>SUM(L2:L11)</f>
        <v>7826.0220000000008</v>
      </c>
      <c r="M12" s="7">
        <f>SUM(L12/K12)</f>
        <v>195.65055000000001</v>
      </c>
      <c r="N12" s="8">
        <f>SUM(N2:N11)</f>
        <v>66</v>
      </c>
      <c r="O12" s="13">
        <f>SUM(M12+N12)</f>
        <v>261.65055000000001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J4" name="Range1_3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J9" name="Range1_3_1_1"/>
  </protectedRanges>
  <hyperlinks>
    <hyperlink ref="Q1" location="'Tennessee 2024'!A1" display="Back to Ranking" xr:uid="{36616C05-E0B7-4815-AF6E-0CF48068BB3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B0576E-9DF9-439B-9F3B-595C61DE9875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FE75-7647-4A93-8894-39A4CE6A00B3}">
  <dimension ref="A1:Q19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58</v>
      </c>
      <c r="C2" s="16">
        <v>45374</v>
      </c>
      <c r="D2" s="17" t="s">
        <v>24</v>
      </c>
      <c r="E2" s="18">
        <v>186</v>
      </c>
      <c r="F2" s="18">
        <v>193</v>
      </c>
      <c r="G2" s="18">
        <v>186</v>
      </c>
      <c r="H2" s="18">
        <v>185</v>
      </c>
      <c r="I2" s="18"/>
      <c r="J2" s="18"/>
      <c r="K2" s="22">
        <v>4</v>
      </c>
      <c r="L2" s="22">
        <v>750</v>
      </c>
      <c r="M2" s="30">
        <v>187.5</v>
      </c>
      <c r="N2" s="23">
        <v>13</v>
      </c>
      <c r="O2" s="31">
        <v>200.5</v>
      </c>
    </row>
    <row r="3" spans="1:17" x14ac:dyDescent="0.25">
      <c r="A3" s="14" t="s">
        <v>26</v>
      </c>
      <c r="B3" s="15" t="s">
        <v>58</v>
      </c>
      <c r="C3" s="16">
        <v>45375</v>
      </c>
      <c r="D3" s="17" t="s">
        <v>24</v>
      </c>
      <c r="E3" s="18">
        <v>188</v>
      </c>
      <c r="F3" s="18">
        <v>183</v>
      </c>
      <c r="G3" s="18">
        <v>188</v>
      </c>
      <c r="H3" s="18">
        <v>193</v>
      </c>
      <c r="I3" s="18"/>
      <c r="J3" s="18"/>
      <c r="K3" s="22">
        <v>4</v>
      </c>
      <c r="L3" s="22">
        <v>752</v>
      </c>
      <c r="M3" s="30">
        <v>188</v>
      </c>
      <c r="N3" s="23">
        <v>6</v>
      </c>
      <c r="O3" s="31">
        <v>194</v>
      </c>
    </row>
    <row r="4" spans="1:17" x14ac:dyDescent="0.25">
      <c r="A4" s="14" t="s">
        <v>26</v>
      </c>
      <c r="B4" s="15" t="s">
        <v>58</v>
      </c>
      <c r="C4" s="16">
        <v>45409</v>
      </c>
      <c r="D4" s="17" t="s">
        <v>24</v>
      </c>
      <c r="E4" s="18">
        <v>189</v>
      </c>
      <c r="F4" s="18">
        <v>191</v>
      </c>
      <c r="G4" s="18">
        <v>188</v>
      </c>
      <c r="H4" s="18">
        <v>191</v>
      </c>
      <c r="I4" s="18"/>
      <c r="J4" s="18"/>
      <c r="K4" s="22">
        <v>4</v>
      </c>
      <c r="L4" s="22">
        <v>759</v>
      </c>
      <c r="M4" s="30">
        <v>189.75</v>
      </c>
      <c r="N4" s="23">
        <v>13</v>
      </c>
      <c r="O4" s="31">
        <v>202.75</v>
      </c>
    </row>
    <row r="5" spans="1:17" x14ac:dyDescent="0.25">
      <c r="A5" s="14" t="s">
        <v>26</v>
      </c>
      <c r="B5" s="15" t="s">
        <v>58</v>
      </c>
      <c r="C5" s="16">
        <v>45410</v>
      </c>
      <c r="D5" s="17" t="s">
        <v>24</v>
      </c>
      <c r="E5" s="18">
        <v>184</v>
      </c>
      <c r="F5" s="18">
        <v>189</v>
      </c>
      <c r="G5" s="18">
        <v>192</v>
      </c>
      <c r="H5" s="18">
        <v>193</v>
      </c>
      <c r="I5" s="18"/>
      <c r="J5" s="18"/>
      <c r="K5" s="22">
        <v>4</v>
      </c>
      <c r="L5" s="22">
        <v>758</v>
      </c>
      <c r="M5" s="30">
        <v>189.5</v>
      </c>
      <c r="N5" s="23">
        <v>13</v>
      </c>
      <c r="O5" s="31">
        <v>202.5</v>
      </c>
    </row>
    <row r="6" spans="1:17" x14ac:dyDescent="0.25">
      <c r="A6" s="14" t="s">
        <v>26</v>
      </c>
      <c r="B6" s="15" t="s">
        <v>58</v>
      </c>
      <c r="C6" s="16">
        <v>45430</v>
      </c>
      <c r="D6" s="17" t="s">
        <v>24</v>
      </c>
      <c r="E6" s="18">
        <v>196</v>
      </c>
      <c r="F6" s="18">
        <v>192</v>
      </c>
      <c r="G6" s="18">
        <v>192</v>
      </c>
      <c r="H6" s="18">
        <v>197</v>
      </c>
      <c r="I6" s="18"/>
      <c r="J6" s="18"/>
      <c r="K6" s="22">
        <v>4</v>
      </c>
      <c r="L6" s="22">
        <v>777</v>
      </c>
      <c r="M6" s="30">
        <v>194.25</v>
      </c>
      <c r="N6" s="23">
        <v>8</v>
      </c>
      <c r="O6" s="31">
        <v>202.25</v>
      </c>
    </row>
    <row r="7" spans="1:17" x14ac:dyDescent="0.25">
      <c r="A7" s="14" t="s">
        <v>26</v>
      </c>
      <c r="B7" s="15" t="s">
        <v>58</v>
      </c>
      <c r="C7" s="16">
        <v>45431</v>
      </c>
      <c r="D7" s="17" t="s">
        <v>24</v>
      </c>
      <c r="E7" s="18">
        <v>192</v>
      </c>
      <c r="F7" s="18">
        <v>195</v>
      </c>
      <c r="G7" s="18">
        <v>197</v>
      </c>
      <c r="H7" s="18">
        <v>194</v>
      </c>
      <c r="I7" s="18"/>
      <c r="J7" s="18"/>
      <c r="K7" s="22">
        <v>4</v>
      </c>
      <c r="L7" s="22">
        <v>778</v>
      </c>
      <c r="M7" s="30">
        <v>194.5</v>
      </c>
      <c r="N7" s="23">
        <v>13</v>
      </c>
      <c r="O7" s="31">
        <v>207.5</v>
      </c>
    </row>
    <row r="8" spans="1:17" x14ac:dyDescent="0.25">
      <c r="A8" s="14" t="s">
        <v>26</v>
      </c>
      <c r="B8" s="15" t="s">
        <v>58</v>
      </c>
      <c r="C8" s="16">
        <v>45465</v>
      </c>
      <c r="D8" s="17" t="s">
        <v>24</v>
      </c>
      <c r="E8" s="18">
        <v>195</v>
      </c>
      <c r="F8" s="18">
        <v>199</v>
      </c>
      <c r="G8" s="18">
        <v>198</v>
      </c>
      <c r="H8" s="18">
        <v>198</v>
      </c>
      <c r="I8" s="18">
        <v>195</v>
      </c>
      <c r="J8" s="18">
        <v>197</v>
      </c>
      <c r="K8" s="22">
        <v>6</v>
      </c>
      <c r="L8" s="22">
        <v>1182</v>
      </c>
      <c r="M8" s="30">
        <v>197</v>
      </c>
      <c r="N8" s="23">
        <v>12</v>
      </c>
      <c r="O8" s="31">
        <v>209</v>
      </c>
    </row>
    <row r="9" spans="1:17" x14ac:dyDescent="0.25">
      <c r="A9" s="14" t="s">
        <v>26</v>
      </c>
      <c r="B9" s="15" t="s">
        <v>58</v>
      </c>
      <c r="C9" s="16">
        <v>45466</v>
      </c>
      <c r="D9" s="17" t="s">
        <v>24</v>
      </c>
      <c r="E9" s="18">
        <v>185</v>
      </c>
      <c r="F9" s="18">
        <v>185</v>
      </c>
      <c r="G9" s="18">
        <v>188</v>
      </c>
      <c r="H9" s="18">
        <v>190</v>
      </c>
      <c r="I9" s="18"/>
      <c r="J9" s="18"/>
      <c r="K9" s="22">
        <v>4</v>
      </c>
      <c r="L9" s="22">
        <v>748</v>
      </c>
      <c r="M9" s="30">
        <v>187</v>
      </c>
      <c r="N9" s="23">
        <v>13</v>
      </c>
      <c r="O9" s="31">
        <v>200</v>
      </c>
    </row>
    <row r="10" spans="1:17" x14ac:dyDescent="0.25">
      <c r="A10" s="14" t="s">
        <v>26</v>
      </c>
      <c r="B10" s="15" t="s">
        <v>58</v>
      </c>
      <c r="C10" s="16">
        <v>45500</v>
      </c>
      <c r="D10" s="17" t="s">
        <v>24</v>
      </c>
      <c r="E10" s="18">
        <v>192</v>
      </c>
      <c r="F10" s="18">
        <v>195</v>
      </c>
      <c r="G10" s="18">
        <v>197</v>
      </c>
      <c r="H10" s="18">
        <v>195</v>
      </c>
      <c r="I10" s="18">
        <v>195</v>
      </c>
      <c r="J10" s="18">
        <v>192</v>
      </c>
      <c r="K10" s="22">
        <v>6</v>
      </c>
      <c r="L10" s="22">
        <v>1166</v>
      </c>
      <c r="M10" s="30">
        <v>194.33333333333334</v>
      </c>
      <c r="N10" s="23">
        <v>6</v>
      </c>
      <c r="O10" s="31">
        <v>200.33333333333334</v>
      </c>
    </row>
    <row r="11" spans="1:17" x14ac:dyDescent="0.25">
      <c r="A11" s="14" t="s">
        <v>26</v>
      </c>
      <c r="B11" s="15" t="s">
        <v>58</v>
      </c>
      <c r="C11" s="16">
        <v>45501</v>
      </c>
      <c r="D11" s="17" t="s">
        <v>24</v>
      </c>
      <c r="E11" s="18">
        <v>195</v>
      </c>
      <c r="F11" s="18">
        <v>190</v>
      </c>
      <c r="G11" s="18">
        <v>195</v>
      </c>
      <c r="H11" s="18">
        <v>187</v>
      </c>
      <c r="I11" s="18"/>
      <c r="J11" s="18"/>
      <c r="K11" s="22">
        <v>4</v>
      </c>
      <c r="L11" s="22">
        <v>767</v>
      </c>
      <c r="M11" s="30">
        <v>191.75</v>
      </c>
      <c r="N11" s="23">
        <v>9</v>
      </c>
      <c r="O11" s="31">
        <v>200.75</v>
      </c>
    </row>
    <row r="12" spans="1:17" x14ac:dyDescent="0.25">
      <c r="A12" s="14" t="s">
        <v>26</v>
      </c>
      <c r="B12" s="15" t="s">
        <v>58</v>
      </c>
      <c r="C12" s="16">
        <v>45521</v>
      </c>
      <c r="D12" s="17" t="s">
        <v>37</v>
      </c>
      <c r="E12" s="18">
        <v>195.00200000000001</v>
      </c>
      <c r="F12" s="18">
        <v>194</v>
      </c>
      <c r="G12" s="18">
        <v>191</v>
      </c>
      <c r="H12" s="18">
        <v>192</v>
      </c>
      <c r="I12" s="18"/>
      <c r="J12" s="18"/>
      <c r="K12" s="22">
        <v>4</v>
      </c>
      <c r="L12" s="22">
        <v>772.00199999999995</v>
      </c>
      <c r="M12" s="30">
        <v>193.00049999999999</v>
      </c>
      <c r="N12" s="23">
        <v>13</v>
      </c>
      <c r="O12" s="31">
        <v>206.00049999999999</v>
      </c>
    </row>
    <row r="13" spans="1:17" x14ac:dyDescent="0.25">
      <c r="A13" s="14" t="s">
        <v>26</v>
      </c>
      <c r="B13" s="15" t="s">
        <v>58</v>
      </c>
      <c r="C13" s="16">
        <v>45528</v>
      </c>
      <c r="D13" s="17" t="s">
        <v>24</v>
      </c>
      <c r="E13" s="18">
        <v>194</v>
      </c>
      <c r="F13" s="18">
        <v>196</v>
      </c>
      <c r="G13" s="18">
        <v>198</v>
      </c>
      <c r="H13" s="18">
        <v>195</v>
      </c>
      <c r="I13" s="18"/>
      <c r="J13" s="18"/>
      <c r="K13" s="22">
        <v>4</v>
      </c>
      <c r="L13" s="22">
        <v>783</v>
      </c>
      <c r="M13" s="30">
        <v>195.75</v>
      </c>
      <c r="N13" s="23">
        <v>11</v>
      </c>
      <c r="O13" s="31">
        <v>206.75</v>
      </c>
    </row>
    <row r="14" spans="1:17" x14ac:dyDescent="0.25">
      <c r="A14" s="14" t="s">
        <v>26</v>
      </c>
      <c r="B14" s="15" t="s">
        <v>58</v>
      </c>
      <c r="C14" s="16">
        <v>45529</v>
      </c>
      <c r="D14" s="17" t="s">
        <v>24</v>
      </c>
      <c r="E14" s="18">
        <v>192</v>
      </c>
      <c r="F14" s="18">
        <v>190</v>
      </c>
      <c r="G14" s="18">
        <v>191</v>
      </c>
      <c r="H14" s="18">
        <v>189</v>
      </c>
      <c r="I14" s="18"/>
      <c r="J14" s="18"/>
      <c r="K14" s="22">
        <v>4</v>
      </c>
      <c r="L14" s="22">
        <v>762</v>
      </c>
      <c r="M14" s="30">
        <v>190.5</v>
      </c>
      <c r="N14" s="23">
        <v>9</v>
      </c>
      <c r="O14" s="31">
        <v>199.5</v>
      </c>
    </row>
    <row r="15" spans="1:17" x14ac:dyDescent="0.25">
      <c r="A15" s="14" t="s">
        <v>26</v>
      </c>
      <c r="B15" s="15" t="s">
        <v>58</v>
      </c>
      <c r="C15" s="16">
        <v>45564</v>
      </c>
      <c r="D15" s="17" t="s">
        <v>24</v>
      </c>
      <c r="E15" s="18">
        <v>193</v>
      </c>
      <c r="F15" s="18">
        <v>195</v>
      </c>
      <c r="G15" s="18">
        <v>197</v>
      </c>
      <c r="H15" s="18">
        <v>197</v>
      </c>
      <c r="I15" s="18"/>
      <c r="J15" s="18"/>
      <c r="K15" s="22">
        <v>4</v>
      </c>
      <c r="L15" s="22">
        <v>782</v>
      </c>
      <c r="M15" s="30">
        <v>195.5</v>
      </c>
      <c r="N15" s="23">
        <v>13</v>
      </c>
      <c r="O15" s="31">
        <v>208.5</v>
      </c>
    </row>
    <row r="16" spans="1:17" x14ac:dyDescent="0.25">
      <c r="A16" s="14" t="s">
        <v>26</v>
      </c>
      <c r="B16" s="15" t="s">
        <v>58</v>
      </c>
      <c r="C16" s="16">
        <v>45577</v>
      </c>
      <c r="D16" s="17" t="s">
        <v>24</v>
      </c>
      <c r="E16" s="18">
        <v>198</v>
      </c>
      <c r="F16" s="18">
        <v>194</v>
      </c>
      <c r="G16" s="18">
        <v>195</v>
      </c>
      <c r="H16" s="18">
        <v>196</v>
      </c>
      <c r="I16" s="18"/>
      <c r="J16" s="18"/>
      <c r="K16" s="22">
        <v>4</v>
      </c>
      <c r="L16" s="22">
        <v>783</v>
      </c>
      <c r="M16" s="30">
        <v>195.75</v>
      </c>
      <c r="N16" s="23">
        <v>7</v>
      </c>
      <c r="O16" s="31">
        <v>202.75</v>
      </c>
    </row>
    <row r="17" spans="1:15" x14ac:dyDescent="0.25">
      <c r="A17" s="14" t="s">
        <v>26</v>
      </c>
      <c r="B17" s="15" t="s">
        <v>58</v>
      </c>
      <c r="C17" s="16">
        <v>45578</v>
      </c>
      <c r="D17" s="17" t="s">
        <v>24</v>
      </c>
      <c r="E17" s="18">
        <v>183</v>
      </c>
      <c r="F17" s="18">
        <v>183</v>
      </c>
      <c r="G17" s="18">
        <v>178</v>
      </c>
      <c r="H17" s="18">
        <v>186</v>
      </c>
      <c r="I17" s="18"/>
      <c r="J17" s="18"/>
      <c r="K17" s="22">
        <v>4</v>
      </c>
      <c r="L17" s="22">
        <v>730</v>
      </c>
      <c r="M17" s="30">
        <v>182.5</v>
      </c>
      <c r="N17" s="23">
        <v>9</v>
      </c>
      <c r="O17" s="31">
        <v>191.5</v>
      </c>
    </row>
    <row r="19" spans="1:15" x14ac:dyDescent="0.25">
      <c r="K19" s="8">
        <f>SUM(K2:K18)</f>
        <v>68</v>
      </c>
      <c r="L19" s="8">
        <f>SUM(L2:L18)</f>
        <v>13049.002</v>
      </c>
      <c r="M19" s="7">
        <f>SUM(L19/K19)</f>
        <v>191.89708823529412</v>
      </c>
      <c r="N19" s="8">
        <f>SUM(N2:N18)</f>
        <v>168</v>
      </c>
      <c r="O19" s="13">
        <f>SUM(M19+N19)</f>
        <v>359.89708823529412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ABE84570-8AC4-4A91-8057-A5A3CDE0722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4AEA4F-438F-4FC9-96B5-EA1E6FFAFA04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15AB-74A6-47DA-A6D1-44625DE06729}">
  <dimension ref="A1:Q4"/>
  <sheetViews>
    <sheetView workbookViewId="0"/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73</v>
      </c>
      <c r="C2" s="16">
        <v>45458</v>
      </c>
      <c r="D2" s="17" t="s">
        <v>37</v>
      </c>
      <c r="E2" s="18">
        <v>188</v>
      </c>
      <c r="F2" s="18">
        <v>188</v>
      </c>
      <c r="G2" s="18">
        <v>188</v>
      </c>
      <c r="H2" s="18">
        <v>0</v>
      </c>
      <c r="I2" s="18">
        <v>0</v>
      </c>
      <c r="J2" s="18">
        <v>0</v>
      </c>
      <c r="K2" s="22">
        <v>6</v>
      </c>
      <c r="L2" s="22">
        <v>564</v>
      </c>
      <c r="M2" s="30">
        <v>94</v>
      </c>
      <c r="N2" s="23">
        <v>4</v>
      </c>
      <c r="O2" s="31">
        <v>98</v>
      </c>
    </row>
    <row r="4" spans="1:17" x14ac:dyDescent="0.25">
      <c r="K4" s="8">
        <f>SUM(K2:K3)</f>
        <v>6</v>
      </c>
      <c r="L4" s="8">
        <f>SUM(L2:L3)</f>
        <v>564</v>
      </c>
      <c r="M4" s="13">
        <f>SUM(L4/K4)</f>
        <v>94</v>
      </c>
      <c r="N4" s="8">
        <f>SUM(N2:N3)</f>
        <v>4</v>
      </c>
      <c r="O4" s="13">
        <f>SUM(M4+N4)</f>
        <v>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5D53E1A6-9BE2-496B-BC31-0AD4854E250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625D25-2BE7-448B-8761-02633694D6CD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DFC0-0BC6-400D-9C43-26E6967F009F}">
  <dimension ref="A1:Q18"/>
  <sheetViews>
    <sheetView workbookViewId="0"/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31</v>
      </c>
      <c r="B2" s="15" t="s">
        <v>63</v>
      </c>
      <c r="C2" s="16">
        <v>45375</v>
      </c>
      <c r="D2" s="17" t="s">
        <v>24</v>
      </c>
      <c r="E2" s="18">
        <v>166</v>
      </c>
      <c r="F2" s="18">
        <v>170</v>
      </c>
      <c r="G2" s="18">
        <v>172</v>
      </c>
      <c r="H2" s="18">
        <v>171</v>
      </c>
      <c r="I2" s="18"/>
      <c r="J2" s="18"/>
      <c r="K2" s="22">
        <v>4</v>
      </c>
      <c r="L2" s="22">
        <v>679</v>
      </c>
      <c r="M2" s="30">
        <v>169.75</v>
      </c>
      <c r="N2" s="23">
        <v>4</v>
      </c>
      <c r="O2" s="31">
        <v>173.75</v>
      </c>
    </row>
    <row r="4" spans="1:17" x14ac:dyDescent="0.25">
      <c r="K4" s="8">
        <f>SUM(K2:K3)</f>
        <v>4</v>
      </c>
      <c r="L4" s="8">
        <f>SUM(L2:L3)</f>
        <v>679</v>
      </c>
      <c r="M4" s="7">
        <f>SUM(L4/K4)</f>
        <v>169.75</v>
      </c>
      <c r="N4" s="8">
        <f>SUM(N2:N3)</f>
        <v>4</v>
      </c>
      <c r="O4" s="13">
        <f>SUM(M4+N4)</f>
        <v>173.75</v>
      </c>
    </row>
    <row r="7" spans="1:17" ht="30" x14ac:dyDescent="0.25">
      <c r="A7" s="1" t="s">
        <v>1</v>
      </c>
      <c r="B7" s="2" t="s">
        <v>2</v>
      </c>
      <c r="C7" s="2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3" t="s">
        <v>12</v>
      </c>
      <c r="M7" s="5" t="s">
        <v>13</v>
      </c>
      <c r="N7" s="2" t="s">
        <v>14</v>
      </c>
      <c r="O7" s="6" t="s">
        <v>15</v>
      </c>
    </row>
    <row r="8" spans="1:17" x14ac:dyDescent="0.25">
      <c r="A8" s="14" t="s">
        <v>23</v>
      </c>
      <c r="B8" s="15" t="s">
        <v>63</v>
      </c>
      <c r="C8" s="16">
        <v>45409</v>
      </c>
      <c r="D8" s="17" t="s">
        <v>24</v>
      </c>
      <c r="E8" s="18">
        <v>193</v>
      </c>
      <c r="F8" s="18">
        <v>196</v>
      </c>
      <c r="G8" s="18">
        <v>197.01</v>
      </c>
      <c r="H8" s="18">
        <v>199</v>
      </c>
      <c r="I8" s="18"/>
      <c r="J8" s="18"/>
      <c r="K8" s="22">
        <v>4</v>
      </c>
      <c r="L8" s="22">
        <v>785.01</v>
      </c>
      <c r="M8" s="30">
        <v>196.2525</v>
      </c>
      <c r="N8" s="23">
        <v>6</v>
      </c>
      <c r="O8" s="31">
        <v>202.2525</v>
      </c>
    </row>
    <row r="10" spans="1:17" x14ac:dyDescent="0.25">
      <c r="K10" s="8">
        <f>SUM(K8:K9)</f>
        <v>4</v>
      </c>
      <c r="L10" s="8">
        <f>SUM(L8:L9)</f>
        <v>785.01</v>
      </c>
      <c r="M10" s="7">
        <f>SUM(L10/K10)</f>
        <v>196.2525</v>
      </c>
      <c r="N10" s="8">
        <f>SUM(N8:N9)</f>
        <v>6</v>
      </c>
      <c r="O10" s="13">
        <f>SUM(M10+N10)</f>
        <v>202.2525</v>
      </c>
    </row>
    <row r="13" spans="1:17" ht="30" x14ac:dyDescent="0.25">
      <c r="A13" s="1" t="s">
        <v>1</v>
      </c>
      <c r="B13" s="2" t="s">
        <v>2</v>
      </c>
      <c r="C13" s="2" t="s">
        <v>3</v>
      </c>
      <c r="D13" s="3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3" t="s">
        <v>12</v>
      </c>
      <c r="M13" s="5" t="s">
        <v>13</v>
      </c>
      <c r="N13" s="2" t="s">
        <v>14</v>
      </c>
      <c r="O13" s="6" t="s">
        <v>15</v>
      </c>
    </row>
    <row r="14" spans="1:17" x14ac:dyDescent="0.25">
      <c r="A14" s="14" t="s">
        <v>28</v>
      </c>
      <c r="B14" s="15" t="s">
        <v>63</v>
      </c>
      <c r="C14" s="16">
        <v>45430</v>
      </c>
      <c r="D14" s="34" t="s">
        <v>24</v>
      </c>
      <c r="E14" s="18">
        <v>190</v>
      </c>
      <c r="F14" s="18">
        <v>192</v>
      </c>
      <c r="G14" s="18">
        <v>189</v>
      </c>
      <c r="H14" s="18">
        <v>192</v>
      </c>
      <c r="I14" s="18"/>
      <c r="J14" s="18"/>
      <c r="K14" s="22">
        <v>4</v>
      </c>
      <c r="L14" s="22">
        <v>763</v>
      </c>
      <c r="M14" s="30">
        <v>190.75</v>
      </c>
      <c r="N14" s="23">
        <v>4</v>
      </c>
      <c r="O14" s="31">
        <v>194.75</v>
      </c>
    </row>
    <row r="15" spans="1:17" x14ac:dyDescent="0.25">
      <c r="A15" s="14" t="s">
        <v>28</v>
      </c>
      <c r="B15" s="15" t="s">
        <v>63</v>
      </c>
      <c r="C15" s="16">
        <v>45431</v>
      </c>
      <c r="D15" s="34" t="s">
        <v>24</v>
      </c>
      <c r="E15" s="18">
        <v>192</v>
      </c>
      <c r="F15" s="18">
        <v>188</v>
      </c>
      <c r="G15" s="18">
        <v>189</v>
      </c>
      <c r="H15" s="18">
        <v>191</v>
      </c>
      <c r="I15" s="18"/>
      <c r="J15" s="18"/>
      <c r="K15" s="22">
        <v>4</v>
      </c>
      <c r="L15" s="22">
        <v>760</v>
      </c>
      <c r="M15" s="30">
        <v>190</v>
      </c>
      <c r="N15" s="23">
        <v>4</v>
      </c>
      <c r="O15" s="31">
        <v>194</v>
      </c>
    </row>
    <row r="16" spans="1:17" x14ac:dyDescent="0.25">
      <c r="A16" s="14" t="s">
        <v>28</v>
      </c>
      <c r="B16" s="15" t="s">
        <v>63</v>
      </c>
      <c r="C16" s="16">
        <v>45465</v>
      </c>
      <c r="D16" s="34" t="s">
        <v>24</v>
      </c>
      <c r="E16" s="18">
        <v>190</v>
      </c>
      <c r="F16" s="18">
        <v>188</v>
      </c>
      <c r="G16" s="18">
        <v>187</v>
      </c>
      <c r="H16" s="18">
        <v>192</v>
      </c>
      <c r="I16" s="18">
        <v>190</v>
      </c>
      <c r="J16" s="18">
        <v>190</v>
      </c>
      <c r="K16" s="22">
        <v>6</v>
      </c>
      <c r="L16" s="22">
        <v>1137</v>
      </c>
      <c r="M16" s="30">
        <v>189.5</v>
      </c>
      <c r="N16" s="23">
        <v>8</v>
      </c>
      <c r="O16" s="31">
        <v>197.5</v>
      </c>
    </row>
    <row r="18" spans="11:15" x14ac:dyDescent="0.25">
      <c r="K18" s="8">
        <f>SUM(K14:K17)</f>
        <v>14</v>
      </c>
      <c r="L18" s="8">
        <f>SUM(L14:L17)</f>
        <v>2660</v>
      </c>
      <c r="M18" s="7">
        <f>SUM(L18/K18)</f>
        <v>190</v>
      </c>
      <c r="N18" s="8">
        <f>SUM(N14:N17)</f>
        <v>16</v>
      </c>
      <c r="O18" s="13">
        <f>SUM(M18+N18)</f>
        <v>206</v>
      </c>
    </row>
  </sheetData>
  <protectedRanges>
    <protectedRange algorithmName="SHA-512" hashValue="ON39YdpmFHfN9f47KpiRvqrKx0V9+erV1CNkpWzYhW/Qyc6aT8rEyCrvauWSYGZK2ia3o7vd3akF07acHAFpOA==" saltValue="yVW9XmDwTqEnmpSGai0KYg==" spinCount="100000" sqref="B1 B7 B13" name="Range1_2"/>
  </protectedRanges>
  <hyperlinks>
    <hyperlink ref="Q1" location="'Tennessee 2024'!A1" display="Back to Ranking" xr:uid="{1DB5EADD-BFEB-4C3A-B1FC-4071DE5DC5C9}"/>
  </hyperlink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875D19-0F64-4F23-B420-E06CA21A07D5}">
          <x14:formula1>
            <xm:f>'C:\Users\abra2\Desktop\ABRA Files and More\AUTO BENCH REST ASSOCIATION FILE\ABRA 2019\Georgia\[Georgia Results 01 19 20.xlsm]DATA SHEET'!#REF!</xm:f>
          </x14:formula1>
          <xm:sqref>B1 B7 B13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541C-21B9-47C2-AE28-209A3A061868}">
  <dimension ref="A1:Q11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38</v>
      </c>
      <c r="C2" s="16">
        <v>45367</v>
      </c>
      <c r="D2" s="17" t="s">
        <v>37</v>
      </c>
      <c r="E2" s="18">
        <v>189.001</v>
      </c>
      <c r="F2" s="18">
        <v>192</v>
      </c>
      <c r="G2" s="18">
        <v>191</v>
      </c>
      <c r="H2" s="18">
        <v>189</v>
      </c>
      <c r="I2" s="18"/>
      <c r="J2" s="18"/>
      <c r="K2" s="22">
        <v>4</v>
      </c>
      <c r="L2" s="22">
        <v>761.00099999999998</v>
      </c>
      <c r="M2" s="30">
        <v>190.25024999999999</v>
      </c>
      <c r="N2" s="23">
        <v>13</v>
      </c>
      <c r="O2" s="31">
        <v>203.25024999999999</v>
      </c>
    </row>
    <row r="3" spans="1:17" x14ac:dyDescent="0.25">
      <c r="A3" s="14" t="s">
        <v>26</v>
      </c>
      <c r="B3" s="15" t="s">
        <v>38</v>
      </c>
      <c r="C3" s="16">
        <v>45402</v>
      </c>
      <c r="D3" s="17" t="s">
        <v>37</v>
      </c>
      <c r="E3" s="18">
        <v>194</v>
      </c>
      <c r="F3" s="18">
        <v>186</v>
      </c>
      <c r="G3" s="18">
        <v>192</v>
      </c>
      <c r="H3" s="18">
        <v>194</v>
      </c>
      <c r="I3" s="18"/>
      <c r="J3" s="18"/>
      <c r="K3" s="22">
        <v>4</v>
      </c>
      <c r="L3" s="22">
        <v>766</v>
      </c>
      <c r="M3" s="30">
        <v>191.5</v>
      </c>
      <c r="N3" s="23">
        <v>11</v>
      </c>
      <c r="O3" s="31">
        <v>202.5</v>
      </c>
    </row>
    <row r="4" spans="1:17" x14ac:dyDescent="0.25">
      <c r="A4" s="14" t="s">
        <v>26</v>
      </c>
      <c r="B4" s="15" t="s">
        <v>38</v>
      </c>
      <c r="C4" s="16">
        <v>45430</v>
      </c>
      <c r="D4" s="17" t="s">
        <v>37</v>
      </c>
      <c r="E4" s="18">
        <v>187.00200000000001</v>
      </c>
      <c r="F4" s="18">
        <v>192</v>
      </c>
      <c r="G4" s="18">
        <v>195</v>
      </c>
      <c r="H4" s="18">
        <v>191</v>
      </c>
      <c r="I4" s="18"/>
      <c r="J4" s="18"/>
      <c r="K4" s="22">
        <v>4</v>
      </c>
      <c r="L4" s="22">
        <v>765.00199999999995</v>
      </c>
      <c r="M4" s="30">
        <v>191.25049999999999</v>
      </c>
      <c r="N4" s="23">
        <v>6</v>
      </c>
      <c r="O4" s="31">
        <v>197.25049999999999</v>
      </c>
    </row>
    <row r="5" spans="1:17" x14ac:dyDescent="0.25">
      <c r="A5" s="14" t="s">
        <v>26</v>
      </c>
      <c r="B5" s="15" t="s">
        <v>38</v>
      </c>
      <c r="C5" s="16">
        <v>45458</v>
      </c>
      <c r="D5" s="17" t="s">
        <v>37</v>
      </c>
      <c r="E5" s="18">
        <v>191</v>
      </c>
      <c r="F5" s="18">
        <v>194</v>
      </c>
      <c r="G5" s="18">
        <v>187</v>
      </c>
      <c r="H5" s="18">
        <v>191</v>
      </c>
      <c r="I5" s="18">
        <v>183</v>
      </c>
      <c r="J5" s="18">
        <v>190</v>
      </c>
      <c r="K5" s="22">
        <v>6</v>
      </c>
      <c r="L5" s="22">
        <v>1136</v>
      </c>
      <c r="M5" s="30">
        <v>189.33333333333334</v>
      </c>
      <c r="N5" s="23">
        <v>12</v>
      </c>
      <c r="O5" s="31">
        <v>201.33333333333334</v>
      </c>
    </row>
    <row r="6" spans="1:17" x14ac:dyDescent="0.25">
      <c r="A6" s="14" t="s">
        <v>26</v>
      </c>
      <c r="B6" s="15" t="s">
        <v>38</v>
      </c>
      <c r="C6" s="16">
        <v>45493</v>
      </c>
      <c r="D6" s="17" t="s">
        <v>37</v>
      </c>
      <c r="E6" s="18">
        <v>196</v>
      </c>
      <c r="F6" s="18">
        <v>191</v>
      </c>
      <c r="G6" s="18">
        <v>189</v>
      </c>
      <c r="H6" s="18">
        <v>192</v>
      </c>
      <c r="I6" s="18"/>
      <c r="J6" s="18"/>
      <c r="K6" s="22">
        <v>4</v>
      </c>
      <c r="L6" s="22">
        <v>768</v>
      </c>
      <c r="M6" s="30">
        <v>192</v>
      </c>
      <c r="N6" s="23">
        <v>6</v>
      </c>
      <c r="O6" s="31">
        <v>198</v>
      </c>
    </row>
    <row r="7" spans="1:17" x14ac:dyDescent="0.25">
      <c r="A7" s="14" t="s">
        <v>26</v>
      </c>
      <c r="B7" s="15" t="s">
        <v>38</v>
      </c>
      <c r="C7" s="16">
        <v>45521</v>
      </c>
      <c r="D7" s="17" t="s">
        <v>37</v>
      </c>
      <c r="E7" s="18">
        <v>194</v>
      </c>
      <c r="F7" s="18">
        <v>188</v>
      </c>
      <c r="G7" s="18">
        <v>190</v>
      </c>
      <c r="H7" s="18">
        <v>188</v>
      </c>
      <c r="I7" s="18"/>
      <c r="J7" s="18"/>
      <c r="K7" s="22">
        <v>4</v>
      </c>
      <c r="L7" s="22">
        <v>760</v>
      </c>
      <c r="M7" s="30">
        <v>190</v>
      </c>
      <c r="N7" s="23">
        <v>3</v>
      </c>
      <c r="O7" s="31">
        <v>193</v>
      </c>
    </row>
    <row r="8" spans="1:17" x14ac:dyDescent="0.25">
      <c r="A8" s="14" t="s">
        <v>26</v>
      </c>
      <c r="B8" s="15" t="s">
        <v>38</v>
      </c>
      <c r="C8" s="16">
        <v>45556</v>
      </c>
      <c r="D8" s="17" t="s">
        <v>37</v>
      </c>
      <c r="E8" s="18">
        <v>191</v>
      </c>
      <c r="F8" s="18">
        <v>185</v>
      </c>
      <c r="G8" s="18">
        <v>191</v>
      </c>
      <c r="H8" s="18">
        <v>184</v>
      </c>
      <c r="I8" s="18"/>
      <c r="J8" s="18"/>
      <c r="K8" s="22">
        <v>4</v>
      </c>
      <c r="L8" s="22">
        <v>751</v>
      </c>
      <c r="M8" s="30">
        <v>187.75</v>
      </c>
      <c r="N8" s="23">
        <v>4</v>
      </c>
      <c r="O8" s="31">
        <v>191.75</v>
      </c>
    </row>
    <row r="9" spans="1:17" x14ac:dyDescent="0.25">
      <c r="A9" s="14" t="s">
        <v>26</v>
      </c>
      <c r="B9" s="15" t="s">
        <v>38</v>
      </c>
      <c r="C9" s="16">
        <v>45584</v>
      </c>
      <c r="D9" s="17" t="s">
        <v>37</v>
      </c>
      <c r="E9" s="18">
        <v>195</v>
      </c>
      <c r="F9" s="18">
        <v>183</v>
      </c>
      <c r="G9" s="18">
        <v>191</v>
      </c>
      <c r="H9" s="18">
        <v>192</v>
      </c>
      <c r="I9" s="18">
        <v>192</v>
      </c>
      <c r="J9" s="18">
        <v>194</v>
      </c>
      <c r="K9" s="22">
        <v>6</v>
      </c>
      <c r="L9" s="22">
        <v>1147</v>
      </c>
      <c r="M9" s="30">
        <v>191.16666666666666</v>
      </c>
      <c r="N9" s="23">
        <v>16</v>
      </c>
      <c r="O9" s="31">
        <v>207.16666666666666</v>
      </c>
    </row>
    <row r="11" spans="1:17" x14ac:dyDescent="0.25">
      <c r="K11" s="8">
        <f>SUM(K2:K10)</f>
        <v>36</v>
      </c>
      <c r="L11" s="8">
        <f>SUM(L2:L10)</f>
        <v>6854.0029999999997</v>
      </c>
      <c r="M11" s="7">
        <f>SUM(L11/K11)</f>
        <v>190.38897222222221</v>
      </c>
      <c r="N11" s="8">
        <f>SUM(N2:N10)</f>
        <v>71</v>
      </c>
      <c r="O11" s="13">
        <f>SUM(M11+N11)</f>
        <v>261.38897222222221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 E4:J4" name="Range1_2_1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B8:C8 E8:J8" name="Range1_4"/>
    <protectedRange algorithmName="SHA-512" hashValue="ON39YdpmFHfN9f47KpiRvqrKx0V9+erV1CNkpWzYhW/Qyc6aT8rEyCrvauWSYGZK2ia3o7vd3akF07acHAFpOA==" saltValue="yVW9XmDwTqEnmpSGai0KYg==" spinCount="100000" sqref="D8" name="Range1_1_4"/>
  </protectedRanges>
  <hyperlinks>
    <hyperlink ref="Q1" location="'Tennessee 2024'!A1" display="Back to Ranking" xr:uid="{8685F8C2-7718-45BF-947E-34BB5BEA9DB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0034DD-C356-4291-8033-2B00DE1D2255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69CD-4010-4B73-A5C5-88711695804A}">
  <dimension ref="A1:Q12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65</v>
      </c>
      <c r="C2" s="16">
        <v>45402</v>
      </c>
      <c r="D2" s="17" t="s">
        <v>37</v>
      </c>
      <c r="E2" s="18">
        <v>183</v>
      </c>
      <c r="F2" s="18">
        <v>179</v>
      </c>
      <c r="G2" s="18">
        <v>179</v>
      </c>
      <c r="H2" s="18">
        <v>173</v>
      </c>
      <c r="I2" s="18"/>
      <c r="J2" s="18"/>
      <c r="K2" s="22">
        <v>4</v>
      </c>
      <c r="L2" s="22">
        <v>714</v>
      </c>
      <c r="M2" s="30">
        <v>178.5</v>
      </c>
      <c r="N2" s="23">
        <v>2</v>
      </c>
      <c r="O2" s="31">
        <v>180.5</v>
      </c>
    </row>
    <row r="3" spans="1:17" x14ac:dyDescent="0.25">
      <c r="A3" s="14" t="s">
        <v>26</v>
      </c>
      <c r="B3" s="15" t="s">
        <v>65</v>
      </c>
      <c r="C3" s="16">
        <v>45458</v>
      </c>
      <c r="D3" s="17" t="s">
        <v>37</v>
      </c>
      <c r="E3" s="18">
        <v>188</v>
      </c>
      <c r="F3" s="18">
        <v>188</v>
      </c>
      <c r="G3" s="18">
        <v>185</v>
      </c>
      <c r="H3" s="18">
        <v>0</v>
      </c>
      <c r="I3" s="18">
        <v>0</v>
      </c>
      <c r="J3" s="18">
        <v>0</v>
      </c>
      <c r="K3" s="22">
        <v>6</v>
      </c>
      <c r="L3" s="22">
        <v>561</v>
      </c>
      <c r="M3" s="30">
        <v>93.5</v>
      </c>
      <c r="N3" s="23">
        <v>4</v>
      </c>
      <c r="O3" s="31">
        <v>97.5</v>
      </c>
    </row>
    <row r="5" spans="1:17" x14ac:dyDescent="0.25">
      <c r="K5" s="8">
        <f>SUM(K2:K4)</f>
        <v>10</v>
      </c>
      <c r="L5" s="8">
        <f>SUM(L2:L4)</f>
        <v>1275</v>
      </c>
      <c r="M5" s="7">
        <f>SUM(L5/K5)</f>
        <v>127.5</v>
      </c>
      <c r="N5" s="8">
        <f>SUM(N2:N4)</f>
        <v>6</v>
      </c>
      <c r="O5" s="13">
        <f>SUM(M5+N5)</f>
        <v>133.5</v>
      </c>
    </row>
    <row r="8" spans="1:17" ht="30" x14ac:dyDescent="0.25">
      <c r="A8" s="1" t="s">
        <v>1</v>
      </c>
      <c r="B8" s="2" t="s">
        <v>2</v>
      </c>
      <c r="C8" s="2" t="s">
        <v>3</v>
      </c>
      <c r="D8" s="3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3" t="s">
        <v>12</v>
      </c>
      <c r="M8" s="5" t="s">
        <v>13</v>
      </c>
      <c r="N8" s="2" t="s">
        <v>14</v>
      </c>
      <c r="O8" s="6" t="s">
        <v>15</v>
      </c>
    </row>
    <row r="9" spans="1:17" x14ac:dyDescent="0.25">
      <c r="A9" s="14" t="s">
        <v>28</v>
      </c>
      <c r="B9" s="15" t="s">
        <v>65</v>
      </c>
      <c r="C9" s="16">
        <v>45493</v>
      </c>
      <c r="D9" s="34" t="s">
        <v>37</v>
      </c>
      <c r="E9" s="18">
        <v>153</v>
      </c>
      <c r="F9" s="18">
        <v>150</v>
      </c>
      <c r="G9" s="18">
        <v>147</v>
      </c>
      <c r="H9" s="18">
        <v>181</v>
      </c>
      <c r="I9" s="18"/>
      <c r="J9" s="18"/>
      <c r="K9" s="22">
        <v>4</v>
      </c>
      <c r="L9" s="22">
        <v>631</v>
      </c>
      <c r="M9" s="30">
        <v>157.75</v>
      </c>
      <c r="N9" s="23">
        <v>5</v>
      </c>
      <c r="O9" s="31">
        <v>162.75</v>
      </c>
    </row>
    <row r="10" spans="1:17" x14ac:dyDescent="0.25">
      <c r="A10" s="14" t="s">
        <v>28</v>
      </c>
      <c r="B10" s="15" t="s">
        <v>65</v>
      </c>
      <c r="C10" s="16">
        <v>45521</v>
      </c>
      <c r="D10" s="34" t="s">
        <v>37</v>
      </c>
      <c r="E10" s="18">
        <v>170</v>
      </c>
      <c r="F10" s="18">
        <v>149</v>
      </c>
      <c r="G10" s="18">
        <v>0</v>
      </c>
      <c r="H10" s="18">
        <v>0</v>
      </c>
      <c r="I10" s="18"/>
      <c r="J10" s="18"/>
      <c r="K10" s="22">
        <v>4</v>
      </c>
      <c r="L10" s="22">
        <v>319</v>
      </c>
      <c r="M10" s="30">
        <v>79.75</v>
      </c>
      <c r="N10" s="23">
        <v>5</v>
      </c>
      <c r="O10" s="31">
        <v>84.75</v>
      </c>
    </row>
    <row r="12" spans="1:17" x14ac:dyDescent="0.25">
      <c r="K12" s="8">
        <f>SUM(K9:K11)</f>
        <v>8</v>
      </c>
      <c r="L12" s="8">
        <f>SUM(L9:L11)</f>
        <v>950</v>
      </c>
      <c r="M12" s="7">
        <f>SUM(L12/K12)</f>
        <v>118.75</v>
      </c>
      <c r="N12" s="8">
        <f>SUM(N9:N11)</f>
        <v>10</v>
      </c>
      <c r="O12" s="13">
        <f>SUM(M12+N12)</f>
        <v>128.75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"/>
  </protectedRanges>
  <hyperlinks>
    <hyperlink ref="Q1" location="'Tennessee 2024'!A1" display="Back to Ranking" xr:uid="{02E486E3-5B59-42C9-84D7-ED595D108EB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3AE457-CB3A-4AF0-B62E-004247FEA549}">
          <x14:formula1>
            <xm:f>'C:\Users\abra2\Desktop\ABRA Files and More\AUTO BENCH REST ASSOCIATION FILE\ABRA 2019\Georgia\[Georgia Results 01 19 20.xlsm]DATA SHEET'!#REF!</xm:f>
          </x14:formula1>
          <xm:sqref>B1 B8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E184-97CB-4069-B605-16E1DE097BCF}">
  <dimension ref="A1:Q11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45</v>
      </c>
      <c r="C2" s="16">
        <v>45367</v>
      </c>
      <c r="D2" s="17" t="s">
        <v>37</v>
      </c>
      <c r="E2" s="18">
        <v>194</v>
      </c>
      <c r="F2" s="18">
        <v>190</v>
      </c>
      <c r="G2" s="18">
        <v>191</v>
      </c>
      <c r="H2" s="18">
        <v>188</v>
      </c>
      <c r="I2" s="18"/>
      <c r="J2" s="18"/>
      <c r="K2" s="22">
        <v>4</v>
      </c>
      <c r="L2" s="22">
        <v>763</v>
      </c>
      <c r="M2" s="30">
        <v>190.75</v>
      </c>
      <c r="N2" s="23">
        <v>2</v>
      </c>
      <c r="O2" s="31">
        <v>192.75</v>
      </c>
    </row>
    <row r="3" spans="1:17" x14ac:dyDescent="0.25">
      <c r="A3" s="14" t="s">
        <v>23</v>
      </c>
      <c r="B3" s="15" t="s">
        <v>45</v>
      </c>
      <c r="C3" s="16">
        <v>45402</v>
      </c>
      <c r="D3" s="17" t="s">
        <v>37</v>
      </c>
      <c r="E3" s="18">
        <v>193</v>
      </c>
      <c r="F3" s="18">
        <v>190</v>
      </c>
      <c r="G3" s="18">
        <v>192</v>
      </c>
      <c r="H3" s="18">
        <v>187</v>
      </c>
      <c r="I3" s="18"/>
      <c r="J3" s="18"/>
      <c r="K3" s="22">
        <v>4</v>
      </c>
      <c r="L3" s="22">
        <v>762</v>
      </c>
      <c r="M3" s="30">
        <v>190.5</v>
      </c>
      <c r="N3" s="23">
        <v>2</v>
      </c>
      <c r="O3" s="31">
        <v>192.5</v>
      </c>
    </row>
    <row r="4" spans="1:17" x14ac:dyDescent="0.25">
      <c r="A4" s="14" t="s">
        <v>23</v>
      </c>
      <c r="B4" s="15" t="s">
        <v>45</v>
      </c>
      <c r="C4" s="16">
        <v>45430</v>
      </c>
      <c r="D4" s="17" t="s">
        <v>37</v>
      </c>
      <c r="E4" s="18">
        <v>194</v>
      </c>
      <c r="F4" s="18">
        <v>195</v>
      </c>
      <c r="G4" s="18">
        <v>199</v>
      </c>
      <c r="H4" s="18">
        <v>199.001</v>
      </c>
      <c r="I4" s="18"/>
      <c r="J4" s="18"/>
      <c r="K4" s="22">
        <v>4</v>
      </c>
      <c r="L4" s="22">
        <v>787.00099999999998</v>
      </c>
      <c r="M4" s="30">
        <v>196.75024999999999</v>
      </c>
      <c r="N4" s="23">
        <v>9</v>
      </c>
      <c r="O4" s="31">
        <v>205.75024999999999</v>
      </c>
    </row>
    <row r="5" spans="1:17" x14ac:dyDescent="0.25">
      <c r="A5" s="14" t="s">
        <v>23</v>
      </c>
      <c r="B5" s="15" t="s">
        <v>45</v>
      </c>
      <c r="C5" s="16">
        <v>45458</v>
      </c>
      <c r="D5" s="17" t="s">
        <v>37</v>
      </c>
      <c r="E5" s="18">
        <v>199.001</v>
      </c>
      <c r="F5" s="18">
        <v>195</v>
      </c>
      <c r="G5" s="18">
        <v>194</v>
      </c>
      <c r="H5" s="18">
        <v>197</v>
      </c>
      <c r="I5" s="18">
        <v>195</v>
      </c>
      <c r="J5" s="18">
        <v>193.001</v>
      </c>
      <c r="K5" s="22">
        <v>6</v>
      </c>
      <c r="L5" s="22">
        <v>1173.002</v>
      </c>
      <c r="M5" s="30">
        <v>195.50033333333332</v>
      </c>
      <c r="N5" s="23">
        <v>12</v>
      </c>
      <c r="O5" s="31">
        <v>207.50033333333332</v>
      </c>
    </row>
    <row r="6" spans="1:17" x14ac:dyDescent="0.25">
      <c r="A6" s="14" t="s">
        <v>23</v>
      </c>
      <c r="B6" s="15" t="s">
        <v>45</v>
      </c>
      <c r="C6" s="16">
        <v>45493</v>
      </c>
      <c r="D6" s="17" t="s">
        <v>37</v>
      </c>
      <c r="E6" s="18">
        <v>197</v>
      </c>
      <c r="F6" s="18">
        <v>193</v>
      </c>
      <c r="G6" s="18">
        <v>194</v>
      </c>
      <c r="H6" s="18">
        <v>195</v>
      </c>
      <c r="I6" s="18"/>
      <c r="J6" s="18"/>
      <c r="K6" s="22">
        <v>4</v>
      </c>
      <c r="L6" s="22">
        <v>779</v>
      </c>
      <c r="M6" s="30">
        <v>194.75</v>
      </c>
      <c r="N6" s="23">
        <v>2</v>
      </c>
      <c r="O6" s="31">
        <v>196.75</v>
      </c>
    </row>
    <row r="7" spans="1:17" x14ac:dyDescent="0.25">
      <c r="A7" s="14" t="s">
        <v>23</v>
      </c>
      <c r="B7" s="15" t="s">
        <v>45</v>
      </c>
      <c r="C7" s="16">
        <v>45521</v>
      </c>
      <c r="D7" s="17" t="s">
        <v>37</v>
      </c>
      <c r="E7" s="18">
        <v>194</v>
      </c>
      <c r="F7" s="18">
        <v>192</v>
      </c>
      <c r="G7" s="18">
        <v>195</v>
      </c>
      <c r="H7" s="18">
        <v>197</v>
      </c>
      <c r="I7" s="18"/>
      <c r="J7" s="18"/>
      <c r="K7" s="22">
        <v>4</v>
      </c>
      <c r="L7" s="22">
        <v>778</v>
      </c>
      <c r="M7" s="30">
        <v>194.5</v>
      </c>
      <c r="N7" s="23">
        <v>2</v>
      </c>
      <c r="O7" s="31">
        <v>196.5</v>
      </c>
    </row>
    <row r="8" spans="1:17" x14ac:dyDescent="0.25">
      <c r="A8" s="14" t="s">
        <v>23</v>
      </c>
      <c r="B8" s="15" t="s">
        <v>45</v>
      </c>
      <c r="C8" s="16">
        <v>45556</v>
      </c>
      <c r="D8" s="17" t="s">
        <v>37</v>
      </c>
      <c r="E8" s="18">
        <v>195</v>
      </c>
      <c r="F8" s="18">
        <v>194.001</v>
      </c>
      <c r="G8" s="18">
        <v>198</v>
      </c>
      <c r="H8" s="18">
        <v>198</v>
      </c>
      <c r="I8" s="18"/>
      <c r="J8" s="18"/>
      <c r="K8" s="22">
        <v>4</v>
      </c>
      <c r="L8" s="22">
        <v>785.00099999999998</v>
      </c>
      <c r="M8" s="30">
        <v>196.25024999999999</v>
      </c>
      <c r="N8" s="23">
        <v>5</v>
      </c>
      <c r="O8" s="31">
        <v>201.25024999999999</v>
      </c>
    </row>
    <row r="9" spans="1:17" x14ac:dyDescent="0.25">
      <c r="A9" s="14" t="s">
        <v>23</v>
      </c>
      <c r="B9" s="15" t="s">
        <v>45</v>
      </c>
      <c r="C9" s="16">
        <v>45584</v>
      </c>
      <c r="D9" s="17" t="s">
        <v>37</v>
      </c>
      <c r="E9" s="18">
        <v>187</v>
      </c>
      <c r="F9" s="18">
        <v>198</v>
      </c>
      <c r="G9" s="18">
        <v>197</v>
      </c>
      <c r="H9" s="18">
        <v>198.01</v>
      </c>
      <c r="I9" s="18">
        <v>196</v>
      </c>
      <c r="J9" s="18">
        <v>197</v>
      </c>
      <c r="K9" s="22">
        <v>6</v>
      </c>
      <c r="L9" s="22">
        <v>1173.01</v>
      </c>
      <c r="M9" s="30">
        <v>195.50166666666667</v>
      </c>
      <c r="N9" s="23">
        <v>16</v>
      </c>
      <c r="O9" s="31">
        <v>211.50166666666667</v>
      </c>
    </row>
    <row r="11" spans="1:17" x14ac:dyDescent="0.25">
      <c r="K11" s="8">
        <f>SUM(K2:K10)</f>
        <v>36</v>
      </c>
      <c r="L11" s="8">
        <f>SUM(L2:L10)</f>
        <v>7000.014000000001</v>
      </c>
      <c r="M11" s="7">
        <f>SUM(L11/K11)</f>
        <v>194.44483333333335</v>
      </c>
      <c r="N11" s="8">
        <f>SUM(N2:N10)</f>
        <v>50</v>
      </c>
      <c r="O11" s="13">
        <f>SUM(M11+N11)</f>
        <v>244.44483333333335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J4" name="Range1_3"/>
    <protectedRange algorithmName="SHA-512" hashValue="ON39YdpmFHfN9f47KpiRvqrKx0V9+erV1CNkpWzYhW/Qyc6aT8rEyCrvauWSYGZK2ia3o7vd3akF07acHAFpOA==" saltValue="yVW9XmDwTqEnmpSGai0KYg==" spinCount="100000" sqref="B8:C8" name="Range1_3_1"/>
    <protectedRange algorithmName="SHA-512" hashValue="ON39YdpmFHfN9f47KpiRvqrKx0V9+erV1CNkpWzYhW/Qyc6aT8rEyCrvauWSYGZK2ia3o7vd3akF07acHAFpOA==" saltValue="yVW9XmDwTqEnmpSGai0KYg==" spinCount="100000" sqref="D8" name="Range1_1_3"/>
    <protectedRange algorithmName="SHA-512" hashValue="ON39YdpmFHfN9f47KpiRvqrKx0V9+erV1CNkpWzYhW/Qyc6aT8rEyCrvauWSYGZK2ia3o7vd3akF07acHAFpOA==" saltValue="yVW9XmDwTqEnmpSGai0KYg==" spinCount="100000" sqref="E8:J8" name="Range1_3_1_1"/>
  </protectedRanges>
  <hyperlinks>
    <hyperlink ref="Q1" location="'Tennessee 2024'!A1" display="Back to Ranking" xr:uid="{D30B6148-20E7-478F-B5C9-AE1AB0335CB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A8BFB3-03AF-4653-886D-9D0F12A218D7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A578-42F2-4CFE-82FE-C779F3CF8912}">
  <dimension ref="A1:Q6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31</v>
      </c>
      <c r="B2" s="15" t="s">
        <v>80</v>
      </c>
      <c r="C2" s="16">
        <v>45493</v>
      </c>
      <c r="D2" s="17" t="s">
        <v>37</v>
      </c>
      <c r="E2" s="18">
        <v>190</v>
      </c>
      <c r="F2" s="18">
        <v>185</v>
      </c>
      <c r="G2" s="18">
        <v>185</v>
      </c>
      <c r="H2" s="18">
        <v>191</v>
      </c>
      <c r="I2" s="18"/>
      <c r="J2" s="18"/>
      <c r="K2" s="22">
        <v>4</v>
      </c>
      <c r="L2" s="22">
        <v>751</v>
      </c>
      <c r="M2" s="30">
        <v>187.75</v>
      </c>
      <c r="N2" s="23">
        <v>13</v>
      </c>
      <c r="O2" s="31">
        <v>200.75</v>
      </c>
    </row>
    <row r="3" spans="1:17" x14ac:dyDescent="0.25">
      <c r="A3" s="14" t="s">
        <v>31</v>
      </c>
      <c r="B3" s="15" t="s">
        <v>80</v>
      </c>
      <c r="C3" s="16">
        <v>45521</v>
      </c>
      <c r="D3" s="17" t="s">
        <v>37</v>
      </c>
      <c r="E3" s="18">
        <v>185</v>
      </c>
      <c r="F3" s="18">
        <v>187</v>
      </c>
      <c r="G3" s="18">
        <v>190</v>
      </c>
      <c r="H3" s="18">
        <v>189</v>
      </c>
      <c r="I3" s="18"/>
      <c r="J3" s="18"/>
      <c r="K3" s="22">
        <v>4</v>
      </c>
      <c r="L3" s="22">
        <v>751</v>
      </c>
      <c r="M3" s="30">
        <v>187.75</v>
      </c>
      <c r="N3" s="23">
        <v>13</v>
      </c>
      <c r="O3" s="31">
        <v>200.75</v>
      </c>
    </row>
    <row r="4" spans="1:17" x14ac:dyDescent="0.25">
      <c r="A4" s="14" t="s">
        <v>31</v>
      </c>
      <c r="B4" s="15" t="s">
        <v>80</v>
      </c>
      <c r="C4" s="16">
        <v>45556</v>
      </c>
      <c r="D4" s="17" t="s">
        <v>37</v>
      </c>
      <c r="E4" s="18">
        <v>183</v>
      </c>
      <c r="F4" s="18">
        <v>186</v>
      </c>
      <c r="G4" s="18">
        <v>185</v>
      </c>
      <c r="H4" s="18">
        <v>182</v>
      </c>
      <c r="I4" s="18"/>
      <c r="J4" s="18"/>
      <c r="K4" s="22">
        <v>4</v>
      </c>
      <c r="L4" s="22">
        <v>736</v>
      </c>
      <c r="M4" s="30">
        <v>184</v>
      </c>
      <c r="N4" s="23">
        <v>13</v>
      </c>
      <c r="O4" s="31">
        <v>197</v>
      </c>
    </row>
    <row r="6" spans="1:17" x14ac:dyDescent="0.25">
      <c r="K6" s="8">
        <f>SUM(K2:K5)</f>
        <v>12</v>
      </c>
      <c r="L6" s="8">
        <f>SUM(L2:L5)</f>
        <v>2238</v>
      </c>
      <c r="M6" s="7">
        <f>SUM(L6/K6)</f>
        <v>186.5</v>
      </c>
      <c r="N6" s="8">
        <f>SUM(N2:N5)</f>
        <v>39</v>
      </c>
      <c r="O6" s="13">
        <f>SUM(M6+N6)</f>
        <v>225.5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 E4:J4" name="Range1_7"/>
    <protectedRange algorithmName="SHA-512" hashValue="ON39YdpmFHfN9f47KpiRvqrKx0V9+erV1CNkpWzYhW/Qyc6aT8rEyCrvauWSYGZK2ia3o7vd3akF07acHAFpOA==" saltValue="yVW9XmDwTqEnmpSGai0KYg==" spinCount="100000" sqref="D4" name="Range1_1_5"/>
  </protectedRanges>
  <hyperlinks>
    <hyperlink ref="Q1" location="'Tennessee 2024'!A1" display="Back to Ranking" xr:uid="{6F7A01B0-5A39-491B-AC15-F21F883ADDA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31A7F8-78FE-4778-95C7-C5A6D8C48D03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53FE-47B4-47B2-94E2-43B1FE47345E}">
  <dimension ref="A1:Q18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68</v>
      </c>
      <c r="C2" s="16">
        <v>45409</v>
      </c>
      <c r="D2" s="17" t="s">
        <v>24</v>
      </c>
      <c r="E2" s="18">
        <v>174</v>
      </c>
      <c r="F2" s="18">
        <v>180</v>
      </c>
      <c r="G2" s="18">
        <v>180</v>
      </c>
      <c r="H2" s="18">
        <v>169</v>
      </c>
      <c r="I2" s="18"/>
      <c r="J2" s="18"/>
      <c r="K2" s="22">
        <v>4</v>
      </c>
      <c r="L2" s="22">
        <v>703</v>
      </c>
      <c r="M2" s="30">
        <v>175.75</v>
      </c>
      <c r="N2" s="23">
        <v>4</v>
      </c>
      <c r="O2" s="31">
        <v>179.75</v>
      </c>
    </row>
    <row r="3" spans="1:17" x14ac:dyDescent="0.25">
      <c r="A3" s="14" t="s">
        <v>26</v>
      </c>
      <c r="B3" s="15" t="s">
        <v>68</v>
      </c>
      <c r="C3" s="16">
        <v>45430</v>
      </c>
      <c r="D3" s="17" t="s">
        <v>24</v>
      </c>
      <c r="E3" s="18">
        <v>196.001</v>
      </c>
      <c r="F3" s="18">
        <v>191</v>
      </c>
      <c r="G3" s="18">
        <v>197</v>
      </c>
      <c r="H3" s="18">
        <v>195</v>
      </c>
      <c r="I3" s="18"/>
      <c r="J3" s="18"/>
      <c r="K3" s="22">
        <v>4</v>
      </c>
      <c r="L3" s="22">
        <v>779.00099999999998</v>
      </c>
      <c r="M3" s="30">
        <v>194.75024999999999</v>
      </c>
      <c r="N3" s="23">
        <v>9</v>
      </c>
      <c r="O3" s="31">
        <v>203.75024999999999</v>
      </c>
    </row>
    <row r="4" spans="1:17" x14ac:dyDescent="0.25">
      <c r="A4" s="14" t="s">
        <v>26</v>
      </c>
      <c r="B4" s="15" t="s">
        <v>68</v>
      </c>
      <c r="C4" s="16">
        <v>45465</v>
      </c>
      <c r="D4" s="17" t="s">
        <v>24</v>
      </c>
      <c r="E4" s="18">
        <v>196</v>
      </c>
      <c r="F4" s="18">
        <v>194</v>
      </c>
      <c r="G4" s="18">
        <v>194</v>
      </c>
      <c r="H4" s="18">
        <v>194</v>
      </c>
      <c r="I4" s="18">
        <v>194</v>
      </c>
      <c r="J4" s="18">
        <v>195</v>
      </c>
      <c r="K4" s="22">
        <v>6</v>
      </c>
      <c r="L4" s="22">
        <v>1167</v>
      </c>
      <c r="M4" s="30">
        <v>194.5</v>
      </c>
      <c r="N4" s="23">
        <v>6</v>
      </c>
      <c r="O4" s="31">
        <v>200.5</v>
      </c>
    </row>
    <row r="5" spans="1:17" x14ac:dyDescent="0.25">
      <c r="A5" s="14" t="s">
        <v>26</v>
      </c>
      <c r="B5" s="15" t="s">
        <v>68</v>
      </c>
      <c r="C5" s="16">
        <v>45528</v>
      </c>
      <c r="D5" s="17" t="s">
        <v>24</v>
      </c>
      <c r="E5" s="18">
        <v>196</v>
      </c>
      <c r="F5" s="18">
        <v>194</v>
      </c>
      <c r="G5" s="18">
        <v>192</v>
      </c>
      <c r="H5" s="18">
        <v>188</v>
      </c>
      <c r="I5" s="18"/>
      <c r="J5" s="18"/>
      <c r="K5" s="22">
        <v>4</v>
      </c>
      <c r="L5" s="22">
        <v>770</v>
      </c>
      <c r="M5" s="30">
        <v>192.5</v>
      </c>
      <c r="N5" s="23">
        <v>6</v>
      </c>
      <c r="O5" s="31">
        <v>198.5</v>
      </c>
    </row>
    <row r="6" spans="1:17" x14ac:dyDescent="0.25">
      <c r="A6" s="14" t="s">
        <v>26</v>
      </c>
      <c r="B6" s="15" t="s">
        <v>68</v>
      </c>
      <c r="C6" s="16">
        <v>45564</v>
      </c>
      <c r="D6" s="17" t="s">
        <v>24</v>
      </c>
      <c r="E6" s="18">
        <v>190</v>
      </c>
      <c r="F6" s="18">
        <v>191</v>
      </c>
      <c r="G6" s="18">
        <v>187</v>
      </c>
      <c r="H6" s="18">
        <v>192</v>
      </c>
      <c r="I6" s="18"/>
      <c r="J6" s="18"/>
      <c r="K6" s="22">
        <v>4</v>
      </c>
      <c r="L6" s="22">
        <v>760</v>
      </c>
      <c r="M6" s="30">
        <v>190</v>
      </c>
      <c r="N6" s="23">
        <v>3</v>
      </c>
      <c r="O6" s="31">
        <v>193</v>
      </c>
    </row>
    <row r="7" spans="1:17" x14ac:dyDescent="0.25">
      <c r="A7" s="14" t="s">
        <v>26</v>
      </c>
      <c r="B7" s="15" t="s">
        <v>68</v>
      </c>
      <c r="C7" s="16">
        <v>45577</v>
      </c>
      <c r="D7" s="17" t="s">
        <v>24</v>
      </c>
      <c r="E7" s="18">
        <v>194</v>
      </c>
      <c r="F7" s="18">
        <v>195</v>
      </c>
      <c r="G7" s="18">
        <v>196</v>
      </c>
      <c r="H7" s="18">
        <v>196.001</v>
      </c>
      <c r="I7" s="18"/>
      <c r="J7" s="18"/>
      <c r="K7" s="22">
        <v>4</v>
      </c>
      <c r="L7" s="22">
        <v>781.00099999999998</v>
      </c>
      <c r="M7" s="30">
        <v>195.25024999999999</v>
      </c>
      <c r="N7" s="23">
        <v>10</v>
      </c>
      <c r="O7" s="31">
        <v>205.25024999999999</v>
      </c>
    </row>
    <row r="9" spans="1:17" x14ac:dyDescent="0.25">
      <c r="K9" s="8">
        <f>SUM(K2:K8)</f>
        <v>26</v>
      </c>
      <c r="L9" s="8">
        <f>SUM(L2:L8)</f>
        <v>4960.0020000000004</v>
      </c>
      <c r="M9" s="7">
        <f>SUM(L9/K9)</f>
        <v>190.76930769230771</v>
      </c>
      <c r="N9" s="8">
        <f>SUM(N2:N8)</f>
        <v>38</v>
      </c>
      <c r="O9" s="13">
        <f>SUM(M9+N9)</f>
        <v>228.76930769230771</v>
      </c>
    </row>
    <row r="12" spans="1:17" ht="30" x14ac:dyDescent="0.25">
      <c r="A12" s="1" t="s">
        <v>1</v>
      </c>
      <c r="B12" s="2" t="s">
        <v>2</v>
      </c>
      <c r="C12" s="2" t="s">
        <v>3</v>
      </c>
      <c r="D12" s="3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3" t="s">
        <v>12</v>
      </c>
      <c r="M12" s="5" t="s">
        <v>13</v>
      </c>
      <c r="N12" s="2" t="s">
        <v>14</v>
      </c>
      <c r="O12" s="6" t="s">
        <v>15</v>
      </c>
    </row>
    <row r="13" spans="1:17" x14ac:dyDescent="0.25">
      <c r="A13" s="14" t="s">
        <v>23</v>
      </c>
      <c r="B13" s="15" t="s">
        <v>68</v>
      </c>
      <c r="C13" s="16">
        <v>45431</v>
      </c>
      <c r="D13" s="17" t="s">
        <v>24</v>
      </c>
      <c r="E13" s="18">
        <v>187</v>
      </c>
      <c r="F13" s="18">
        <v>193</v>
      </c>
      <c r="G13" s="18">
        <v>190</v>
      </c>
      <c r="H13" s="18">
        <v>163</v>
      </c>
      <c r="I13" s="18"/>
      <c r="J13" s="18"/>
      <c r="K13" s="22">
        <v>4</v>
      </c>
      <c r="L13" s="22">
        <v>733</v>
      </c>
      <c r="M13" s="30">
        <v>183.25</v>
      </c>
      <c r="N13" s="23">
        <v>3</v>
      </c>
      <c r="O13" s="31">
        <v>186.25</v>
      </c>
    </row>
    <row r="14" spans="1:17" x14ac:dyDescent="0.25">
      <c r="A14" s="14" t="s">
        <v>23</v>
      </c>
      <c r="B14" s="15" t="s">
        <v>68</v>
      </c>
      <c r="C14" s="16">
        <v>45466</v>
      </c>
      <c r="D14" s="17" t="s">
        <v>24</v>
      </c>
      <c r="E14" s="18">
        <v>198</v>
      </c>
      <c r="F14" s="18">
        <v>195</v>
      </c>
      <c r="G14" s="18">
        <v>193</v>
      </c>
      <c r="H14" s="18">
        <v>194</v>
      </c>
      <c r="I14" s="18"/>
      <c r="J14" s="18"/>
      <c r="K14" s="22">
        <v>4</v>
      </c>
      <c r="L14" s="22">
        <v>780</v>
      </c>
      <c r="M14" s="30">
        <v>195</v>
      </c>
      <c r="N14" s="23">
        <v>2</v>
      </c>
      <c r="O14" s="31">
        <v>197</v>
      </c>
    </row>
    <row r="15" spans="1:17" x14ac:dyDescent="0.25">
      <c r="A15" s="14" t="s">
        <v>23</v>
      </c>
      <c r="B15" s="15" t="s">
        <v>68</v>
      </c>
      <c r="C15" s="16">
        <v>45500</v>
      </c>
      <c r="D15" s="17" t="s">
        <v>24</v>
      </c>
      <c r="E15" s="18">
        <v>198</v>
      </c>
      <c r="F15" s="18">
        <v>192</v>
      </c>
      <c r="G15" s="18">
        <v>196</v>
      </c>
      <c r="H15" s="18">
        <v>195</v>
      </c>
      <c r="I15" s="18">
        <v>190</v>
      </c>
      <c r="J15" s="18">
        <v>195</v>
      </c>
      <c r="K15" s="22">
        <v>6</v>
      </c>
      <c r="L15" s="22">
        <v>1166</v>
      </c>
      <c r="M15" s="30">
        <v>194.33333333333334</v>
      </c>
      <c r="N15" s="23">
        <v>4</v>
      </c>
      <c r="O15" s="31">
        <v>198.33333333333334</v>
      </c>
    </row>
    <row r="16" spans="1:17" x14ac:dyDescent="0.25">
      <c r="A16" s="14" t="s">
        <v>23</v>
      </c>
      <c r="B16" s="15" t="s">
        <v>68</v>
      </c>
      <c r="C16" s="16">
        <v>45529</v>
      </c>
      <c r="D16" s="17" t="s">
        <v>24</v>
      </c>
      <c r="E16" s="18">
        <v>198</v>
      </c>
      <c r="F16" s="18">
        <v>198.001</v>
      </c>
      <c r="G16" s="18">
        <v>199</v>
      </c>
      <c r="H16" s="18">
        <v>197</v>
      </c>
      <c r="I16" s="18"/>
      <c r="J16" s="18"/>
      <c r="K16" s="22">
        <v>4</v>
      </c>
      <c r="L16" s="22">
        <v>792.00099999999998</v>
      </c>
      <c r="M16" s="30">
        <v>198.00024999999999</v>
      </c>
      <c r="N16" s="23">
        <v>11</v>
      </c>
      <c r="O16" s="31">
        <v>209.00024999999999</v>
      </c>
    </row>
    <row r="18" spans="11:15" x14ac:dyDescent="0.25">
      <c r="K18" s="8">
        <f>SUM(K13:K17)</f>
        <v>18</v>
      </c>
      <c r="L18" s="8">
        <f>SUM(L13:L17)</f>
        <v>3471.0010000000002</v>
      </c>
      <c r="M18" s="7">
        <f>SUM(L18/K18)</f>
        <v>192.83338888888889</v>
      </c>
      <c r="N18" s="8">
        <f>SUM(N13:N17)</f>
        <v>20</v>
      </c>
      <c r="O18" s="13">
        <f>SUM(M18+N18)</f>
        <v>212.83338888888889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"/>
  </protectedRanges>
  <hyperlinks>
    <hyperlink ref="Q1" location="'Tennessee 2024'!A1" display="Back to Ranking" xr:uid="{E4A89CE2-924B-4B8F-890F-567FF4BD895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5291CB-AC68-4B02-A16B-ABE393C2DFA7}">
          <x14:formula1>
            <xm:f>'C:\Users\abra2\Desktop\ABRA Files and More\AUTO BENCH REST ASSOCIATION FILE\ABRA 2019\Georgia\[Georgia Results 01 19 20.xlsm]DATA SHEET'!#REF!</xm:f>
          </x14:formula1>
          <xm:sqref>B1 B12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6A09-9D79-41BB-ABA4-EA7661A0F192}">
  <dimension ref="A1:Q8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60</v>
      </c>
      <c r="C2" s="16">
        <v>45375</v>
      </c>
      <c r="D2" s="17" t="s">
        <v>24</v>
      </c>
      <c r="E2" s="18">
        <v>190</v>
      </c>
      <c r="F2" s="18">
        <v>192</v>
      </c>
      <c r="G2" s="18">
        <v>192</v>
      </c>
      <c r="H2" s="18">
        <v>192</v>
      </c>
      <c r="I2" s="18"/>
      <c r="J2" s="18"/>
      <c r="K2" s="22">
        <v>4</v>
      </c>
      <c r="L2" s="22">
        <v>766</v>
      </c>
      <c r="M2" s="30">
        <v>191.5</v>
      </c>
      <c r="N2" s="23">
        <v>11</v>
      </c>
      <c r="O2" s="31">
        <v>202.5</v>
      </c>
    </row>
    <row r="3" spans="1:17" x14ac:dyDescent="0.25">
      <c r="A3" s="14" t="s">
        <v>26</v>
      </c>
      <c r="B3" s="15" t="s">
        <v>60</v>
      </c>
      <c r="C3" s="16">
        <v>45430</v>
      </c>
      <c r="D3" s="17" t="s">
        <v>24</v>
      </c>
      <c r="E3" s="18">
        <v>192</v>
      </c>
      <c r="F3" s="18">
        <v>190</v>
      </c>
      <c r="G3" s="18">
        <v>195</v>
      </c>
      <c r="H3" s="18">
        <v>189</v>
      </c>
      <c r="I3" s="18"/>
      <c r="J3" s="18"/>
      <c r="K3" s="22">
        <v>4</v>
      </c>
      <c r="L3" s="22">
        <v>766</v>
      </c>
      <c r="M3" s="30">
        <v>191.5</v>
      </c>
      <c r="N3" s="23">
        <v>3</v>
      </c>
      <c r="O3" s="31">
        <v>194.5</v>
      </c>
    </row>
    <row r="4" spans="1:17" x14ac:dyDescent="0.25">
      <c r="A4" s="14" t="s">
        <v>26</v>
      </c>
      <c r="B4" s="15" t="s">
        <v>60</v>
      </c>
      <c r="C4" s="16">
        <v>45465</v>
      </c>
      <c r="D4" s="17" t="s">
        <v>24</v>
      </c>
      <c r="E4" s="18">
        <v>197</v>
      </c>
      <c r="F4" s="18">
        <v>198</v>
      </c>
      <c r="G4" s="18">
        <v>199</v>
      </c>
      <c r="H4" s="40">
        <v>200</v>
      </c>
      <c r="I4" s="18">
        <v>197</v>
      </c>
      <c r="J4" s="40">
        <v>200</v>
      </c>
      <c r="K4" s="22">
        <v>6</v>
      </c>
      <c r="L4" s="22">
        <v>1191</v>
      </c>
      <c r="M4" s="30">
        <v>198.5</v>
      </c>
      <c r="N4" s="23">
        <v>30</v>
      </c>
      <c r="O4" s="31">
        <v>228.5</v>
      </c>
    </row>
    <row r="5" spans="1:17" x14ac:dyDescent="0.25">
      <c r="A5" s="14" t="s">
        <v>26</v>
      </c>
      <c r="B5" s="15" t="s">
        <v>60</v>
      </c>
      <c r="C5" s="16">
        <v>45500</v>
      </c>
      <c r="D5" s="17" t="s">
        <v>24</v>
      </c>
      <c r="E5" s="18">
        <v>195</v>
      </c>
      <c r="F5" s="18">
        <v>196</v>
      </c>
      <c r="G5" s="18">
        <v>199</v>
      </c>
      <c r="H5" s="18">
        <v>194</v>
      </c>
      <c r="I5" s="18">
        <v>198</v>
      </c>
      <c r="J5" s="18">
        <v>198</v>
      </c>
      <c r="K5" s="22">
        <v>6</v>
      </c>
      <c r="L5" s="22">
        <v>1180</v>
      </c>
      <c r="M5" s="30">
        <v>196.66666666666666</v>
      </c>
      <c r="N5" s="23">
        <v>16</v>
      </c>
      <c r="O5" s="31">
        <v>212.66666666666666</v>
      </c>
    </row>
    <row r="6" spans="1:17" x14ac:dyDescent="0.25">
      <c r="A6" s="14" t="s">
        <v>26</v>
      </c>
      <c r="B6" s="15" t="s">
        <v>60</v>
      </c>
      <c r="C6" s="16">
        <v>45501</v>
      </c>
      <c r="D6" s="17" t="s">
        <v>24</v>
      </c>
      <c r="E6" s="18">
        <v>194</v>
      </c>
      <c r="F6" s="18">
        <v>195</v>
      </c>
      <c r="G6" s="18">
        <v>187</v>
      </c>
      <c r="H6" s="18">
        <v>193</v>
      </c>
      <c r="I6" s="18"/>
      <c r="J6" s="18"/>
      <c r="K6" s="22">
        <v>4</v>
      </c>
      <c r="L6" s="22">
        <v>769</v>
      </c>
      <c r="M6" s="30">
        <v>192.25</v>
      </c>
      <c r="N6" s="23">
        <v>8</v>
      </c>
      <c r="O6" s="31">
        <v>200.25</v>
      </c>
    </row>
    <row r="8" spans="1:17" x14ac:dyDescent="0.25">
      <c r="K8" s="8">
        <f>SUM(K2:K7)</f>
        <v>24</v>
      </c>
      <c r="L8" s="8">
        <f>SUM(L2:L7)</f>
        <v>4672</v>
      </c>
      <c r="M8" s="7">
        <f>SUM(L8/K8)</f>
        <v>194.66666666666666</v>
      </c>
      <c r="N8" s="8">
        <f>SUM(N2:N7)</f>
        <v>68</v>
      </c>
      <c r="O8" s="13">
        <f>SUM(M8+N8)</f>
        <v>262.66666666666663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E2420F59-A233-49BD-A23E-63A0C77A218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97EF17-3305-4D9E-9B33-4AB77F395A1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E5F0-FAD9-4600-8268-8BFC346C61E5}">
  <dimension ref="A1:Q7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56</v>
      </c>
      <c r="C2" s="16">
        <v>45375</v>
      </c>
      <c r="D2" s="17" t="s">
        <v>24</v>
      </c>
      <c r="E2" s="18">
        <v>191</v>
      </c>
      <c r="F2" s="18">
        <v>198</v>
      </c>
      <c r="G2" s="18">
        <v>195</v>
      </c>
      <c r="H2" s="18">
        <v>197</v>
      </c>
      <c r="I2" s="18"/>
      <c r="J2" s="18"/>
      <c r="K2" s="22">
        <v>4</v>
      </c>
      <c r="L2" s="22">
        <v>781</v>
      </c>
      <c r="M2" s="30">
        <v>195.25</v>
      </c>
      <c r="N2" s="23">
        <v>11</v>
      </c>
      <c r="O2" s="31">
        <v>206.25</v>
      </c>
    </row>
    <row r="3" spans="1:17" x14ac:dyDescent="0.25">
      <c r="A3" s="14" t="s">
        <v>23</v>
      </c>
      <c r="B3" s="15" t="s">
        <v>56</v>
      </c>
      <c r="C3" s="16">
        <v>45431</v>
      </c>
      <c r="D3" s="17" t="s">
        <v>24</v>
      </c>
      <c r="E3" s="18">
        <v>195</v>
      </c>
      <c r="F3" s="18">
        <v>190</v>
      </c>
      <c r="G3" s="18">
        <v>192</v>
      </c>
      <c r="H3" s="18">
        <v>194</v>
      </c>
      <c r="I3" s="18"/>
      <c r="J3" s="18"/>
      <c r="K3" s="22">
        <v>4</v>
      </c>
      <c r="L3" s="22">
        <v>771</v>
      </c>
      <c r="M3" s="30">
        <v>192.75</v>
      </c>
      <c r="N3" s="23">
        <v>8</v>
      </c>
      <c r="O3" s="31">
        <v>200.75</v>
      </c>
    </row>
    <row r="4" spans="1:17" x14ac:dyDescent="0.25">
      <c r="A4" s="14" t="s">
        <v>23</v>
      </c>
      <c r="B4" s="15" t="s">
        <v>56</v>
      </c>
      <c r="C4" s="16">
        <v>45529</v>
      </c>
      <c r="D4" s="17" t="s">
        <v>24</v>
      </c>
      <c r="E4" s="18">
        <v>198.001</v>
      </c>
      <c r="F4" s="18">
        <v>195</v>
      </c>
      <c r="G4" s="18">
        <v>194</v>
      </c>
      <c r="H4" s="18">
        <v>193</v>
      </c>
      <c r="I4" s="18"/>
      <c r="J4" s="18"/>
      <c r="K4" s="22">
        <v>4</v>
      </c>
      <c r="L4" s="22">
        <v>780.00099999999998</v>
      </c>
      <c r="M4" s="30">
        <v>195.00024999999999</v>
      </c>
      <c r="N4" s="23">
        <v>5</v>
      </c>
      <c r="O4" s="31">
        <v>200.00024999999999</v>
      </c>
    </row>
    <row r="5" spans="1:17" x14ac:dyDescent="0.25">
      <c r="A5" s="14" t="s">
        <v>23</v>
      </c>
      <c r="B5" s="15" t="s">
        <v>56</v>
      </c>
      <c r="C5" s="16">
        <v>45578</v>
      </c>
      <c r="D5" s="17" t="s">
        <v>24</v>
      </c>
      <c r="E5" s="18">
        <v>192</v>
      </c>
      <c r="F5" s="18">
        <v>190</v>
      </c>
      <c r="G5" s="18">
        <v>194</v>
      </c>
      <c r="H5" s="18">
        <v>194</v>
      </c>
      <c r="I5" s="18"/>
      <c r="J5" s="18"/>
      <c r="K5" s="22">
        <v>4</v>
      </c>
      <c r="L5" s="22">
        <v>770</v>
      </c>
      <c r="M5" s="30">
        <v>192.5</v>
      </c>
      <c r="N5" s="23">
        <v>13</v>
      </c>
      <c r="O5" s="31">
        <v>205.5</v>
      </c>
    </row>
    <row r="7" spans="1:17" x14ac:dyDescent="0.25">
      <c r="K7" s="8">
        <f>SUM(K2:K6)</f>
        <v>16</v>
      </c>
      <c r="L7" s="8">
        <f>SUM(L2:L6)</f>
        <v>3102.0010000000002</v>
      </c>
      <c r="M7" s="7">
        <f>SUM(L7/K7)</f>
        <v>193.87506250000001</v>
      </c>
      <c r="N7" s="8">
        <f>SUM(N2:N6)</f>
        <v>37</v>
      </c>
      <c r="O7" s="13">
        <f>SUM(M7+N7)</f>
        <v>230.87506250000001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770577AD-F150-4143-8464-865D2A443D4F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11753B-28E3-46DD-87D9-83F2E6E4ED0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9E93A-4FD9-46F0-994D-81ECFCD2C77A}">
  <dimension ref="A1:Q5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50</v>
      </c>
      <c r="C2" s="16">
        <v>45367</v>
      </c>
      <c r="D2" s="17" t="s">
        <v>37</v>
      </c>
      <c r="E2" s="18">
        <v>169</v>
      </c>
      <c r="F2" s="18">
        <v>190</v>
      </c>
      <c r="G2" s="18">
        <v>186</v>
      </c>
      <c r="H2" s="18">
        <v>186</v>
      </c>
      <c r="I2" s="18"/>
      <c r="J2" s="18"/>
      <c r="K2" s="22">
        <v>4</v>
      </c>
      <c r="L2" s="22">
        <v>731</v>
      </c>
      <c r="M2" s="30">
        <v>182.75</v>
      </c>
      <c r="N2" s="23">
        <v>2</v>
      </c>
      <c r="O2" s="31">
        <v>184.75</v>
      </c>
    </row>
    <row r="3" spans="1:17" x14ac:dyDescent="0.25">
      <c r="A3" s="14" t="s">
        <v>26</v>
      </c>
      <c r="B3" s="15" t="s">
        <v>50</v>
      </c>
      <c r="C3" s="16">
        <v>45458</v>
      </c>
      <c r="D3" s="17" t="s">
        <v>37</v>
      </c>
      <c r="E3" s="18">
        <v>171</v>
      </c>
      <c r="F3" s="18">
        <v>184</v>
      </c>
      <c r="G3" s="18">
        <v>193</v>
      </c>
      <c r="H3" s="18">
        <v>190</v>
      </c>
      <c r="I3" s="18">
        <v>184</v>
      </c>
      <c r="J3" s="18">
        <v>182</v>
      </c>
      <c r="K3" s="22">
        <v>6</v>
      </c>
      <c r="L3" s="22">
        <v>1104</v>
      </c>
      <c r="M3" s="30">
        <v>184</v>
      </c>
      <c r="N3" s="23">
        <v>4</v>
      </c>
      <c r="O3" s="31">
        <v>188</v>
      </c>
    </row>
    <row r="5" spans="1:17" x14ac:dyDescent="0.25">
      <c r="K5" s="8">
        <f>SUM(K2:K4)</f>
        <v>10</v>
      </c>
      <c r="L5" s="8">
        <f>SUM(L2:L4)</f>
        <v>1835</v>
      </c>
      <c r="M5" s="7">
        <f>SUM(L5/K5)</f>
        <v>183.5</v>
      </c>
      <c r="N5" s="8">
        <f>SUM(N2:N4)</f>
        <v>6</v>
      </c>
      <c r="O5" s="13">
        <f>SUM(M5+N5)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E7240BB0-304D-46A6-A566-0E81318E129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3C070A-392B-47BC-83F3-1E2F054AF02F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FE8C-DA0D-4434-BB2C-11EF59F6F12B}">
  <dimension ref="A1:Q16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64</v>
      </c>
      <c r="C2" s="16">
        <v>45402</v>
      </c>
      <c r="D2" s="17" t="s">
        <v>37</v>
      </c>
      <c r="E2" s="18">
        <v>187</v>
      </c>
      <c r="F2" s="18">
        <v>190</v>
      </c>
      <c r="G2" s="18">
        <v>185</v>
      </c>
      <c r="H2" s="18">
        <v>189</v>
      </c>
      <c r="I2" s="18"/>
      <c r="J2" s="18"/>
      <c r="K2" s="22">
        <v>4</v>
      </c>
      <c r="L2" s="22">
        <v>751</v>
      </c>
      <c r="M2" s="30">
        <v>187.75</v>
      </c>
      <c r="N2" s="23">
        <v>6</v>
      </c>
      <c r="O2" s="31">
        <v>193.75</v>
      </c>
    </row>
    <row r="3" spans="1:17" x14ac:dyDescent="0.25">
      <c r="A3" s="14" t="s">
        <v>26</v>
      </c>
      <c r="B3" s="15" t="s">
        <v>64</v>
      </c>
      <c r="C3" s="16">
        <v>45430</v>
      </c>
      <c r="D3" s="17" t="s">
        <v>37</v>
      </c>
      <c r="E3" s="18">
        <v>191.001</v>
      </c>
      <c r="F3" s="18">
        <v>191</v>
      </c>
      <c r="G3" s="18">
        <v>193</v>
      </c>
      <c r="H3" s="18">
        <v>190</v>
      </c>
      <c r="I3" s="18"/>
      <c r="J3" s="18"/>
      <c r="K3" s="22">
        <v>4</v>
      </c>
      <c r="L3" s="22">
        <v>765.00099999999998</v>
      </c>
      <c r="M3" s="30">
        <v>191.25024999999999</v>
      </c>
      <c r="N3" s="23">
        <v>5</v>
      </c>
      <c r="O3" s="31">
        <v>196.25024999999999</v>
      </c>
    </row>
    <row r="4" spans="1:17" x14ac:dyDescent="0.25">
      <c r="A4" s="14" t="s">
        <v>26</v>
      </c>
      <c r="B4" s="15" t="s">
        <v>64</v>
      </c>
      <c r="C4" s="16">
        <v>45458</v>
      </c>
      <c r="D4" s="17" t="s">
        <v>37</v>
      </c>
      <c r="E4" s="18">
        <v>191</v>
      </c>
      <c r="F4" s="18">
        <v>191</v>
      </c>
      <c r="G4" s="18">
        <v>194</v>
      </c>
      <c r="H4" s="18">
        <v>191</v>
      </c>
      <c r="I4" s="18">
        <v>194</v>
      </c>
      <c r="J4" s="18">
        <v>193</v>
      </c>
      <c r="K4" s="22">
        <v>6</v>
      </c>
      <c r="L4" s="22">
        <v>1154</v>
      </c>
      <c r="M4" s="30">
        <v>192.33333333333334</v>
      </c>
      <c r="N4" s="23">
        <v>22</v>
      </c>
      <c r="O4" s="31">
        <v>214.33333333333334</v>
      </c>
    </row>
    <row r="5" spans="1:17" x14ac:dyDescent="0.25">
      <c r="A5" s="14" t="s">
        <v>26</v>
      </c>
      <c r="B5" s="15" t="s">
        <v>64</v>
      </c>
      <c r="C5" s="16">
        <v>45493</v>
      </c>
      <c r="D5" s="17" t="s">
        <v>37</v>
      </c>
      <c r="E5" s="18">
        <v>187</v>
      </c>
      <c r="F5" s="18">
        <v>196</v>
      </c>
      <c r="G5" s="18">
        <v>196</v>
      </c>
      <c r="H5" s="18">
        <v>195</v>
      </c>
      <c r="I5" s="18"/>
      <c r="J5" s="18"/>
      <c r="K5" s="22">
        <v>4</v>
      </c>
      <c r="L5" s="22">
        <v>774</v>
      </c>
      <c r="M5" s="30">
        <v>193.5</v>
      </c>
      <c r="N5" s="23">
        <v>11</v>
      </c>
      <c r="O5" s="31">
        <v>204.5</v>
      </c>
    </row>
    <row r="6" spans="1:17" x14ac:dyDescent="0.25">
      <c r="A6" s="14" t="s">
        <v>26</v>
      </c>
      <c r="B6" s="15" t="s">
        <v>64</v>
      </c>
      <c r="C6" s="16">
        <v>45521</v>
      </c>
      <c r="D6" s="17" t="s">
        <v>37</v>
      </c>
      <c r="E6" s="18">
        <v>195</v>
      </c>
      <c r="F6" s="18">
        <v>187</v>
      </c>
      <c r="G6" s="18">
        <v>188</v>
      </c>
      <c r="H6" s="18">
        <v>189</v>
      </c>
      <c r="I6" s="18"/>
      <c r="J6" s="18"/>
      <c r="K6" s="22">
        <v>4</v>
      </c>
      <c r="L6" s="22">
        <v>759</v>
      </c>
      <c r="M6" s="30">
        <v>189.75</v>
      </c>
      <c r="N6" s="23">
        <v>2</v>
      </c>
      <c r="O6" s="31">
        <v>191.75</v>
      </c>
    </row>
    <row r="7" spans="1:17" x14ac:dyDescent="0.25">
      <c r="A7" s="14" t="s">
        <v>26</v>
      </c>
      <c r="B7" s="15" t="s">
        <v>64</v>
      </c>
      <c r="C7" s="16">
        <v>45556</v>
      </c>
      <c r="D7" s="17" t="s">
        <v>37</v>
      </c>
      <c r="E7" s="18">
        <v>192</v>
      </c>
      <c r="F7" s="18">
        <v>189</v>
      </c>
      <c r="G7" s="18">
        <v>195</v>
      </c>
      <c r="H7" s="18">
        <v>189</v>
      </c>
      <c r="I7" s="18"/>
      <c r="J7" s="18"/>
      <c r="K7" s="22">
        <v>4</v>
      </c>
      <c r="L7" s="22">
        <v>765</v>
      </c>
      <c r="M7" s="30">
        <v>191.25</v>
      </c>
      <c r="N7" s="23">
        <v>11</v>
      </c>
      <c r="O7" s="31">
        <v>202.25</v>
      </c>
    </row>
    <row r="8" spans="1:17" x14ac:dyDescent="0.25">
      <c r="A8" s="14" t="s">
        <v>26</v>
      </c>
      <c r="B8" s="15" t="s">
        <v>64</v>
      </c>
      <c r="C8" s="16">
        <v>45584</v>
      </c>
      <c r="D8" s="17" t="s">
        <v>37</v>
      </c>
      <c r="E8" s="18">
        <v>192</v>
      </c>
      <c r="F8" s="18">
        <v>192.001</v>
      </c>
      <c r="G8" s="18">
        <v>192</v>
      </c>
      <c r="H8" s="18">
        <v>194</v>
      </c>
      <c r="I8" s="18">
        <v>191</v>
      </c>
      <c r="J8" s="18">
        <v>191</v>
      </c>
      <c r="K8" s="22">
        <v>6</v>
      </c>
      <c r="L8" s="22">
        <v>1152.001</v>
      </c>
      <c r="M8" s="30">
        <v>192.00016666666667</v>
      </c>
      <c r="N8" s="23">
        <v>18</v>
      </c>
      <c r="O8" s="31">
        <v>210.00016666666667</v>
      </c>
    </row>
    <row r="10" spans="1:17" x14ac:dyDescent="0.25">
      <c r="K10" s="8">
        <f>SUM(K2:K9)</f>
        <v>32</v>
      </c>
      <c r="L10" s="8">
        <f>SUM(L2:L9)</f>
        <v>6120.0020000000004</v>
      </c>
      <c r="M10" s="7">
        <f>SUM(L10/K10)</f>
        <v>191.25006250000001</v>
      </c>
      <c r="N10" s="8">
        <f>SUM(N2:N9)</f>
        <v>75</v>
      </c>
      <c r="O10" s="13">
        <f>SUM(M10+N10)</f>
        <v>266.25006250000001</v>
      </c>
    </row>
    <row r="13" spans="1:17" ht="30" x14ac:dyDescent="0.25">
      <c r="A13" s="1" t="s">
        <v>1</v>
      </c>
      <c r="B13" s="2" t="s">
        <v>2</v>
      </c>
      <c r="C13" s="2" t="s">
        <v>3</v>
      </c>
      <c r="D13" s="3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3" t="s">
        <v>12</v>
      </c>
      <c r="M13" s="5" t="s">
        <v>13</v>
      </c>
      <c r="N13" s="2" t="s">
        <v>14</v>
      </c>
      <c r="O13" s="6" t="s">
        <v>15</v>
      </c>
    </row>
    <row r="14" spans="1:17" x14ac:dyDescent="0.25">
      <c r="A14" s="14" t="s">
        <v>23</v>
      </c>
      <c r="B14" s="15" t="s">
        <v>64</v>
      </c>
      <c r="C14" s="16">
        <v>45430</v>
      </c>
      <c r="D14" s="17" t="s">
        <v>37</v>
      </c>
      <c r="E14" s="18">
        <v>191</v>
      </c>
      <c r="F14" s="18">
        <v>190</v>
      </c>
      <c r="G14" s="18">
        <v>184</v>
      </c>
      <c r="H14" s="18">
        <v>193</v>
      </c>
      <c r="I14" s="18"/>
      <c r="J14" s="18"/>
      <c r="K14" s="22">
        <v>4</v>
      </c>
      <c r="L14" s="22">
        <v>758</v>
      </c>
      <c r="M14" s="30">
        <v>189.5</v>
      </c>
      <c r="N14" s="23">
        <v>2</v>
      </c>
      <c r="O14" s="31">
        <v>191.5</v>
      </c>
    </row>
    <row r="16" spans="1:17" x14ac:dyDescent="0.25">
      <c r="K16" s="8">
        <f>SUM(K14:K15)</f>
        <v>4</v>
      </c>
      <c r="L16" s="8">
        <f>SUM(L14:L15)</f>
        <v>758</v>
      </c>
      <c r="M16" s="7">
        <f>SUM(L16/K16)</f>
        <v>189.5</v>
      </c>
      <c r="N16" s="8">
        <f>SUM(N14:N15)</f>
        <v>2</v>
      </c>
      <c r="O16" s="13">
        <f>SUM(M16+N16)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"/>
    <protectedRange algorithmName="SHA-512" hashValue="ON39YdpmFHfN9f47KpiRvqrKx0V9+erV1CNkpWzYhW/Qyc6aT8rEyCrvauWSYGZK2ia3o7vd3akF07acHAFpOA==" saltValue="yVW9XmDwTqEnmpSGai0KYg==" spinCount="100000" sqref="B14:C14" name="Range1"/>
    <protectedRange algorithmName="SHA-512" hashValue="ON39YdpmFHfN9f47KpiRvqrKx0V9+erV1CNkpWzYhW/Qyc6aT8rEyCrvauWSYGZK2ia3o7vd3akF07acHAFpOA==" saltValue="yVW9XmDwTqEnmpSGai0KYg==" spinCount="100000" sqref="D14" name="Range1_1"/>
    <protectedRange algorithmName="SHA-512" hashValue="ON39YdpmFHfN9f47KpiRvqrKx0V9+erV1CNkpWzYhW/Qyc6aT8rEyCrvauWSYGZK2ia3o7vd3akF07acHAFpOA==" saltValue="yVW9XmDwTqEnmpSGai0KYg==" spinCount="100000" sqref="E14:J14" name="Range1_3"/>
    <protectedRange algorithmName="SHA-512" hashValue="ON39YdpmFHfN9f47KpiRvqrKx0V9+erV1CNkpWzYhW/Qyc6aT8rEyCrvauWSYGZK2ia3o7vd3akF07acHAFpOA==" saltValue="yVW9XmDwTqEnmpSGai0KYg==" spinCount="100000" sqref="B3:C3 E3:J3" name="Range1_2_1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7:C7 E7:J7" name="Range1_4"/>
    <protectedRange algorithmName="SHA-512" hashValue="ON39YdpmFHfN9f47KpiRvqrKx0V9+erV1CNkpWzYhW/Qyc6aT8rEyCrvauWSYGZK2ia3o7vd3akF07acHAFpOA==" saltValue="yVW9XmDwTqEnmpSGai0KYg==" spinCount="100000" sqref="D7" name="Range1_1_4"/>
  </protectedRanges>
  <hyperlinks>
    <hyperlink ref="Q1" location="'Tennessee 2024'!A1" display="Back to Ranking" xr:uid="{D03852C8-DD45-4E76-8F79-10B146281DD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E4A0EC-A3AC-43DB-B859-FC1939EE60FF}">
          <x14:formula1>
            <xm:f>'C:\Users\abra2\Desktop\ABRA Files and More\AUTO BENCH REST ASSOCIATION FILE\ABRA 2019\Georgia\[Georgia Results 01 19 20.xlsm]DATA SHEET'!#REF!</xm:f>
          </x14:formula1>
          <xm:sqref>B1 B13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D214-1FE0-4F2F-9658-89064291495A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85</v>
      </c>
      <c r="C2" s="16">
        <v>45528</v>
      </c>
      <c r="D2" s="17" t="s">
        <v>24</v>
      </c>
      <c r="E2" s="18">
        <v>194</v>
      </c>
      <c r="F2" s="18">
        <v>196</v>
      </c>
      <c r="G2" s="18">
        <v>195</v>
      </c>
      <c r="H2" s="18">
        <v>191</v>
      </c>
      <c r="I2" s="18"/>
      <c r="J2" s="18"/>
      <c r="K2" s="22">
        <v>4</v>
      </c>
      <c r="L2" s="22">
        <v>776</v>
      </c>
      <c r="M2" s="30">
        <v>194</v>
      </c>
      <c r="N2" s="23">
        <v>2</v>
      </c>
      <c r="O2" s="31">
        <v>196</v>
      </c>
    </row>
    <row r="4" spans="1:17" x14ac:dyDescent="0.25">
      <c r="K4" s="8">
        <f>SUM(K2:K3)</f>
        <v>4</v>
      </c>
      <c r="L4" s="8">
        <f>SUM(L2:L3)</f>
        <v>776</v>
      </c>
      <c r="M4" s="13">
        <f>SUM(L4/K4)</f>
        <v>194</v>
      </c>
      <c r="N4" s="8">
        <f>SUM(N2:N3)</f>
        <v>2</v>
      </c>
      <c r="O4" s="13">
        <f>SUM(M4+N4)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610238D8-36E0-45C2-B982-BFAADEE032F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909EAE-5544-4E37-8E66-23E08AB1FD02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1E26-0F8E-42E7-9309-9A4CDEC2C7C0}">
  <dimension ref="A1:Q11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59</v>
      </c>
      <c r="C2" s="16">
        <v>45374</v>
      </c>
      <c r="D2" s="17" t="s">
        <v>24</v>
      </c>
      <c r="E2" s="18">
        <v>183</v>
      </c>
      <c r="F2" s="18">
        <v>186</v>
      </c>
      <c r="G2" s="18">
        <v>181</v>
      </c>
      <c r="H2" s="18">
        <v>183</v>
      </c>
      <c r="I2" s="18"/>
      <c r="J2" s="18"/>
      <c r="K2" s="22">
        <v>4</v>
      </c>
      <c r="L2" s="22">
        <v>733</v>
      </c>
      <c r="M2" s="30">
        <v>183.25</v>
      </c>
      <c r="N2" s="23">
        <v>4</v>
      </c>
      <c r="O2" s="31">
        <v>187.25</v>
      </c>
    </row>
    <row r="3" spans="1:17" x14ac:dyDescent="0.25">
      <c r="A3" s="14" t="s">
        <v>26</v>
      </c>
      <c r="B3" s="15" t="s">
        <v>59</v>
      </c>
      <c r="C3" s="16">
        <v>45410</v>
      </c>
      <c r="D3" s="17" t="s">
        <v>24</v>
      </c>
      <c r="E3" s="18">
        <v>177</v>
      </c>
      <c r="F3" s="18">
        <v>181</v>
      </c>
      <c r="G3" s="18">
        <v>183</v>
      </c>
      <c r="H3" s="18">
        <v>178</v>
      </c>
      <c r="I3" s="18"/>
      <c r="J3" s="18"/>
      <c r="K3" s="22">
        <v>4</v>
      </c>
      <c r="L3" s="22">
        <v>719</v>
      </c>
      <c r="M3" s="30">
        <v>179.75</v>
      </c>
      <c r="N3" s="23">
        <v>3</v>
      </c>
      <c r="O3" s="31">
        <v>182.75</v>
      </c>
    </row>
    <row r="4" spans="1:17" x14ac:dyDescent="0.25">
      <c r="A4" s="14" t="s">
        <v>26</v>
      </c>
      <c r="B4" s="15" t="s">
        <v>59</v>
      </c>
      <c r="C4" s="16">
        <v>45431</v>
      </c>
      <c r="D4" s="17" t="s">
        <v>24</v>
      </c>
      <c r="E4" s="18">
        <v>182</v>
      </c>
      <c r="F4" s="18">
        <v>178</v>
      </c>
      <c r="G4" s="18">
        <v>177</v>
      </c>
      <c r="H4" s="18">
        <v>179</v>
      </c>
      <c r="I4" s="18"/>
      <c r="J4" s="18"/>
      <c r="K4" s="22">
        <v>4</v>
      </c>
      <c r="L4" s="22">
        <v>716</v>
      </c>
      <c r="M4" s="30">
        <v>179</v>
      </c>
      <c r="N4" s="23">
        <v>4</v>
      </c>
      <c r="O4" s="31">
        <v>183</v>
      </c>
    </row>
    <row r="5" spans="1:17" x14ac:dyDescent="0.25">
      <c r="A5" s="14" t="s">
        <v>26</v>
      </c>
      <c r="B5" s="15" t="s">
        <v>59</v>
      </c>
      <c r="C5" s="16">
        <v>45466</v>
      </c>
      <c r="D5" s="17" t="s">
        <v>24</v>
      </c>
      <c r="E5" s="18">
        <v>180</v>
      </c>
      <c r="F5" s="18">
        <v>180</v>
      </c>
      <c r="G5" s="18">
        <v>177</v>
      </c>
      <c r="H5" s="18">
        <v>178</v>
      </c>
      <c r="I5" s="18"/>
      <c r="J5" s="18"/>
      <c r="K5" s="22">
        <v>4</v>
      </c>
      <c r="L5" s="22">
        <v>715</v>
      </c>
      <c r="M5" s="30">
        <v>178.75</v>
      </c>
      <c r="N5" s="23">
        <v>4</v>
      </c>
      <c r="O5" s="31">
        <v>182.75</v>
      </c>
    </row>
    <row r="6" spans="1:17" x14ac:dyDescent="0.25">
      <c r="A6" s="14" t="s">
        <v>26</v>
      </c>
      <c r="B6" s="15" t="s">
        <v>59</v>
      </c>
      <c r="C6" s="16">
        <v>45501</v>
      </c>
      <c r="D6" s="17" t="s">
        <v>24</v>
      </c>
      <c r="E6" s="18">
        <v>191</v>
      </c>
      <c r="F6" s="18">
        <v>182</v>
      </c>
      <c r="G6" s="18">
        <v>142</v>
      </c>
      <c r="H6" s="18">
        <v>175</v>
      </c>
      <c r="I6" s="18"/>
      <c r="J6" s="18"/>
      <c r="K6" s="22">
        <v>4</v>
      </c>
      <c r="L6" s="22">
        <v>690</v>
      </c>
      <c r="M6" s="30">
        <v>172.5</v>
      </c>
      <c r="N6" s="23">
        <v>3</v>
      </c>
      <c r="O6" s="31">
        <v>175.5</v>
      </c>
    </row>
    <row r="7" spans="1:17" x14ac:dyDescent="0.25">
      <c r="A7" s="14" t="s">
        <v>26</v>
      </c>
      <c r="B7" s="15" t="s">
        <v>59</v>
      </c>
      <c r="C7" s="16">
        <v>45529</v>
      </c>
      <c r="D7" s="17" t="s">
        <v>24</v>
      </c>
      <c r="E7" s="18">
        <v>186</v>
      </c>
      <c r="F7" s="18">
        <v>190.001</v>
      </c>
      <c r="G7" s="18">
        <v>188</v>
      </c>
      <c r="H7" s="18">
        <v>193</v>
      </c>
      <c r="I7" s="18"/>
      <c r="J7" s="18"/>
      <c r="K7" s="22">
        <v>4</v>
      </c>
      <c r="L7" s="22">
        <v>757.00099999999998</v>
      </c>
      <c r="M7" s="30">
        <v>189.25024999999999</v>
      </c>
      <c r="N7" s="23">
        <v>8</v>
      </c>
      <c r="O7" s="31">
        <v>197.25024999999999</v>
      </c>
    </row>
    <row r="8" spans="1:17" x14ac:dyDescent="0.25">
      <c r="A8" s="14" t="s">
        <v>26</v>
      </c>
      <c r="B8" s="15" t="s">
        <v>59</v>
      </c>
      <c r="C8" s="16">
        <v>45564</v>
      </c>
      <c r="D8" s="17" t="s">
        <v>24</v>
      </c>
      <c r="E8" s="18">
        <v>178</v>
      </c>
      <c r="F8" s="18">
        <v>186</v>
      </c>
      <c r="G8" s="18">
        <v>185</v>
      </c>
      <c r="H8" s="18">
        <v>193</v>
      </c>
      <c r="I8" s="18"/>
      <c r="J8" s="18"/>
      <c r="K8" s="22">
        <v>4</v>
      </c>
      <c r="L8" s="22">
        <v>742</v>
      </c>
      <c r="M8" s="30">
        <v>185.5</v>
      </c>
      <c r="N8" s="23">
        <v>2</v>
      </c>
      <c r="O8" s="31">
        <v>187.5</v>
      </c>
    </row>
    <row r="9" spans="1:17" x14ac:dyDescent="0.25">
      <c r="A9" s="14" t="s">
        <v>26</v>
      </c>
      <c r="B9" s="15" t="s">
        <v>59</v>
      </c>
      <c r="C9" s="16">
        <v>45578</v>
      </c>
      <c r="D9" s="17" t="s">
        <v>24</v>
      </c>
      <c r="E9" s="18">
        <v>181</v>
      </c>
      <c r="F9" s="18">
        <v>184</v>
      </c>
      <c r="G9" s="18">
        <v>179</v>
      </c>
      <c r="H9" s="18">
        <v>172</v>
      </c>
      <c r="I9" s="18"/>
      <c r="J9" s="18"/>
      <c r="K9" s="22">
        <v>4</v>
      </c>
      <c r="L9" s="22">
        <v>716</v>
      </c>
      <c r="M9" s="30">
        <v>179</v>
      </c>
      <c r="N9" s="23">
        <v>8</v>
      </c>
      <c r="O9" s="31">
        <v>187</v>
      </c>
    </row>
    <row r="11" spans="1:17" x14ac:dyDescent="0.25">
      <c r="K11" s="8">
        <f>SUM(K2:K10)</f>
        <v>32</v>
      </c>
      <c r="L11" s="8">
        <f>SUM(L2:L10)</f>
        <v>5788.0010000000002</v>
      </c>
      <c r="M11" s="7">
        <f>SUM(L11/K11)</f>
        <v>180.87503125000001</v>
      </c>
      <c r="N11" s="8">
        <f>SUM(N2:N10)</f>
        <v>36</v>
      </c>
      <c r="O11" s="13">
        <f>SUM(M11+N11)</f>
        <v>216.87503125000001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CAB8A90A-2EDD-41B7-BDF5-7464A4A658CC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E2CAC8-9F40-46AE-90BA-90390474B94C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A0E7-B153-4442-87BB-577C96905E50}">
  <dimension ref="A1:Q11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66</v>
      </c>
      <c r="C2" s="16">
        <v>45409</v>
      </c>
      <c r="D2" s="17" t="s">
        <v>24</v>
      </c>
      <c r="E2" s="18">
        <v>194.01</v>
      </c>
      <c r="F2" s="18">
        <v>199</v>
      </c>
      <c r="G2" s="18">
        <v>197</v>
      </c>
      <c r="H2" s="18">
        <v>199.01</v>
      </c>
      <c r="I2" s="18"/>
      <c r="J2" s="18"/>
      <c r="K2" s="22">
        <v>4</v>
      </c>
      <c r="L2" s="22">
        <v>789.02</v>
      </c>
      <c r="M2" s="30">
        <v>197.255</v>
      </c>
      <c r="N2" s="23">
        <v>11</v>
      </c>
      <c r="O2" s="31">
        <v>208.255</v>
      </c>
    </row>
    <row r="3" spans="1:17" x14ac:dyDescent="0.25">
      <c r="A3" s="14" t="s">
        <v>23</v>
      </c>
      <c r="B3" s="15" t="s">
        <v>66</v>
      </c>
      <c r="C3" s="16">
        <v>45410</v>
      </c>
      <c r="D3" s="17" t="s">
        <v>24</v>
      </c>
      <c r="E3" s="18">
        <v>187</v>
      </c>
      <c r="F3" s="18">
        <v>189</v>
      </c>
      <c r="G3" s="18">
        <v>195</v>
      </c>
      <c r="H3" s="18">
        <v>194</v>
      </c>
      <c r="I3" s="18"/>
      <c r="J3" s="18"/>
      <c r="K3" s="22">
        <v>4</v>
      </c>
      <c r="L3" s="22">
        <v>765</v>
      </c>
      <c r="M3" s="30">
        <v>191.25</v>
      </c>
      <c r="N3" s="23">
        <v>9</v>
      </c>
      <c r="O3" s="31">
        <v>200.25</v>
      </c>
    </row>
    <row r="4" spans="1:17" x14ac:dyDescent="0.25">
      <c r="A4" s="14" t="s">
        <v>23</v>
      </c>
      <c r="B4" s="15" t="s">
        <v>66</v>
      </c>
      <c r="C4" s="16">
        <v>45465</v>
      </c>
      <c r="D4" s="17" t="s">
        <v>24</v>
      </c>
      <c r="E4" s="18">
        <v>197</v>
      </c>
      <c r="F4" s="18">
        <v>199</v>
      </c>
      <c r="G4" s="18">
        <v>198</v>
      </c>
      <c r="H4" s="40">
        <v>200</v>
      </c>
      <c r="I4" s="18">
        <v>197</v>
      </c>
      <c r="J4" s="40">
        <v>200</v>
      </c>
      <c r="K4" s="22">
        <v>6</v>
      </c>
      <c r="L4" s="22">
        <v>1191</v>
      </c>
      <c r="M4" s="30">
        <v>198.5</v>
      </c>
      <c r="N4" s="23">
        <v>10</v>
      </c>
      <c r="O4" s="31">
        <v>208.5</v>
      </c>
    </row>
    <row r="5" spans="1:17" x14ac:dyDescent="0.25">
      <c r="A5" s="14" t="s">
        <v>23</v>
      </c>
      <c r="B5" s="15" t="s">
        <v>66</v>
      </c>
      <c r="C5" s="16">
        <v>45466</v>
      </c>
      <c r="D5" s="17" t="s">
        <v>24</v>
      </c>
      <c r="E5" s="18">
        <v>199</v>
      </c>
      <c r="F5" s="18">
        <v>197</v>
      </c>
      <c r="G5" s="18">
        <v>196</v>
      </c>
      <c r="H5" s="18">
        <v>198</v>
      </c>
      <c r="I5" s="18"/>
      <c r="J5" s="18"/>
      <c r="K5" s="22">
        <v>4</v>
      </c>
      <c r="L5" s="22">
        <v>790</v>
      </c>
      <c r="M5" s="30">
        <v>197.5</v>
      </c>
      <c r="N5" s="23">
        <v>7</v>
      </c>
      <c r="O5" s="31">
        <v>204.5</v>
      </c>
    </row>
    <row r="6" spans="1:17" x14ac:dyDescent="0.25">
      <c r="A6" s="14" t="s">
        <v>23</v>
      </c>
      <c r="B6" s="15" t="s">
        <v>66</v>
      </c>
      <c r="C6" s="16">
        <v>45500</v>
      </c>
      <c r="D6" s="17" t="s">
        <v>24</v>
      </c>
      <c r="E6" s="18">
        <v>197</v>
      </c>
      <c r="F6" s="18">
        <v>199</v>
      </c>
      <c r="G6" s="18">
        <v>198</v>
      </c>
      <c r="H6" s="18">
        <v>199.001</v>
      </c>
      <c r="I6" s="40">
        <v>200</v>
      </c>
      <c r="J6" s="18">
        <v>197</v>
      </c>
      <c r="K6" s="22">
        <v>6</v>
      </c>
      <c r="L6" s="22">
        <v>1190.001</v>
      </c>
      <c r="M6" s="30">
        <v>198.33349999999999</v>
      </c>
      <c r="N6" s="23">
        <v>22</v>
      </c>
      <c r="O6" s="31">
        <v>220.33349999999999</v>
      </c>
    </row>
    <row r="7" spans="1:17" x14ac:dyDescent="0.25">
      <c r="A7" s="14" t="s">
        <v>23</v>
      </c>
      <c r="B7" s="15" t="s">
        <v>66</v>
      </c>
      <c r="C7" s="16">
        <v>45501</v>
      </c>
      <c r="D7" s="17" t="s">
        <v>24</v>
      </c>
      <c r="E7" s="18">
        <v>198</v>
      </c>
      <c r="F7" s="18">
        <v>199</v>
      </c>
      <c r="G7" s="18">
        <v>192</v>
      </c>
      <c r="H7" s="18">
        <v>197</v>
      </c>
      <c r="I7" s="18"/>
      <c r="J7" s="18"/>
      <c r="K7" s="22">
        <v>4</v>
      </c>
      <c r="L7" s="22">
        <v>786</v>
      </c>
      <c r="M7" s="30">
        <v>196.5</v>
      </c>
      <c r="N7" s="23">
        <v>6</v>
      </c>
      <c r="O7" s="31">
        <v>202.5</v>
      </c>
    </row>
    <row r="8" spans="1:17" x14ac:dyDescent="0.25">
      <c r="A8" s="14" t="s">
        <v>23</v>
      </c>
      <c r="B8" s="15" t="s">
        <v>66</v>
      </c>
      <c r="C8" s="16">
        <v>45528</v>
      </c>
      <c r="D8" s="17" t="s">
        <v>24</v>
      </c>
      <c r="E8" s="18">
        <v>198</v>
      </c>
      <c r="F8" s="18">
        <v>199</v>
      </c>
      <c r="G8" s="40">
        <v>200.001</v>
      </c>
      <c r="H8" s="18">
        <v>199</v>
      </c>
      <c r="I8" s="18"/>
      <c r="J8" s="18"/>
      <c r="K8" s="22">
        <v>4</v>
      </c>
      <c r="L8" s="22">
        <v>796.00099999999998</v>
      </c>
      <c r="M8" s="30">
        <v>199.00024999999999</v>
      </c>
      <c r="N8" s="23">
        <v>9</v>
      </c>
      <c r="O8" s="31">
        <v>208.00024999999999</v>
      </c>
    </row>
    <row r="9" spans="1:17" x14ac:dyDescent="0.25">
      <c r="A9" s="14" t="s">
        <v>23</v>
      </c>
      <c r="B9" s="15" t="s">
        <v>66</v>
      </c>
      <c r="C9" s="16">
        <v>45529</v>
      </c>
      <c r="D9" s="17" t="s">
        <v>24</v>
      </c>
      <c r="E9" s="18">
        <v>197</v>
      </c>
      <c r="F9" s="18">
        <v>198</v>
      </c>
      <c r="G9" s="18">
        <v>198</v>
      </c>
      <c r="H9" s="18">
        <v>196</v>
      </c>
      <c r="I9" s="18"/>
      <c r="J9" s="18"/>
      <c r="K9" s="22">
        <v>4</v>
      </c>
      <c r="L9" s="22">
        <v>789</v>
      </c>
      <c r="M9" s="30">
        <v>197.25</v>
      </c>
      <c r="N9" s="23">
        <v>4</v>
      </c>
      <c r="O9" s="31">
        <v>201.25</v>
      </c>
    </row>
    <row r="11" spans="1:17" x14ac:dyDescent="0.25">
      <c r="K11" s="8">
        <f>SUM(K2:K10)</f>
        <v>36</v>
      </c>
      <c r="L11" s="8">
        <f>SUM(L2:L10)</f>
        <v>7096.0219999999999</v>
      </c>
      <c r="M11" s="7">
        <f>SUM(L11/K11)</f>
        <v>197.11172222222223</v>
      </c>
      <c r="N11" s="8">
        <f>SUM(N2:N10)</f>
        <v>78</v>
      </c>
      <c r="O11" s="13">
        <f>SUM(M11+N11)</f>
        <v>275.11172222222223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6523685F-3AD9-4C31-BF4E-3F845670E2C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831375-81B4-45A2-8058-912307405F7B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4D22-E07C-4465-9474-227FAED859CD}">
  <dimension ref="A1:Q5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76</v>
      </c>
      <c r="C2" s="16">
        <v>45465</v>
      </c>
      <c r="D2" s="17" t="s">
        <v>24</v>
      </c>
      <c r="E2" s="18">
        <v>196</v>
      </c>
      <c r="F2" s="18">
        <v>191</v>
      </c>
      <c r="G2" s="18">
        <v>195</v>
      </c>
      <c r="H2" s="18">
        <v>194</v>
      </c>
      <c r="I2" s="18">
        <v>192</v>
      </c>
      <c r="J2" s="18">
        <v>192</v>
      </c>
      <c r="K2" s="22">
        <v>6</v>
      </c>
      <c r="L2" s="22">
        <v>1160</v>
      </c>
      <c r="M2" s="30">
        <v>193.33333333333334</v>
      </c>
      <c r="N2" s="23">
        <v>4</v>
      </c>
      <c r="O2" s="31">
        <v>197.33333333333334</v>
      </c>
    </row>
    <row r="3" spans="1:17" x14ac:dyDescent="0.25">
      <c r="A3" s="14" t="s">
        <v>23</v>
      </c>
      <c r="B3" s="15" t="s">
        <v>76</v>
      </c>
      <c r="C3" s="16">
        <v>45500</v>
      </c>
      <c r="D3" s="17" t="s">
        <v>24</v>
      </c>
      <c r="E3" s="18">
        <v>193</v>
      </c>
      <c r="F3" s="18">
        <v>198</v>
      </c>
      <c r="G3" s="18">
        <v>198.001</v>
      </c>
      <c r="H3" s="18">
        <v>198</v>
      </c>
      <c r="I3" s="18">
        <v>195</v>
      </c>
      <c r="J3" s="18">
        <v>199</v>
      </c>
      <c r="K3" s="22">
        <v>6</v>
      </c>
      <c r="L3" s="22">
        <v>1181.001</v>
      </c>
      <c r="M3" s="30">
        <v>196.83349999999999</v>
      </c>
      <c r="N3" s="23">
        <v>10</v>
      </c>
      <c r="O3" s="31">
        <v>206.83349999999999</v>
      </c>
    </row>
    <row r="5" spans="1:17" x14ac:dyDescent="0.25">
      <c r="K5" s="8">
        <f>SUM(K2:K4)</f>
        <v>12</v>
      </c>
      <c r="L5" s="8">
        <f>SUM(L2:L4)</f>
        <v>2341.0010000000002</v>
      </c>
      <c r="M5" s="13">
        <f>SUM(L5/K5)</f>
        <v>195.08341666666669</v>
      </c>
      <c r="N5" s="8">
        <f>SUM(N2:N4)</f>
        <v>14</v>
      </c>
      <c r="O5" s="13">
        <f>SUM(M5+N5)</f>
        <v>209.08341666666669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20FD00AD-B345-44F0-B854-29019895908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68F90E-5B47-4C6A-9740-8EDBE4A38028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0F49-7C37-49DB-9AC0-DEC867A986D1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87</v>
      </c>
      <c r="C2" s="16">
        <v>45541</v>
      </c>
      <c r="D2" s="17" t="s">
        <v>37</v>
      </c>
      <c r="E2" s="18">
        <v>181</v>
      </c>
      <c r="F2" s="18">
        <v>181</v>
      </c>
      <c r="G2" s="18">
        <v>187</v>
      </c>
      <c r="H2" s="18">
        <v>183</v>
      </c>
      <c r="I2" s="18"/>
      <c r="J2" s="18"/>
      <c r="K2" s="22">
        <v>4</v>
      </c>
      <c r="L2" s="22">
        <v>732</v>
      </c>
      <c r="M2" s="30">
        <v>183</v>
      </c>
      <c r="N2" s="23">
        <v>2</v>
      </c>
      <c r="O2" s="31">
        <v>185</v>
      </c>
    </row>
    <row r="4" spans="1:17" x14ac:dyDescent="0.25">
      <c r="K4" s="8">
        <f>SUM(K2:K3)</f>
        <v>4</v>
      </c>
      <c r="L4" s="8">
        <f>SUM(L2:L3)</f>
        <v>732</v>
      </c>
      <c r="M4" s="7">
        <f>SUM(L4/K4)</f>
        <v>183</v>
      </c>
      <c r="N4" s="8">
        <f>SUM(N2:N3)</f>
        <v>2</v>
      </c>
      <c r="O4" s="13">
        <f>SUM(M4+N4)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C345B1DE-7825-4C89-BCB8-E8D9168AA87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F8595F-C2E0-4F4C-BF80-EB8CC1A9B06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0112-BF9C-42E9-9BDE-BF0CF26AD8CD}">
  <dimension ref="A1:Q12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44</v>
      </c>
      <c r="C2" s="16">
        <v>45367</v>
      </c>
      <c r="D2" s="17" t="s">
        <v>37</v>
      </c>
      <c r="E2" s="18">
        <v>189</v>
      </c>
      <c r="F2" s="18">
        <v>190</v>
      </c>
      <c r="G2" s="18">
        <v>191</v>
      </c>
      <c r="H2" s="18">
        <v>194</v>
      </c>
      <c r="I2" s="18"/>
      <c r="J2" s="18"/>
      <c r="K2" s="22">
        <v>4</v>
      </c>
      <c r="L2" s="22">
        <v>764</v>
      </c>
      <c r="M2" s="30">
        <v>191</v>
      </c>
      <c r="N2" s="23">
        <v>2</v>
      </c>
      <c r="O2" s="31">
        <v>193</v>
      </c>
    </row>
    <row r="3" spans="1:17" x14ac:dyDescent="0.25">
      <c r="A3" s="14" t="s">
        <v>23</v>
      </c>
      <c r="B3" s="15" t="s">
        <v>44</v>
      </c>
      <c r="C3" s="16">
        <v>45402</v>
      </c>
      <c r="D3" s="17" t="s">
        <v>37</v>
      </c>
      <c r="E3" s="18">
        <v>190</v>
      </c>
      <c r="F3" s="18">
        <v>191</v>
      </c>
      <c r="G3" s="18">
        <v>189</v>
      </c>
      <c r="H3" s="18">
        <v>182</v>
      </c>
      <c r="I3" s="18"/>
      <c r="J3" s="18"/>
      <c r="K3" s="22">
        <v>4</v>
      </c>
      <c r="L3" s="22">
        <v>752</v>
      </c>
      <c r="M3" s="30">
        <v>188</v>
      </c>
      <c r="N3" s="23">
        <v>2</v>
      </c>
      <c r="O3" s="31">
        <v>190</v>
      </c>
    </row>
    <row r="4" spans="1:17" x14ac:dyDescent="0.25">
      <c r="A4" s="14" t="s">
        <v>23</v>
      </c>
      <c r="B4" s="15" t="s">
        <v>44</v>
      </c>
      <c r="C4" s="16">
        <v>45430</v>
      </c>
      <c r="D4" s="17" t="s">
        <v>37</v>
      </c>
      <c r="E4" s="18">
        <v>196.001</v>
      </c>
      <c r="F4" s="18">
        <v>196</v>
      </c>
      <c r="G4" s="18">
        <v>192</v>
      </c>
      <c r="H4" s="18">
        <v>199</v>
      </c>
      <c r="I4" s="18"/>
      <c r="J4" s="18"/>
      <c r="K4" s="22">
        <v>4</v>
      </c>
      <c r="L4" s="22">
        <v>783.00099999999998</v>
      </c>
      <c r="M4" s="30">
        <v>195.75024999999999</v>
      </c>
      <c r="N4" s="23">
        <v>3</v>
      </c>
      <c r="O4" s="31">
        <v>198.75024999999999</v>
      </c>
    </row>
    <row r="5" spans="1:17" x14ac:dyDescent="0.25">
      <c r="A5" s="14" t="s">
        <v>23</v>
      </c>
      <c r="B5" s="15" t="s">
        <v>44</v>
      </c>
      <c r="C5" s="16">
        <v>45458</v>
      </c>
      <c r="D5" s="17" t="s">
        <v>37</v>
      </c>
      <c r="E5" s="18">
        <v>193</v>
      </c>
      <c r="F5" s="18">
        <v>195</v>
      </c>
      <c r="G5" s="18">
        <v>195</v>
      </c>
      <c r="H5" s="18">
        <v>198</v>
      </c>
      <c r="I5" s="18">
        <v>196.001</v>
      </c>
      <c r="J5" s="18">
        <v>196</v>
      </c>
      <c r="K5" s="22">
        <v>6</v>
      </c>
      <c r="L5" s="22">
        <v>1173.001</v>
      </c>
      <c r="M5" s="30">
        <v>195.50016666666667</v>
      </c>
      <c r="N5" s="23">
        <v>14</v>
      </c>
      <c r="O5" s="31">
        <v>209.50016666666667</v>
      </c>
    </row>
    <row r="6" spans="1:17" x14ac:dyDescent="0.25">
      <c r="A6" s="14" t="s">
        <v>23</v>
      </c>
      <c r="B6" s="15" t="s">
        <v>44</v>
      </c>
      <c r="C6" s="16">
        <v>45493</v>
      </c>
      <c r="D6" s="17" t="s">
        <v>37</v>
      </c>
      <c r="E6" s="18">
        <v>199.001</v>
      </c>
      <c r="F6" s="18">
        <v>190</v>
      </c>
      <c r="G6" s="18">
        <v>195</v>
      </c>
      <c r="H6" s="18">
        <v>195</v>
      </c>
      <c r="I6" s="18"/>
      <c r="J6" s="18"/>
      <c r="K6" s="22">
        <v>4</v>
      </c>
      <c r="L6" s="22">
        <v>779.00099999999998</v>
      </c>
      <c r="M6" s="30">
        <v>194.75024999999999</v>
      </c>
      <c r="N6" s="23">
        <v>2</v>
      </c>
      <c r="O6" s="31">
        <v>196.75024999999999</v>
      </c>
    </row>
    <row r="7" spans="1:17" x14ac:dyDescent="0.25">
      <c r="A7" s="14" t="s">
        <v>23</v>
      </c>
      <c r="B7" s="15" t="s">
        <v>44</v>
      </c>
      <c r="C7" s="16">
        <v>45521</v>
      </c>
      <c r="D7" s="17" t="s">
        <v>37</v>
      </c>
      <c r="E7" s="18">
        <v>197</v>
      </c>
      <c r="F7" s="18">
        <v>195</v>
      </c>
      <c r="G7" s="18">
        <v>196</v>
      </c>
      <c r="H7" s="18">
        <v>194</v>
      </c>
      <c r="I7" s="18"/>
      <c r="J7" s="18"/>
      <c r="K7" s="22">
        <v>4</v>
      </c>
      <c r="L7" s="22">
        <v>782</v>
      </c>
      <c r="M7" s="30">
        <v>195.5</v>
      </c>
      <c r="N7" s="23">
        <v>3</v>
      </c>
      <c r="O7" s="31">
        <v>198.5</v>
      </c>
    </row>
    <row r="8" spans="1:17" x14ac:dyDescent="0.25">
      <c r="A8" s="14" t="s">
        <v>23</v>
      </c>
      <c r="B8" s="15" t="s">
        <v>44</v>
      </c>
      <c r="C8" s="16">
        <v>45541</v>
      </c>
      <c r="D8" s="17" t="s">
        <v>37</v>
      </c>
      <c r="E8" s="18">
        <v>193</v>
      </c>
      <c r="F8" s="18">
        <v>195</v>
      </c>
      <c r="G8" s="18">
        <v>193</v>
      </c>
      <c r="H8" s="18">
        <v>195</v>
      </c>
      <c r="I8" s="18"/>
      <c r="J8" s="18"/>
      <c r="K8" s="22">
        <v>4</v>
      </c>
      <c r="L8" s="22">
        <v>776</v>
      </c>
      <c r="M8" s="30">
        <v>194</v>
      </c>
      <c r="N8" s="23">
        <v>2</v>
      </c>
      <c r="O8" s="31">
        <v>196</v>
      </c>
    </row>
    <row r="9" spans="1:17" x14ac:dyDescent="0.25">
      <c r="A9" s="14" t="s">
        <v>23</v>
      </c>
      <c r="B9" s="15" t="s">
        <v>44</v>
      </c>
      <c r="C9" s="16">
        <v>45556</v>
      </c>
      <c r="D9" s="17" t="s">
        <v>37</v>
      </c>
      <c r="E9" s="18">
        <v>196</v>
      </c>
      <c r="F9" s="18">
        <v>194</v>
      </c>
      <c r="G9" s="18">
        <v>193</v>
      </c>
      <c r="H9" s="18">
        <v>196</v>
      </c>
      <c r="I9" s="18"/>
      <c r="J9" s="18"/>
      <c r="K9" s="22">
        <v>4</v>
      </c>
      <c r="L9" s="22">
        <v>779</v>
      </c>
      <c r="M9" s="30">
        <v>194.75</v>
      </c>
      <c r="N9" s="23">
        <v>2</v>
      </c>
      <c r="O9" s="31">
        <v>196.75</v>
      </c>
    </row>
    <row r="10" spans="1:17" x14ac:dyDescent="0.25">
      <c r="A10" s="14" t="s">
        <v>23</v>
      </c>
      <c r="B10" s="15" t="s">
        <v>44</v>
      </c>
      <c r="C10" s="16">
        <v>45584</v>
      </c>
      <c r="D10" s="17" t="s">
        <v>37</v>
      </c>
      <c r="E10" s="18">
        <v>189</v>
      </c>
      <c r="F10" s="18">
        <v>191</v>
      </c>
      <c r="G10" s="18">
        <v>183</v>
      </c>
      <c r="H10" s="18">
        <v>191</v>
      </c>
      <c r="I10" s="18">
        <v>194</v>
      </c>
      <c r="J10" s="18">
        <v>194</v>
      </c>
      <c r="K10" s="22">
        <v>6</v>
      </c>
      <c r="L10" s="22">
        <v>1142</v>
      </c>
      <c r="M10" s="30">
        <v>190.33333333333334</v>
      </c>
      <c r="N10" s="23">
        <v>4</v>
      </c>
      <c r="O10" s="31">
        <v>194.33333333333334</v>
      </c>
    </row>
    <row r="12" spans="1:17" x14ac:dyDescent="0.25">
      <c r="K12" s="8">
        <f>SUM(K2:K11)</f>
        <v>40</v>
      </c>
      <c r="L12" s="8">
        <f>SUM(L2:L11)</f>
        <v>7730.0030000000006</v>
      </c>
      <c r="M12" s="7">
        <f>SUM(L12/K12)</f>
        <v>193.25007500000001</v>
      </c>
      <c r="N12" s="8">
        <f>SUM(N2:N11)</f>
        <v>34</v>
      </c>
      <c r="O12" s="13">
        <f>SUM(M12+N12)</f>
        <v>227.25007500000001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J4" name="Range1_3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J9" name="Range1_3_1_1"/>
  </protectedRanges>
  <hyperlinks>
    <hyperlink ref="Q1" location="'Tennessee 2024'!A1" display="Back to Ranking" xr:uid="{5BAC0E99-43AA-4F97-BF49-1A84638582A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F02E37-A507-43AA-99E7-189BF4108C55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D235-C541-44D4-AEED-948E28E5B367}">
  <dimension ref="A1:Q8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28</v>
      </c>
      <c r="B2" s="15" t="s">
        <v>72</v>
      </c>
      <c r="C2" s="16">
        <v>45430</v>
      </c>
      <c r="D2" s="34" t="s">
        <v>24</v>
      </c>
      <c r="E2" s="18">
        <v>195</v>
      </c>
      <c r="F2" s="18">
        <v>194</v>
      </c>
      <c r="G2" s="18">
        <v>193</v>
      </c>
      <c r="H2" s="18">
        <v>199</v>
      </c>
      <c r="I2" s="18"/>
      <c r="J2" s="18"/>
      <c r="K2" s="22">
        <v>4</v>
      </c>
      <c r="L2" s="22">
        <v>781</v>
      </c>
      <c r="M2" s="30">
        <v>195.25</v>
      </c>
      <c r="N2" s="23">
        <v>13</v>
      </c>
      <c r="O2" s="31">
        <v>208.25</v>
      </c>
    </row>
    <row r="3" spans="1:17" x14ac:dyDescent="0.25">
      <c r="A3" s="14" t="s">
        <v>28</v>
      </c>
      <c r="B3" s="15" t="s">
        <v>72</v>
      </c>
      <c r="C3" s="16">
        <v>45431</v>
      </c>
      <c r="D3" s="34" t="s">
        <v>24</v>
      </c>
      <c r="E3" s="18">
        <v>195</v>
      </c>
      <c r="F3" s="18">
        <v>193</v>
      </c>
      <c r="G3" s="18">
        <v>191</v>
      </c>
      <c r="H3" s="18">
        <v>193</v>
      </c>
      <c r="I3" s="18"/>
      <c r="J3" s="18"/>
      <c r="K3" s="22">
        <v>4</v>
      </c>
      <c r="L3" s="22">
        <v>772</v>
      </c>
      <c r="M3" s="30">
        <v>193</v>
      </c>
      <c r="N3" s="23">
        <v>13</v>
      </c>
      <c r="O3" s="31">
        <v>206</v>
      </c>
    </row>
    <row r="4" spans="1:17" x14ac:dyDescent="0.25">
      <c r="A4" s="14" t="s">
        <v>28</v>
      </c>
      <c r="B4" s="15" t="s">
        <v>72</v>
      </c>
      <c r="C4" s="16">
        <v>45458</v>
      </c>
      <c r="D4" s="34" t="s">
        <v>37</v>
      </c>
      <c r="E4" s="18">
        <v>195</v>
      </c>
      <c r="F4" s="18">
        <v>190</v>
      </c>
      <c r="G4" s="18">
        <v>194</v>
      </c>
      <c r="H4" s="18">
        <v>171</v>
      </c>
      <c r="I4" s="18">
        <v>187</v>
      </c>
      <c r="J4" s="18">
        <v>186</v>
      </c>
      <c r="K4" s="22">
        <v>6</v>
      </c>
      <c r="L4" s="22">
        <v>1123</v>
      </c>
      <c r="M4" s="30">
        <v>187.16666666666666</v>
      </c>
      <c r="N4" s="23">
        <v>10</v>
      </c>
      <c r="O4" s="31">
        <v>197.16666666666666</v>
      </c>
    </row>
    <row r="5" spans="1:17" x14ac:dyDescent="0.25">
      <c r="A5" s="14" t="s">
        <v>28</v>
      </c>
      <c r="B5" s="15" t="s">
        <v>72</v>
      </c>
      <c r="C5" s="16">
        <v>45465</v>
      </c>
      <c r="D5" s="34" t="s">
        <v>24</v>
      </c>
      <c r="E5" s="18">
        <v>192</v>
      </c>
      <c r="F5" s="18">
        <v>192</v>
      </c>
      <c r="G5" s="18">
        <v>193</v>
      </c>
      <c r="H5" s="18">
        <v>194</v>
      </c>
      <c r="I5" s="18">
        <v>191</v>
      </c>
      <c r="J5" s="18">
        <v>191</v>
      </c>
      <c r="K5" s="22">
        <v>6</v>
      </c>
      <c r="L5" s="22">
        <v>1153</v>
      </c>
      <c r="M5" s="30">
        <v>192.16666666666666</v>
      </c>
      <c r="N5" s="23">
        <v>34</v>
      </c>
      <c r="O5" s="31">
        <v>226.16666666666666</v>
      </c>
    </row>
    <row r="6" spans="1:17" x14ac:dyDescent="0.25">
      <c r="A6" s="14" t="s">
        <v>28</v>
      </c>
      <c r="B6" s="15" t="s">
        <v>72</v>
      </c>
      <c r="C6" s="16">
        <v>45500</v>
      </c>
      <c r="D6" s="34" t="s">
        <v>24</v>
      </c>
      <c r="E6" s="18">
        <v>193</v>
      </c>
      <c r="F6" s="18">
        <v>191</v>
      </c>
      <c r="G6" s="18">
        <v>194</v>
      </c>
      <c r="H6" s="18">
        <v>194</v>
      </c>
      <c r="I6" s="18">
        <v>195</v>
      </c>
      <c r="J6" s="18">
        <v>193</v>
      </c>
      <c r="K6" s="22">
        <v>6</v>
      </c>
      <c r="L6" s="22">
        <v>1160</v>
      </c>
      <c r="M6" s="30">
        <v>193.33333333333334</v>
      </c>
      <c r="N6" s="23">
        <v>10</v>
      </c>
      <c r="O6" s="31">
        <v>203.33333333333334</v>
      </c>
    </row>
    <row r="8" spans="1:17" x14ac:dyDescent="0.25">
      <c r="K8" s="8">
        <f>SUM(K2:K7)</f>
        <v>26</v>
      </c>
      <c r="L8" s="8">
        <f>SUM(L2:L7)</f>
        <v>4989</v>
      </c>
      <c r="M8" s="7">
        <f>SUM(L8/K8)</f>
        <v>191.88461538461539</v>
      </c>
      <c r="N8" s="8">
        <f>SUM(N2:N7)</f>
        <v>80</v>
      </c>
      <c r="O8" s="13">
        <f>SUM(M8+N8)</f>
        <v>271.88461538461536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81FBD688-D376-45DF-8490-2AB7206639A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979D6F-A546-4DD2-8A9F-2B7118F4D743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1CAB-4D33-45E4-B283-4985C60673B3}">
  <dimension ref="A1:Q7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70</v>
      </c>
      <c r="C2" s="16">
        <v>45409</v>
      </c>
      <c r="D2" s="17" t="s">
        <v>24</v>
      </c>
      <c r="E2" s="18">
        <v>158</v>
      </c>
      <c r="F2" s="18">
        <v>165</v>
      </c>
      <c r="G2" s="18">
        <v>154</v>
      </c>
      <c r="H2" s="18">
        <v>145</v>
      </c>
      <c r="I2" s="18"/>
      <c r="J2" s="18"/>
      <c r="K2" s="22">
        <v>4</v>
      </c>
      <c r="L2" s="22">
        <v>622</v>
      </c>
      <c r="M2" s="30">
        <v>155.5</v>
      </c>
      <c r="N2" s="23">
        <v>2</v>
      </c>
      <c r="O2" s="31">
        <v>157.5</v>
      </c>
    </row>
    <row r="3" spans="1:17" x14ac:dyDescent="0.25">
      <c r="A3" s="14" t="s">
        <v>26</v>
      </c>
      <c r="B3" s="15" t="s">
        <v>70</v>
      </c>
      <c r="C3" s="16">
        <v>45465</v>
      </c>
      <c r="D3" s="17" t="s">
        <v>24</v>
      </c>
      <c r="E3" s="18">
        <v>181</v>
      </c>
      <c r="F3" s="18">
        <v>174</v>
      </c>
      <c r="G3" s="18">
        <v>186</v>
      </c>
      <c r="H3" s="18">
        <v>187</v>
      </c>
      <c r="I3" s="18">
        <v>177</v>
      </c>
      <c r="J3" s="18">
        <v>178</v>
      </c>
      <c r="K3" s="22">
        <v>6</v>
      </c>
      <c r="L3" s="22">
        <v>1083</v>
      </c>
      <c r="M3" s="30">
        <v>180.5</v>
      </c>
      <c r="N3" s="23">
        <v>4</v>
      </c>
      <c r="O3" s="31">
        <v>184.5</v>
      </c>
    </row>
    <row r="4" spans="1:17" x14ac:dyDescent="0.25">
      <c r="A4" s="14" t="s">
        <v>26</v>
      </c>
      <c r="B4" s="15" t="s">
        <v>70</v>
      </c>
      <c r="C4" s="16">
        <v>45500</v>
      </c>
      <c r="D4" s="17" t="s">
        <v>24</v>
      </c>
      <c r="E4" s="18">
        <v>165</v>
      </c>
      <c r="F4" s="18">
        <v>170</v>
      </c>
      <c r="G4" s="18">
        <v>180</v>
      </c>
      <c r="H4" s="18">
        <v>171</v>
      </c>
      <c r="I4" s="18">
        <v>185</v>
      </c>
      <c r="J4" s="18">
        <v>191</v>
      </c>
      <c r="K4" s="22">
        <v>6</v>
      </c>
      <c r="L4" s="22">
        <v>1062</v>
      </c>
      <c r="M4" s="30">
        <v>177</v>
      </c>
      <c r="N4" s="23">
        <v>4</v>
      </c>
      <c r="O4" s="31">
        <v>181</v>
      </c>
    </row>
    <row r="5" spans="1:17" x14ac:dyDescent="0.25">
      <c r="A5" s="14" t="s">
        <v>26</v>
      </c>
      <c r="B5" s="15" t="s">
        <v>70</v>
      </c>
      <c r="C5" s="16">
        <v>45528</v>
      </c>
      <c r="D5" s="17" t="s">
        <v>24</v>
      </c>
      <c r="E5" s="18">
        <v>168</v>
      </c>
      <c r="F5" s="18">
        <v>180</v>
      </c>
      <c r="G5" s="18">
        <v>176</v>
      </c>
      <c r="H5" s="18">
        <v>178</v>
      </c>
      <c r="I5" s="18"/>
      <c r="J5" s="18"/>
      <c r="K5" s="22">
        <v>4</v>
      </c>
      <c r="L5" s="22">
        <v>702</v>
      </c>
      <c r="M5" s="30">
        <v>175.5</v>
      </c>
      <c r="N5" s="23">
        <v>2</v>
      </c>
      <c r="O5" s="31">
        <v>177.5</v>
      </c>
    </row>
    <row r="7" spans="1:17" x14ac:dyDescent="0.25">
      <c r="K7" s="8">
        <f>SUM(K2:K6)</f>
        <v>20</v>
      </c>
      <c r="L7" s="8">
        <f>SUM(L2:L6)</f>
        <v>3469</v>
      </c>
      <c r="M7" s="7">
        <f>SUM(L7/K7)</f>
        <v>173.45</v>
      </c>
      <c r="N7" s="8">
        <f>SUM(N2:N6)</f>
        <v>12</v>
      </c>
      <c r="O7" s="13">
        <f>SUM(M7+N7)</f>
        <v>185.45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66E72270-0486-4FD7-A188-6C748E24BF8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FE8583-5C91-4B93-B7A4-DB6856D824CB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6439-4309-4322-BC5D-321FEBE6A5B1}">
  <dimension ref="A1:Q11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42</v>
      </c>
      <c r="C2" s="16">
        <v>45367</v>
      </c>
      <c r="D2" s="17" t="s">
        <v>37</v>
      </c>
      <c r="E2" s="18">
        <v>194</v>
      </c>
      <c r="F2" s="18">
        <v>190</v>
      </c>
      <c r="G2" s="18">
        <v>197.001</v>
      </c>
      <c r="H2" s="18">
        <v>195</v>
      </c>
      <c r="I2" s="18"/>
      <c r="J2" s="18"/>
      <c r="K2" s="22">
        <v>4</v>
      </c>
      <c r="L2" s="22">
        <v>776.00099999999998</v>
      </c>
      <c r="M2" s="30">
        <v>194.00024999999999</v>
      </c>
      <c r="N2" s="23">
        <v>4</v>
      </c>
      <c r="O2" s="31">
        <v>198.00024999999999</v>
      </c>
    </row>
    <row r="3" spans="1:17" x14ac:dyDescent="0.25">
      <c r="A3" s="14" t="s">
        <v>23</v>
      </c>
      <c r="B3" s="15" t="s">
        <v>42</v>
      </c>
      <c r="C3" s="16">
        <v>45402</v>
      </c>
      <c r="D3" s="17" t="s">
        <v>37</v>
      </c>
      <c r="E3" s="18">
        <v>198</v>
      </c>
      <c r="F3" s="18">
        <v>184</v>
      </c>
      <c r="G3" s="18">
        <v>192</v>
      </c>
      <c r="H3" s="18">
        <v>192</v>
      </c>
      <c r="I3" s="18"/>
      <c r="J3" s="18"/>
      <c r="K3" s="22">
        <v>4</v>
      </c>
      <c r="L3" s="22">
        <v>766</v>
      </c>
      <c r="M3" s="30">
        <v>191.5</v>
      </c>
      <c r="N3" s="23">
        <v>4</v>
      </c>
      <c r="O3" s="31">
        <v>195.5</v>
      </c>
    </row>
    <row r="4" spans="1:17" x14ac:dyDescent="0.25">
      <c r="A4" s="14" t="s">
        <v>23</v>
      </c>
      <c r="B4" s="15" t="s">
        <v>42</v>
      </c>
      <c r="C4" s="16">
        <v>45430</v>
      </c>
      <c r="D4" s="17" t="s">
        <v>37</v>
      </c>
      <c r="E4" s="18">
        <v>194</v>
      </c>
      <c r="F4" s="18">
        <v>194</v>
      </c>
      <c r="G4" s="18">
        <v>195</v>
      </c>
      <c r="H4" s="18">
        <v>193</v>
      </c>
      <c r="I4" s="18"/>
      <c r="J4" s="18"/>
      <c r="K4" s="22">
        <v>4</v>
      </c>
      <c r="L4" s="22">
        <v>776</v>
      </c>
      <c r="M4" s="30">
        <v>194</v>
      </c>
      <c r="N4" s="23">
        <v>2</v>
      </c>
      <c r="O4" s="31">
        <v>196</v>
      </c>
    </row>
    <row r="5" spans="1:17" x14ac:dyDescent="0.25">
      <c r="A5" s="14" t="s">
        <v>23</v>
      </c>
      <c r="B5" s="15" t="s">
        <v>42</v>
      </c>
      <c r="C5" s="16">
        <v>45458</v>
      </c>
      <c r="D5" s="17" t="s">
        <v>37</v>
      </c>
      <c r="E5" s="18">
        <v>193</v>
      </c>
      <c r="F5" s="18">
        <v>195</v>
      </c>
      <c r="G5" s="18">
        <v>193</v>
      </c>
      <c r="H5" s="18">
        <v>197</v>
      </c>
      <c r="I5" s="18">
        <v>191</v>
      </c>
      <c r="J5" s="18">
        <v>191</v>
      </c>
      <c r="K5" s="22">
        <v>6</v>
      </c>
      <c r="L5" s="22">
        <v>1160</v>
      </c>
      <c r="M5" s="30">
        <v>193.33333333333334</v>
      </c>
      <c r="N5" s="23">
        <v>4</v>
      </c>
      <c r="O5" s="31">
        <v>197.33333333333334</v>
      </c>
    </row>
    <row r="6" spans="1:17" x14ac:dyDescent="0.25">
      <c r="A6" s="14" t="s">
        <v>23</v>
      </c>
      <c r="B6" s="15" t="s">
        <v>42</v>
      </c>
      <c r="C6" s="16">
        <v>45493</v>
      </c>
      <c r="D6" s="17" t="s">
        <v>37</v>
      </c>
      <c r="E6" s="18">
        <v>198</v>
      </c>
      <c r="F6" s="18">
        <v>199</v>
      </c>
      <c r="G6" s="18">
        <v>196</v>
      </c>
      <c r="H6" s="18">
        <v>176</v>
      </c>
      <c r="I6" s="18"/>
      <c r="J6" s="18"/>
      <c r="K6" s="22">
        <v>4</v>
      </c>
      <c r="L6" s="22">
        <v>769</v>
      </c>
      <c r="M6" s="30">
        <v>192.25</v>
      </c>
      <c r="N6" s="23">
        <v>2</v>
      </c>
      <c r="O6" s="31">
        <v>194.25</v>
      </c>
    </row>
    <row r="7" spans="1:17" x14ac:dyDescent="0.25">
      <c r="A7" s="14" t="s">
        <v>23</v>
      </c>
      <c r="B7" s="15" t="s">
        <v>42</v>
      </c>
      <c r="C7" s="16">
        <v>45521</v>
      </c>
      <c r="D7" s="17" t="s">
        <v>37</v>
      </c>
      <c r="E7" s="18">
        <v>192</v>
      </c>
      <c r="F7" s="18">
        <v>197</v>
      </c>
      <c r="G7" s="18">
        <v>198</v>
      </c>
      <c r="H7" s="18">
        <v>197</v>
      </c>
      <c r="I7" s="18"/>
      <c r="J7" s="18"/>
      <c r="K7" s="22">
        <v>4</v>
      </c>
      <c r="L7" s="22">
        <v>784</v>
      </c>
      <c r="M7" s="30">
        <v>196</v>
      </c>
      <c r="N7" s="23">
        <v>6</v>
      </c>
      <c r="O7" s="31">
        <v>202</v>
      </c>
    </row>
    <row r="8" spans="1:17" x14ac:dyDescent="0.25">
      <c r="A8" s="14" t="s">
        <v>23</v>
      </c>
      <c r="B8" s="15" t="s">
        <v>42</v>
      </c>
      <c r="C8" s="16">
        <v>45556</v>
      </c>
      <c r="D8" s="17" t="s">
        <v>37</v>
      </c>
      <c r="E8" s="18">
        <v>199</v>
      </c>
      <c r="F8" s="18">
        <v>197</v>
      </c>
      <c r="G8" s="18">
        <v>198</v>
      </c>
      <c r="H8" s="18">
        <v>196.001</v>
      </c>
      <c r="I8" s="18"/>
      <c r="J8" s="18"/>
      <c r="K8" s="22">
        <v>4</v>
      </c>
      <c r="L8" s="22">
        <v>790.00099999999998</v>
      </c>
      <c r="M8" s="30">
        <v>197.50024999999999</v>
      </c>
      <c r="N8" s="23">
        <v>5</v>
      </c>
      <c r="O8" s="31">
        <v>202.50024999999999</v>
      </c>
    </row>
    <row r="9" spans="1:17" x14ac:dyDescent="0.25">
      <c r="A9" s="14" t="s">
        <v>23</v>
      </c>
      <c r="B9" s="15" t="s">
        <v>42</v>
      </c>
      <c r="C9" s="16">
        <v>45584</v>
      </c>
      <c r="D9" s="17" t="s">
        <v>37</v>
      </c>
      <c r="E9" s="18">
        <v>195</v>
      </c>
      <c r="F9" s="18">
        <v>195</v>
      </c>
      <c r="G9" s="18">
        <v>196</v>
      </c>
      <c r="H9" s="18">
        <v>197</v>
      </c>
      <c r="I9" s="18">
        <v>196</v>
      </c>
      <c r="J9" s="18">
        <v>195</v>
      </c>
      <c r="K9" s="22">
        <v>6</v>
      </c>
      <c r="L9" s="22">
        <v>1174</v>
      </c>
      <c r="M9" s="30">
        <v>195.66666666666666</v>
      </c>
      <c r="N9" s="23">
        <v>6</v>
      </c>
      <c r="O9" s="31">
        <v>201.66666666666666</v>
      </c>
    </row>
    <row r="11" spans="1:17" x14ac:dyDescent="0.25">
      <c r="K11" s="8">
        <f>SUM(K2:K10)</f>
        <v>36</v>
      </c>
      <c r="L11" s="8">
        <f>SUM(L2:L10)</f>
        <v>6995.0020000000004</v>
      </c>
      <c r="M11" s="7">
        <f>SUM(L11/K11)</f>
        <v>194.30561111111112</v>
      </c>
      <c r="N11" s="8">
        <f>SUM(N2:N10)</f>
        <v>33</v>
      </c>
      <c r="O11" s="13">
        <f>SUM(M11+N11)</f>
        <v>227.30561111111112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J4" name="Range1_3"/>
    <protectedRange algorithmName="SHA-512" hashValue="ON39YdpmFHfN9f47KpiRvqrKx0V9+erV1CNkpWzYhW/Qyc6aT8rEyCrvauWSYGZK2ia3o7vd3akF07acHAFpOA==" saltValue="yVW9XmDwTqEnmpSGai0KYg==" spinCount="100000" sqref="B8:C8" name="Range1_3_1"/>
    <protectedRange algorithmName="SHA-512" hashValue="ON39YdpmFHfN9f47KpiRvqrKx0V9+erV1CNkpWzYhW/Qyc6aT8rEyCrvauWSYGZK2ia3o7vd3akF07acHAFpOA==" saltValue="yVW9XmDwTqEnmpSGai0KYg==" spinCount="100000" sqref="D8" name="Range1_1_3"/>
    <protectedRange algorithmName="SHA-512" hashValue="ON39YdpmFHfN9f47KpiRvqrKx0V9+erV1CNkpWzYhW/Qyc6aT8rEyCrvauWSYGZK2ia3o7vd3akF07acHAFpOA==" saltValue="yVW9XmDwTqEnmpSGai0KYg==" spinCount="100000" sqref="E8:J8" name="Range1_3_1_1"/>
  </protectedRanges>
  <hyperlinks>
    <hyperlink ref="Q1" location="'Tennessee 2024'!A1" display="Back to Ranking" xr:uid="{A87B8AA9-5D56-4E9E-B977-32AE0F0840D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0FDF7D-B2AF-49F5-B544-50A8B346F5AC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223B-C7EA-4905-B500-D682BE010042}">
  <dimension ref="A1:Q6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52</v>
      </c>
      <c r="C2" s="16">
        <v>45367</v>
      </c>
      <c r="D2" s="17" t="s">
        <v>37</v>
      </c>
      <c r="E2" s="18">
        <v>171</v>
      </c>
      <c r="F2" s="18">
        <v>182</v>
      </c>
      <c r="G2" s="18">
        <v>175</v>
      </c>
      <c r="H2" s="18">
        <v>176</v>
      </c>
      <c r="I2" s="18"/>
      <c r="J2" s="18"/>
      <c r="K2" s="22">
        <v>4</v>
      </c>
      <c r="L2" s="22">
        <v>704</v>
      </c>
      <c r="M2" s="30">
        <v>176</v>
      </c>
      <c r="N2" s="23">
        <v>2</v>
      </c>
      <c r="O2" s="31">
        <v>178</v>
      </c>
    </row>
    <row r="3" spans="1:17" x14ac:dyDescent="0.25">
      <c r="A3" s="14" t="s">
        <v>26</v>
      </c>
      <c r="B3" s="15" t="s">
        <v>52</v>
      </c>
      <c r="C3" s="16">
        <v>45402</v>
      </c>
      <c r="D3" s="17" t="s">
        <v>37</v>
      </c>
      <c r="E3" s="18">
        <v>173</v>
      </c>
      <c r="F3" s="18">
        <v>182</v>
      </c>
      <c r="G3" s="18">
        <v>178</v>
      </c>
      <c r="H3" s="18">
        <v>176</v>
      </c>
      <c r="I3" s="18"/>
      <c r="J3" s="18"/>
      <c r="K3" s="22">
        <v>4</v>
      </c>
      <c r="L3" s="22">
        <v>709</v>
      </c>
      <c r="M3" s="30">
        <v>177.25</v>
      </c>
      <c r="N3" s="23">
        <v>2</v>
      </c>
      <c r="O3" s="31">
        <v>179.25</v>
      </c>
    </row>
    <row r="4" spans="1:17" x14ac:dyDescent="0.25">
      <c r="A4" s="14" t="s">
        <v>26</v>
      </c>
      <c r="B4" s="15" t="s">
        <v>52</v>
      </c>
      <c r="C4" s="16">
        <v>45430</v>
      </c>
      <c r="D4" s="17" t="s">
        <v>37</v>
      </c>
      <c r="E4" s="18">
        <v>174</v>
      </c>
      <c r="F4" s="18">
        <v>173</v>
      </c>
      <c r="G4" s="18">
        <v>175</v>
      </c>
      <c r="H4" s="18">
        <v>0</v>
      </c>
      <c r="I4" s="18"/>
      <c r="J4" s="18"/>
      <c r="K4" s="22">
        <v>4</v>
      </c>
      <c r="L4" s="22">
        <v>522</v>
      </c>
      <c r="M4" s="30">
        <v>130.5</v>
      </c>
      <c r="N4" s="23">
        <v>2</v>
      </c>
      <c r="O4" s="31">
        <v>132.5</v>
      </c>
    </row>
    <row r="6" spans="1:17" x14ac:dyDescent="0.25">
      <c r="K6" s="8">
        <f>SUM(K2:K5)</f>
        <v>12</v>
      </c>
      <c r="L6" s="8">
        <f>SUM(L2:L5)</f>
        <v>1935</v>
      </c>
      <c r="M6" s="7">
        <f>SUM(L6/K6)</f>
        <v>161.25</v>
      </c>
      <c r="N6" s="8">
        <f>SUM(N2:N5)</f>
        <v>6</v>
      </c>
      <c r="O6" s="13">
        <f>SUM(M6+N6)</f>
        <v>167.25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 E4:J4" name="Range1_2_1"/>
    <protectedRange algorithmName="SHA-512" hashValue="ON39YdpmFHfN9f47KpiRvqrKx0V9+erV1CNkpWzYhW/Qyc6aT8rEyCrvauWSYGZK2ia3o7vd3akF07acHAFpOA==" saltValue="yVW9XmDwTqEnmpSGai0KYg==" spinCount="100000" sqref="D4" name="Range1_1_1"/>
  </protectedRanges>
  <hyperlinks>
    <hyperlink ref="Q1" location="'Tennessee 2024'!A1" display="Back to Ranking" xr:uid="{F823AF63-0036-4E47-8EB8-1A895A8C947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A0497C-2795-4B68-9233-288C9BCA27AB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228D-FE30-4419-A696-1C93E29407B5}">
  <dimension ref="A1:Q5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74</v>
      </c>
      <c r="C2" s="16">
        <v>45465</v>
      </c>
      <c r="D2" s="17" t="s">
        <v>24</v>
      </c>
      <c r="E2" s="18">
        <v>199</v>
      </c>
      <c r="F2" s="18">
        <v>199</v>
      </c>
      <c r="G2" s="40">
        <v>200</v>
      </c>
      <c r="H2" s="18">
        <v>198</v>
      </c>
      <c r="I2" s="18">
        <v>198</v>
      </c>
      <c r="J2" s="40">
        <v>200.001</v>
      </c>
      <c r="K2" s="22">
        <v>6</v>
      </c>
      <c r="L2" s="22">
        <v>1194.001</v>
      </c>
      <c r="M2" s="30">
        <v>199.00016666666667</v>
      </c>
      <c r="N2" s="23">
        <v>18</v>
      </c>
      <c r="O2" s="31">
        <v>217.00016666666667</v>
      </c>
    </row>
    <row r="3" spans="1:17" x14ac:dyDescent="0.25">
      <c r="A3" s="14" t="s">
        <v>23</v>
      </c>
      <c r="B3" s="15" t="s">
        <v>74</v>
      </c>
      <c r="C3" s="16">
        <v>45466</v>
      </c>
      <c r="D3" s="17" t="s">
        <v>24</v>
      </c>
      <c r="E3" s="18">
        <v>198</v>
      </c>
      <c r="F3" s="18">
        <v>197.001</v>
      </c>
      <c r="G3" s="18">
        <v>193</v>
      </c>
      <c r="H3" s="18">
        <v>195</v>
      </c>
      <c r="I3" s="18"/>
      <c r="J3" s="18"/>
      <c r="K3" s="22">
        <v>4</v>
      </c>
      <c r="L3" s="22">
        <v>783.00099999999998</v>
      </c>
      <c r="M3" s="30">
        <v>195.75024999999999</v>
      </c>
      <c r="N3" s="23">
        <v>5</v>
      </c>
      <c r="O3" s="31">
        <v>200.75024999999999</v>
      </c>
    </row>
    <row r="5" spans="1:17" x14ac:dyDescent="0.25">
      <c r="K5" s="8">
        <f>SUM(K2:K4)</f>
        <v>10</v>
      </c>
      <c r="L5" s="8">
        <f>SUM(L2:L4)</f>
        <v>1977.002</v>
      </c>
      <c r="M5" s="13">
        <f>SUM(L5/K5)</f>
        <v>197.7002</v>
      </c>
      <c r="N5" s="8">
        <f>SUM(N2:N4)</f>
        <v>23</v>
      </c>
      <c r="O5" s="13">
        <f>SUM(M5+N5)</f>
        <v>220.7002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10E46F59-48CC-47D0-A7E8-CFBD2C176B4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CB7235-C1E8-4B0E-9885-39EDDE4CD85F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06A5-D5CC-4DC2-B683-E1861FB96C89}">
  <dimension ref="A1:Q8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55</v>
      </c>
      <c r="C2" s="16">
        <v>45374</v>
      </c>
      <c r="D2" s="17" t="s">
        <v>24</v>
      </c>
      <c r="E2" s="18">
        <v>186</v>
      </c>
      <c r="F2" s="18">
        <v>185</v>
      </c>
      <c r="G2" s="18">
        <v>189</v>
      </c>
      <c r="H2" s="18">
        <v>185</v>
      </c>
      <c r="I2" s="18"/>
      <c r="J2" s="18"/>
      <c r="K2" s="22">
        <v>4</v>
      </c>
      <c r="L2" s="22">
        <v>745</v>
      </c>
      <c r="M2" s="30">
        <v>186.25</v>
      </c>
      <c r="N2" s="23">
        <v>5</v>
      </c>
      <c r="O2" s="31">
        <v>191.25</v>
      </c>
    </row>
    <row r="3" spans="1:17" x14ac:dyDescent="0.25">
      <c r="A3" s="14" t="s">
        <v>23</v>
      </c>
      <c r="B3" s="15" t="s">
        <v>55</v>
      </c>
      <c r="C3" s="16">
        <v>45375</v>
      </c>
      <c r="D3" s="17" t="s">
        <v>24</v>
      </c>
      <c r="E3" s="18">
        <v>178</v>
      </c>
      <c r="F3" s="18">
        <v>191</v>
      </c>
      <c r="G3" s="18">
        <v>188</v>
      </c>
      <c r="H3" s="18">
        <v>188</v>
      </c>
      <c r="I3" s="18"/>
      <c r="J3" s="18"/>
      <c r="K3" s="22">
        <v>4</v>
      </c>
      <c r="L3" s="22">
        <v>745</v>
      </c>
      <c r="M3" s="30">
        <v>186.25</v>
      </c>
      <c r="N3" s="23">
        <v>3</v>
      </c>
      <c r="O3" s="31">
        <v>189.25</v>
      </c>
    </row>
    <row r="4" spans="1:17" x14ac:dyDescent="0.25">
      <c r="A4" s="14" t="s">
        <v>23</v>
      </c>
      <c r="B4" s="15" t="s">
        <v>55</v>
      </c>
      <c r="C4" s="16">
        <v>45465</v>
      </c>
      <c r="D4" s="17" t="s">
        <v>24</v>
      </c>
      <c r="E4" s="18">
        <v>195</v>
      </c>
      <c r="F4" s="18">
        <v>198</v>
      </c>
      <c r="G4" s="18">
        <v>197</v>
      </c>
      <c r="H4" s="18">
        <v>197</v>
      </c>
      <c r="I4" s="18">
        <v>198</v>
      </c>
      <c r="J4" s="18">
        <v>199</v>
      </c>
      <c r="K4" s="22">
        <v>6</v>
      </c>
      <c r="L4" s="22">
        <v>1184</v>
      </c>
      <c r="M4" s="30">
        <v>197.33333333333334</v>
      </c>
      <c r="N4" s="23">
        <v>4</v>
      </c>
      <c r="O4" s="31">
        <v>201.33333333333334</v>
      </c>
    </row>
    <row r="5" spans="1:17" x14ac:dyDescent="0.25">
      <c r="A5" s="14" t="s">
        <v>23</v>
      </c>
      <c r="B5" s="15" t="s">
        <v>55</v>
      </c>
      <c r="C5" s="16">
        <v>45500</v>
      </c>
      <c r="D5" s="17" t="s">
        <v>24</v>
      </c>
      <c r="E5" s="18">
        <v>194</v>
      </c>
      <c r="F5" s="18">
        <v>195</v>
      </c>
      <c r="G5" s="18">
        <v>196</v>
      </c>
      <c r="H5" s="18">
        <v>197</v>
      </c>
      <c r="I5" s="18">
        <v>194</v>
      </c>
      <c r="J5" s="18">
        <v>196</v>
      </c>
      <c r="K5" s="22">
        <v>6</v>
      </c>
      <c r="L5" s="22">
        <v>1172</v>
      </c>
      <c r="M5" s="30">
        <v>195.33333333333334</v>
      </c>
      <c r="N5" s="23">
        <v>4</v>
      </c>
      <c r="O5" s="31">
        <v>199.33333333333334</v>
      </c>
    </row>
    <row r="6" spans="1:17" x14ac:dyDescent="0.25">
      <c r="A6" s="14" t="s">
        <v>23</v>
      </c>
      <c r="B6" s="15" t="s">
        <v>55</v>
      </c>
      <c r="C6" s="16">
        <v>45577</v>
      </c>
      <c r="D6" s="17" t="s">
        <v>24</v>
      </c>
      <c r="E6" s="18">
        <v>195</v>
      </c>
      <c r="F6" s="18">
        <v>197</v>
      </c>
      <c r="G6" s="18">
        <v>194</v>
      </c>
      <c r="H6" s="40">
        <v>200</v>
      </c>
      <c r="I6" s="18"/>
      <c r="J6" s="18"/>
      <c r="K6" s="22">
        <v>4</v>
      </c>
      <c r="L6" s="22">
        <v>786</v>
      </c>
      <c r="M6" s="30">
        <v>196.5</v>
      </c>
      <c r="N6" s="23">
        <v>6</v>
      </c>
      <c r="O6" s="31">
        <v>202.5</v>
      </c>
    </row>
    <row r="8" spans="1:17" x14ac:dyDescent="0.25">
      <c r="K8" s="8">
        <f>SUM(K2:K7)</f>
        <v>24</v>
      </c>
      <c r="L8" s="8">
        <f>SUM(L2:L7)</f>
        <v>4632</v>
      </c>
      <c r="M8" s="7">
        <f>SUM(L8/K8)</f>
        <v>193</v>
      </c>
      <c r="N8" s="8">
        <f>SUM(N2:N7)</f>
        <v>22</v>
      </c>
      <c r="O8" s="13">
        <f>SUM(M8+N8)</f>
        <v>215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7A1D4BFB-5E93-4C13-B705-B835F35DBCD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0E1B0-B267-453B-8CFE-0D8233A6B557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F996-5595-43EB-A256-1A7619FD2EF1}">
  <dimension ref="A1:Q5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81</v>
      </c>
      <c r="C2" s="16">
        <v>45465</v>
      </c>
      <c r="D2" s="17" t="s">
        <v>24</v>
      </c>
      <c r="E2" s="18">
        <v>199</v>
      </c>
      <c r="F2" s="18">
        <v>194</v>
      </c>
      <c r="G2" s="18">
        <v>199</v>
      </c>
      <c r="H2" s="18">
        <v>199</v>
      </c>
      <c r="I2" s="18">
        <v>197</v>
      </c>
      <c r="J2" s="18">
        <v>196</v>
      </c>
      <c r="K2" s="22">
        <v>6</v>
      </c>
      <c r="L2" s="22">
        <v>1184</v>
      </c>
      <c r="M2" s="30">
        <v>197.33333333333334</v>
      </c>
      <c r="N2" s="23">
        <v>4</v>
      </c>
      <c r="O2" s="31">
        <v>201.33333333333334</v>
      </c>
    </row>
    <row r="3" spans="1:17" x14ac:dyDescent="0.25">
      <c r="A3" s="14" t="s">
        <v>23</v>
      </c>
      <c r="B3" s="15" t="s">
        <v>81</v>
      </c>
      <c r="C3" s="16">
        <v>45466</v>
      </c>
      <c r="D3" s="17" t="s">
        <v>24</v>
      </c>
      <c r="E3" s="18">
        <v>192</v>
      </c>
      <c r="F3" s="18">
        <v>191</v>
      </c>
      <c r="G3" s="18">
        <v>197</v>
      </c>
      <c r="H3" s="18">
        <v>194</v>
      </c>
      <c r="I3" s="18"/>
      <c r="J3" s="18"/>
      <c r="K3" s="22">
        <v>4</v>
      </c>
      <c r="L3" s="22">
        <v>774</v>
      </c>
      <c r="M3" s="30">
        <v>193.5</v>
      </c>
      <c r="N3" s="23">
        <v>4</v>
      </c>
      <c r="O3" s="31">
        <v>197.5</v>
      </c>
    </row>
    <row r="5" spans="1:17" x14ac:dyDescent="0.25">
      <c r="K5" s="8">
        <f>SUM(K2:K4)</f>
        <v>10</v>
      </c>
      <c r="L5" s="8">
        <f>SUM(L2:L4)</f>
        <v>1958</v>
      </c>
      <c r="M5" s="13">
        <f>SUM(L5/K5)</f>
        <v>195.8</v>
      </c>
      <c r="N5" s="8">
        <f>SUM(N2:N4)</f>
        <v>8</v>
      </c>
      <c r="O5" s="13">
        <f>SUM(M5+N5)</f>
        <v>203.8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C39EA80E-C096-49DA-B0D9-BD65123B18C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B13FB9-2249-480F-BF14-F40D620285E7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F5BC-BEF8-40A5-BF28-3D8868C2FA54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84</v>
      </c>
      <c r="C2" s="16">
        <v>45528</v>
      </c>
      <c r="D2" s="17" t="s">
        <v>24</v>
      </c>
      <c r="E2" s="18">
        <v>196</v>
      </c>
      <c r="F2" s="18">
        <v>198</v>
      </c>
      <c r="G2" s="18">
        <v>196</v>
      </c>
      <c r="H2" s="18">
        <v>199</v>
      </c>
      <c r="I2" s="18"/>
      <c r="J2" s="18"/>
      <c r="K2" s="22">
        <v>4</v>
      </c>
      <c r="L2" s="22">
        <v>789</v>
      </c>
      <c r="M2" s="30">
        <v>197.25</v>
      </c>
      <c r="N2" s="23">
        <v>4</v>
      </c>
      <c r="O2" s="31">
        <v>201.25</v>
      </c>
    </row>
    <row r="4" spans="1:17" x14ac:dyDescent="0.25">
      <c r="K4" s="8">
        <f>SUM(K2:K3)</f>
        <v>4</v>
      </c>
      <c r="L4" s="8">
        <f>SUM(L2:L3)</f>
        <v>789</v>
      </c>
      <c r="M4" s="13">
        <f>SUM(L4/K4)</f>
        <v>197.25</v>
      </c>
      <c r="N4" s="8">
        <f>SUM(N2:N3)</f>
        <v>4</v>
      </c>
      <c r="O4" s="13">
        <f>SUM(M4+N4)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DD43D33D-ECDF-4694-847E-A22E65360A0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BFB55E-8250-45BE-A1B3-84707FA247F3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B1F3-6A1B-4395-9E7B-908B0E60D015}">
  <dimension ref="A1:Q10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31</v>
      </c>
      <c r="B2" s="15" t="s">
        <v>39</v>
      </c>
      <c r="C2" s="16">
        <v>45367</v>
      </c>
      <c r="D2" s="17" t="s">
        <v>37</v>
      </c>
      <c r="E2" s="18">
        <v>168</v>
      </c>
      <c r="F2" s="18">
        <v>160</v>
      </c>
      <c r="G2" s="18">
        <v>175</v>
      </c>
      <c r="H2" s="18">
        <v>172</v>
      </c>
      <c r="I2" s="18"/>
      <c r="J2" s="18"/>
      <c r="K2" s="22">
        <v>4</v>
      </c>
      <c r="L2" s="22">
        <v>675</v>
      </c>
      <c r="M2" s="30">
        <v>168.75</v>
      </c>
      <c r="N2" s="23">
        <v>5</v>
      </c>
      <c r="O2" s="31">
        <v>173.75</v>
      </c>
    </row>
    <row r="3" spans="1:17" x14ac:dyDescent="0.25">
      <c r="A3" s="14" t="s">
        <v>31</v>
      </c>
      <c r="B3" s="15" t="s">
        <v>39</v>
      </c>
      <c r="C3" s="16">
        <v>45402</v>
      </c>
      <c r="D3" s="17" t="s">
        <v>37</v>
      </c>
      <c r="E3" s="18">
        <v>176</v>
      </c>
      <c r="F3" s="18">
        <v>171</v>
      </c>
      <c r="G3" s="18">
        <v>171</v>
      </c>
      <c r="H3" s="18">
        <v>166</v>
      </c>
      <c r="I3" s="18"/>
      <c r="J3" s="18"/>
      <c r="K3" s="22">
        <v>4</v>
      </c>
      <c r="L3" s="22">
        <v>684</v>
      </c>
      <c r="M3" s="30">
        <v>171</v>
      </c>
      <c r="N3" s="23">
        <v>5</v>
      </c>
      <c r="O3" s="31">
        <v>176</v>
      </c>
    </row>
    <row r="4" spans="1:17" x14ac:dyDescent="0.25">
      <c r="A4" s="14" t="s">
        <v>31</v>
      </c>
      <c r="B4" s="15" t="s">
        <v>39</v>
      </c>
      <c r="C4" s="16">
        <v>45430</v>
      </c>
      <c r="D4" s="17" t="s">
        <v>37</v>
      </c>
      <c r="E4" s="18">
        <v>167</v>
      </c>
      <c r="F4" s="18">
        <v>175</v>
      </c>
      <c r="G4" s="18">
        <v>174</v>
      </c>
      <c r="H4" s="18">
        <v>164</v>
      </c>
      <c r="I4" s="18"/>
      <c r="J4" s="18"/>
      <c r="K4" s="22">
        <v>4</v>
      </c>
      <c r="L4" s="22">
        <v>680</v>
      </c>
      <c r="M4" s="30">
        <v>170</v>
      </c>
      <c r="N4" s="23">
        <v>13</v>
      </c>
      <c r="O4" s="31">
        <v>183</v>
      </c>
    </row>
    <row r="5" spans="1:17" x14ac:dyDescent="0.25">
      <c r="A5" s="14" t="s">
        <v>31</v>
      </c>
      <c r="B5" s="15" t="s">
        <v>39</v>
      </c>
      <c r="C5" s="16">
        <v>45458</v>
      </c>
      <c r="D5" s="17" t="s">
        <v>37</v>
      </c>
      <c r="E5" s="18">
        <v>172</v>
      </c>
      <c r="F5" s="18">
        <v>163</v>
      </c>
      <c r="G5" s="18">
        <v>176</v>
      </c>
      <c r="H5" s="18">
        <v>173</v>
      </c>
      <c r="I5" s="18">
        <v>170</v>
      </c>
      <c r="J5" s="18">
        <v>178</v>
      </c>
      <c r="K5" s="22">
        <v>6</v>
      </c>
      <c r="L5" s="22">
        <v>1032</v>
      </c>
      <c r="M5" s="30">
        <v>172</v>
      </c>
      <c r="N5" s="23">
        <v>6</v>
      </c>
      <c r="O5" s="31">
        <v>178</v>
      </c>
    </row>
    <row r="6" spans="1:17" x14ac:dyDescent="0.25">
      <c r="A6" s="14" t="s">
        <v>31</v>
      </c>
      <c r="B6" s="15" t="s">
        <v>39</v>
      </c>
      <c r="C6" s="16">
        <v>45493</v>
      </c>
      <c r="D6" s="17" t="s">
        <v>37</v>
      </c>
      <c r="E6" s="18">
        <v>175</v>
      </c>
      <c r="F6" s="18">
        <v>172</v>
      </c>
      <c r="G6" s="18">
        <v>171</v>
      </c>
      <c r="H6" s="18">
        <v>159</v>
      </c>
      <c r="I6" s="18"/>
      <c r="J6" s="18"/>
      <c r="K6" s="22">
        <v>4</v>
      </c>
      <c r="L6" s="22">
        <v>677</v>
      </c>
      <c r="M6" s="30">
        <v>169.25</v>
      </c>
      <c r="N6" s="23">
        <v>3</v>
      </c>
      <c r="O6" s="31">
        <v>172.25</v>
      </c>
    </row>
    <row r="7" spans="1:17" x14ac:dyDescent="0.25">
      <c r="A7" s="14" t="s">
        <v>31</v>
      </c>
      <c r="B7" s="15" t="s">
        <v>39</v>
      </c>
      <c r="C7" s="16">
        <v>45521</v>
      </c>
      <c r="D7" s="17" t="s">
        <v>37</v>
      </c>
      <c r="E7" s="18">
        <v>178</v>
      </c>
      <c r="F7" s="18">
        <v>175</v>
      </c>
      <c r="G7" s="18">
        <v>173</v>
      </c>
      <c r="H7" s="18">
        <v>181</v>
      </c>
      <c r="I7" s="18"/>
      <c r="J7" s="18"/>
      <c r="K7" s="22">
        <v>4</v>
      </c>
      <c r="L7" s="22">
        <v>707</v>
      </c>
      <c r="M7" s="30">
        <v>176.75</v>
      </c>
      <c r="N7" s="23">
        <v>3</v>
      </c>
      <c r="O7" s="31">
        <v>179.75</v>
      </c>
    </row>
    <row r="8" spans="1:17" x14ac:dyDescent="0.25">
      <c r="A8" s="14" t="s">
        <v>31</v>
      </c>
      <c r="B8" s="15" t="s">
        <v>39</v>
      </c>
      <c r="C8" s="16">
        <v>45556</v>
      </c>
      <c r="D8" s="17" t="s">
        <v>37</v>
      </c>
      <c r="E8" s="18">
        <v>161</v>
      </c>
      <c r="F8" s="18">
        <v>172</v>
      </c>
      <c r="G8" s="18">
        <v>171</v>
      </c>
      <c r="H8" s="18">
        <v>146</v>
      </c>
      <c r="I8" s="18"/>
      <c r="J8" s="18"/>
      <c r="K8" s="22">
        <v>4</v>
      </c>
      <c r="L8" s="22">
        <v>650</v>
      </c>
      <c r="M8" s="30">
        <v>162.5</v>
      </c>
      <c r="N8" s="23">
        <v>4</v>
      </c>
      <c r="O8" s="31">
        <v>166.5</v>
      </c>
    </row>
    <row r="10" spans="1:17" x14ac:dyDescent="0.25">
      <c r="K10" s="8">
        <f>SUM(K2:K9)</f>
        <v>30</v>
      </c>
      <c r="L10" s="8">
        <f>SUM(L2:L9)</f>
        <v>5105</v>
      </c>
      <c r="M10" s="7">
        <f>SUM(L10/K10)</f>
        <v>170.16666666666666</v>
      </c>
      <c r="N10" s="8">
        <f>SUM(N2:N9)</f>
        <v>39</v>
      </c>
      <c r="O10" s="13">
        <f>SUM(M10+N10)</f>
        <v>209.16666666666666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 E4:J4" name="Range1_5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B8:C8 E8:J8" name="Range1_7"/>
    <protectedRange algorithmName="SHA-512" hashValue="ON39YdpmFHfN9f47KpiRvqrKx0V9+erV1CNkpWzYhW/Qyc6aT8rEyCrvauWSYGZK2ia3o7vd3akF07acHAFpOA==" saltValue="yVW9XmDwTqEnmpSGai0KYg==" spinCount="100000" sqref="D8" name="Range1_1_5"/>
  </protectedRanges>
  <hyperlinks>
    <hyperlink ref="Q1" location="'Tennessee 2024'!A1" display="Back to Ranking" xr:uid="{02FA1688-ACF5-4310-9E1B-92D57AD1E8E2}"/>
  </hyperlink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FAAF44-DFAF-4607-B9C5-98DA49E85CD7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EC8F-A1AF-4C37-BA66-71F1F49AAB77}">
  <dimension ref="A1:Q11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51</v>
      </c>
      <c r="C2" s="16">
        <v>45367</v>
      </c>
      <c r="D2" s="17" t="s">
        <v>37</v>
      </c>
      <c r="E2" s="18">
        <v>185</v>
      </c>
      <c r="F2" s="18">
        <v>183</v>
      </c>
      <c r="G2" s="18">
        <v>182</v>
      </c>
      <c r="H2" s="18">
        <v>178</v>
      </c>
      <c r="I2" s="18"/>
      <c r="J2" s="18"/>
      <c r="K2" s="22">
        <v>4</v>
      </c>
      <c r="L2" s="22">
        <v>728</v>
      </c>
      <c r="M2" s="30">
        <v>182</v>
      </c>
      <c r="N2" s="23">
        <v>2</v>
      </c>
      <c r="O2" s="31">
        <v>184</v>
      </c>
    </row>
    <row r="3" spans="1:17" x14ac:dyDescent="0.25">
      <c r="A3" s="14" t="s">
        <v>26</v>
      </c>
      <c r="B3" s="15" t="s">
        <v>51</v>
      </c>
      <c r="C3" s="16">
        <v>45402</v>
      </c>
      <c r="D3" s="17" t="s">
        <v>37</v>
      </c>
      <c r="E3" s="18">
        <v>170</v>
      </c>
      <c r="F3" s="18">
        <v>171</v>
      </c>
      <c r="G3" s="18">
        <v>181</v>
      </c>
      <c r="H3" s="18">
        <v>181</v>
      </c>
      <c r="I3" s="18"/>
      <c r="J3" s="18"/>
      <c r="K3" s="22">
        <v>4</v>
      </c>
      <c r="L3" s="22">
        <v>703</v>
      </c>
      <c r="M3" s="30">
        <v>175.75</v>
      </c>
      <c r="N3" s="23">
        <v>2</v>
      </c>
      <c r="O3" s="31">
        <v>177.75</v>
      </c>
    </row>
    <row r="4" spans="1:17" x14ac:dyDescent="0.25">
      <c r="A4" s="14" t="s">
        <v>26</v>
      </c>
      <c r="B4" s="15" t="s">
        <v>51</v>
      </c>
      <c r="C4" s="16">
        <v>45430</v>
      </c>
      <c r="D4" s="17" t="s">
        <v>37</v>
      </c>
      <c r="E4" s="18">
        <v>191</v>
      </c>
      <c r="F4" s="18">
        <v>186</v>
      </c>
      <c r="G4" s="18">
        <v>190</v>
      </c>
      <c r="H4" s="18">
        <v>190</v>
      </c>
      <c r="I4" s="18"/>
      <c r="J4" s="18"/>
      <c r="K4" s="22">
        <v>4</v>
      </c>
      <c r="L4" s="22">
        <v>757</v>
      </c>
      <c r="M4" s="30">
        <v>189.25</v>
      </c>
      <c r="N4" s="23">
        <v>2</v>
      </c>
      <c r="O4" s="31">
        <v>191.25</v>
      </c>
    </row>
    <row r="5" spans="1:17" x14ac:dyDescent="0.25">
      <c r="A5" s="14" t="s">
        <v>26</v>
      </c>
      <c r="B5" s="15" t="s">
        <v>51</v>
      </c>
      <c r="C5" s="16">
        <v>45458</v>
      </c>
      <c r="D5" s="17" t="s">
        <v>37</v>
      </c>
      <c r="E5" s="18">
        <v>193</v>
      </c>
      <c r="F5" s="18">
        <v>187</v>
      </c>
      <c r="G5" s="18">
        <v>187</v>
      </c>
      <c r="H5" s="18">
        <v>193</v>
      </c>
      <c r="I5" s="18">
        <v>184</v>
      </c>
      <c r="J5" s="18">
        <v>189</v>
      </c>
      <c r="K5" s="22">
        <v>6</v>
      </c>
      <c r="L5" s="22">
        <v>1133</v>
      </c>
      <c r="M5" s="30">
        <v>188.83333333333334</v>
      </c>
      <c r="N5" s="23">
        <v>14</v>
      </c>
      <c r="O5" s="31">
        <v>202.83333333333334</v>
      </c>
    </row>
    <row r="6" spans="1:17" x14ac:dyDescent="0.25">
      <c r="A6" s="14" t="s">
        <v>26</v>
      </c>
      <c r="B6" s="15" t="s">
        <v>51</v>
      </c>
      <c r="C6" s="16">
        <v>45493</v>
      </c>
      <c r="D6" s="17" t="s">
        <v>37</v>
      </c>
      <c r="E6" s="18">
        <v>195.001</v>
      </c>
      <c r="F6" s="18">
        <v>192</v>
      </c>
      <c r="G6" s="18">
        <v>188</v>
      </c>
      <c r="H6" s="18">
        <v>192</v>
      </c>
      <c r="I6" s="18"/>
      <c r="J6" s="18"/>
      <c r="K6" s="22">
        <v>4</v>
      </c>
      <c r="L6" s="22">
        <v>767.00099999999998</v>
      </c>
      <c r="M6" s="30">
        <v>191.75024999999999</v>
      </c>
      <c r="N6" s="23">
        <v>3</v>
      </c>
      <c r="O6" s="31">
        <v>194.75024999999999</v>
      </c>
    </row>
    <row r="7" spans="1:17" x14ac:dyDescent="0.25">
      <c r="A7" s="14" t="s">
        <v>26</v>
      </c>
      <c r="B7" s="15" t="s">
        <v>51</v>
      </c>
      <c r="C7" s="16">
        <v>45521</v>
      </c>
      <c r="D7" s="17" t="s">
        <v>37</v>
      </c>
      <c r="E7" s="18">
        <v>195.001</v>
      </c>
      <c r="F7" s="18">
        <v>191</v>
      </c>
      <c r="G7" s="18">
        <v>189</v>
      </c>
      <c r="H7" s="18">
        <v>189</v>
      </c>
      <c r="I7" s="18"/>
      <c r="J7" s="18"/>
      <c r="K7" s="22">
        <v>4</v>
      </c>
      <c r="L7" s="22">
        <v>764.00099999999998</v>
      </c>
      <c r="M7" s="30">
        <v>191.00024999999999</v>
      </c>
      <c r="N7" s="23">
        <v>4</v>
      </c>
      <c r="O7" s="31">
        <v>195.00024999999999</v>
      </c>
    </row>
    <row r="8" spans="1:17" x14ac:dyDescent="0.25">
      <c r="A8" s="14" t="s">
        <v>26</v>
      </c>
      <c r="B8" s="15" t="s">
        <v>51</v>
      </c>
      <c r="C8" s="16">
        <v>45541</v>
      </c>
      <c r="D8" s="17" t="s">
        <v>37</v>
      </c>
      <c r="E8" s="18">
        <v>192</v>
      </c>
      <c r="F8" s="18">
        <v>193</v>
      </c>
      <c r="G8" s="18">
        <v>196</v>
      </c>
      <c r="H8" s="18">
        <v>188</v>
      </c>
      <c r="I8" s="18"/>
      <c r="J8" s="18"/>
      <c r="K8" s="22">
        <v>4</v>
      </c>
      <c r="L8" s="22">
        <v>769</v>
      </c>
      <c r="M8" s="30">
        <v>192.25</v>
      </c>
      <c r="N8" s="23">
        <v>11</v>
      </c>
      <c r="O8" s="31">
        <v>203.25</v>
      </c>
    </row>
    <row r="9" spans="1:17" x14ac:dyDescent="0.25">
      <c r="A9" s="14" t="s">
        <v>26</v>
      </c>
      <c r="B9" s="15" t="s">
        <v>51</v>
      </c>
      <c r="C9" s="16">
        <v>45584</v>
      </c>
      <c r="D9" s="17" t="s">
        <v>37</v>
      </c>
      <c r="E9" s="18">
        <v>194</v>
      </c>
      <c r="F9" s="18">
        <v>192</v>
      </c>
      <c r="G9" s="18">
        <v>195</v>
      </c>
      <c r="H9" s="18">
        <v>185</v>
      </c>
      <c r="I9" s="18">
        <v>187</v>
      </c>
      <c r="J9" s="18">
        <v>193</v>
      </c>
      <c r="K9" s="22">
        <v>6</v>
      </c>
      <c r="L9" s="22">
        <v>1146</v>
      </c>
      <c r="M9" s="30">
        <v>191</v>
      </c>
      <c r="N9" s="23">
        <v>10</v>
      </c>
      <c r="O9" s="31">
        <v>201</v>
      </c>
    </row>
    <row r="11" spans="1:17" x14ac:dyDescent="0.25">
      <c r="K11" s="8">
        <f>SUM(K2:K10)</f>
        <v>36</v>
      </c>
      <c r="L11" s="8">
        <f>SUM(L2:L10)</f>
        <v>6767.0020000000004</v>
      </c>
      <c r="M11" s="7">
        <f>SUM(L11/K11)</f>
        <v>187.97227777777778</v>
      </c>
      <c r="N11" s="8">
        <f>SUM(N2:N10)</f>
        <v>48</v>
      </c>
      <c r="O11" s="13">
        <f>SUM(M11+N11)</f>
        <v>235.97227777777778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 E4:J4" name="Range1_2_1"/>
    <protectedRange algorithmName="SHA-512" hashValue="ON39YdpmFHfN9f47KpiRvqrKx0V9+erV1CNkpWzYhW/Qyc6aT8rEyCrvauWSYGZK2ia3o7vd3akF07acHAFpOA==" saltValue="yVW9XmDwTqEnmpSGai0KYg==" spinCount="100000" sqref="D4" name="Range1_1_1"/>
  </protectedRanges>
  <hyperlinks>
    <hyperlink ref="Q1" location="'Tennessee 2024'!A1" display="Back to Ranking" xr:uid="{C4F52622-7306-40E5-81C2-289145BFAC1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3AEA9D-9522-4799-98D8-D01D0CAC8AC4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1E2A-A3E8-458F-9CED-BBB64DEAA151}">
  <dimension ref="A1:Q4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26</v>
      </c>
      <c r="B2" s="15" t="s">
        <v>82</v>
      </c>
      <c r="C2" s="16">
        <v>45500</v>
      </c>
      <c r="D2" s="17" t="s">
        <v>24</v>
      </c>
      <c r="E2" s="18">
        <v>198</v>
      </c>
      <c r="F2" s="18">
        <v>198</v>
      </c>
      <c r="G2" s="18">
        <v>197</v>
      </c>
      <c r="H2" s="40">
        <v>200</v>
      </c>
      <c r="I2" s="18">
        <v>194</v>
      </c>
      <c r="J2" s="18">
        <v>199</v>
      </c>
      <c r="K2" s="22">
        <v>6</v>
      </c>
      <c r="L2" s="22">
        <v>1186</v>
      </c>
      <c r="M2" s="30">
        <v>197.66666666666666</v>
      </c>
      <c r="N2" s="23">
        <v>26</v>
      </c>
      <c r="O2" s="31">
        <v>223.66666666666666</v>
      </c>
    </row>
    <row r="4" spans="1:17" x14ac:dyDescent="0.25">
      <c r="K4" s="8">
        <f>SUM(K2:K3)</f>
        <v>6</v>
      </c>
      <c r="L4" s="8">
        <f>SUM(L2:L3)</f>
        <v>1186</v>
      </c>
      <c r="M4" s="13">
        <f>SUM(L4/K4)</f>
        <v>197.66666666666666</v>
      </c>
      <c r="N4" s="8">
        <f>SUM(N2:N3)</f>
        <v>26</v>
      </c>
      <c r="O4" s="13">
        <f>SUM(M4+N4)</f>
        <v>223.66666666666666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2024'!A1" display="Back to Ranking" xr:uid="{621B9993-E084-4C93-8C6D-CCC2EBCF13E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437BC-B05D-4EB2-B29B-EF4DC4F41A21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A9C6-2850-42E6-B825-F1A89621BECD}">
  <dimension ref="A1:Q12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40</v>
      </c>
      <c r="C2" s="16">
        <v>45367</v>
      </c>
      <c r="D2" s="17" t="s">
        <v>37</v>
      </c>
      <c r="E2" s="18">
        <v>197</v>
      </c>
      <c r="F2" s="18">
        <v>194</v>
      </c>
      <c r="G2" s="18">
        <v>195</v>
      </c>
      <c r="H2" s="18">
        <v>199</v>
      </c>
      <c r="I2" s="18"/>
      <c r="J2" s="18"/>
      <c r="K2" s="22">
        <v>4</v>
      </c>
      <c r="L2" s="22">
        <v>785</v>
      </c>
      <c r="M2" s="30">
        <v>196.25</v>
      </c>
      <c r="N2" s="23">
        <v>4</v>
      </c>
      <c r="O2" s="31">
        <v>200.25</v>
      </c>
    </row>
    <row r="3" spans="1:17" x14ac:dyDescent="0.25">
      <c r="A3" s="14" t="s">
        <v>23</v>
      </c>
      <c r="B3" s="15" t="s">
        <v>40</v>
      </c>
      <c r="C3" s="16">
        <v>45402</v>
      </c>
      <c r="D3" s="17" t="s">
        <v>37</v>
      </c>
      <c r="E3" s="18">
        <v>197</v>
      </c>
      <c r="F3" s="18">
        <v>196</v>
      </c>
      <c r="G3" s="18">
        <v>191</v>
      </c>
      <c r="H3" s="18">
        <v>194.001</v>
      </c>
      <c r="I3" s="18"/>
      <c r="J3" s="18"/>
      <c r="K3" s="22">
        <v>4</v>
      </c>
      <c r="L3" s="22">
        <v>778.00099999999998</v>
      </c>
      <c r="M3" s="30">
        <v>194.50024999999999</v>
      </c>
      <c r="N3" s="23">
        <v>7</v>
      </c>
      <c r="O3" s="31">
        <v>201.50024999999999</v>
      </c>
    </row>
    <row r="4" spans="1:17" x14ac:dyDescent="0.25">
      <c r="A4" s="14" t="s">
        <v>23</v>
      </c>
      <c r="B4" s="15" t="s">
        <v>40</v>
      </c>
      <c r="C4" s="16">
        <v>45430</v>
      </c>
      <c r="D4" s="17" t="s">
        <v>37</v>
      </c>
      <c r="E4" s="18">
        <v>197</v>
      </c>
      <c r="F4" s="18">
        <v>195</v>
      </c>
      <c r="G4" s="18">
        <v>198</v>
      </c>
      <c r="H4" s="18">
        <v>196</v>
      </c>
      <c r="I4" s="18"/>
      <c r="J4" s="18"/>
      <c r="K4" s="22">
        <v>4</v>
      </c>
      <c r="L4" s="22">
        <v>786</v>
      </c>
      <c r="M4" s="30">
        <v>196.5</v>
      </c>
      <c r="N4" s="23">
        <v>4</v>
      </c>
      <c r="O4" s="31">
        <v>200.5</v>
      </c>
    </row>
    <row r="5" spans="1:17" x14ac:dyDescent="0.25">
      <c r="A5" s="14" t="s">
        <v>23</v>
      </c>
      <c r="B5" s="15" t="s">
        <v>40</v>
      </c>
      <c r="C5" s="16">
        <v>45458</v>
      </c>
      <c r="D5" s="17" t="s">
        <v>37</v>
      </c>
      <c r="E5" s="18">
        <v>197</v>
      </c>
      <c r="F5" s="18">
        <v>195.00200000000001</v>
      </c>
      <c r="G5" s="18">
        <v>197</v>
      </c>
      <c r="H5" s="18">
        <v>192</v>
      </c>
      <c r="I5" s="18">
        <v>191</v>
      </c>
      <c r="J5" s="18">
        <v>196</v>
      </c>
      <c r="K5" s="22">
        <v>6</v>
      </c>
      <c r="L5" s="22">
        <v>1168.002</v>
      </c>
      <c r="M5" s="30">
        <v>194.667</v>
      </c>
      <c r="N5" s="23">
        <v>4</v>
      </c>
      <c r="O5" s="31">
        <v>198.667</v>
      </c>
    </row>
    <row r="6" spans="1:17" x14ac:dyDescent="0.25">
      <c r="A6" s="14" t="s">
        <v>23</v>
      </c>
      <c r="B6" s="15" t="s">
        <v>40</v>
      </c>
      <c r="C6" s="16">
        <v>45493</v>
      </c>
      <c r="D6" s="17" t="s">
        <v>37</v>
      </c>
      <c r="E6" s="18">
        <v>198</v>
      </c>
      <c r="F6" s="18">
        <v>198</v>
      </c>
      <c r="G6" s="18">
        <v>193</v>
      </c>
      <c r="H6" s="18">
        <v>197</v>
      </c>
      <c r="I6" s="18"/>
      <c r="J6" s="18"/>
      <c r="K6" s="22">
        <v>4</v>
      </c>
      <c r="L6" s="22">
        <v>786</v>
      </c>
      <c r="M6" s="30">
        <v>196.5</v>
      </c>
      <c r="N6" s="23">
        <v>4</v>
      </c>
      <c r="O6" s="31">
        <v>200.5</v>
      </c>
    </row>
    <row r="7" spans="1:17" x14ac:dyDescent="0.25">
      <c r="A7" s="14" t="s">
        <v>23</v>
      </c>
      <c r="B7" s="15" t="s">
        <v>40</v>
      </c>
      <c r="C7" s="16">
        <v>45521</v>
      </c>
      <c r="D7" s="17" t="s">
        <v>37</v>
      </c>
      <c r="E7" s="40">
        <v>200.001</v>
      </c>
      <c r="F7" s="18">
        <v>198</v>
      </c>
      <c r="G7" s="18">
        <v>191</v>
      </c>
      <c r="H7" s="18">
        <v>191</v>
      </c>
      <c r="I7" s="18"/>
      <c r="J7" s="18"/>
      <c r="K7" s="22">
        <v>4</v>
      </c>
      <c r="L7" s="22">
        <v>780.00099999999998</v>
      </c>
      <c r="M7" s="30">
        <v>195.00024999999999</v>
      </c>
      <c r="N7" s="23">
        <v>6</v>
      </c>
      <c r="O7" s="31">
        <v>201.00024999999999</v>
      </c>
    </row>
    <row r="8" spans="1:17" x14ac:dyDescent="0.25">
      <c r="A8" s="14" t="s">
        <v>23</v>
      </c>
      <c r="B8" s="15" t="s">
        <v>40</v>
      </c>
      <c r="C8" s="16">
        <v>45541</v>
      </c>
      <c r="D8" s="17" t="s">
        <v>37</v>
      </c>
      <c r="E8" s="18">
        <v>196</v>
      </c>
      <c r="F8" s="18">
        <v>195</v>
      </c>
      <c r="G8" s="18">
        <v>197</v>
      </c>
      <c r="H8" s="18">
        <v>196</v>
      </c>
      <c r="I8" s="18"/>
      <c r="J8" s="18"/>
      <c r="K8" s="22">
        <v>4</v>
      </c>
      <c r="L8" s="22">
        <v>784</v>
      </c>
      <c r="M8" s="30">
        <v>196</v>
      </c>
      <c r="N8" s="23">
        <v>2</v>
      </c>
      <c r="O8" s="31">
        <v>198</v>
      </c>
    </row>
    <row r="9" spans="1:17" x14ac:dyDescent="0.25">
      <c r="A9" s="14" t="s">
        <v>23</v>
      </c>
      <c r="B9" s="15" t="s">
        <v>40</v>
      </c>
      <c r="C9" s="16">
        <v>45556</v>
      </c>
      <c r="D9" s="17" t="s">
        <v>37</v>
      </c>
      <c r="E9" s="40">
        <v>200</v>
      </c>
      <c r="F9" s="18">
        <v>198</v>
      </c>
      <c r="G9" s="18">
        <v>196</v>
      </c>
      <c r="H9" s="18">
        <v>195</v>
      </c>
      <c r="I9" s="18"/>
      <c r="J9" s="18"/>
      <c r="K9" s="22">
        <v>4</v>
      </c>
      <c r="L9" s="22">
        <v>789</v>
      </c>
      <c r="M9" s="30">
        <v>197.25</v>
      </c>
      <c r="N9" s="23">
        <v>8</v>
      </c>
      <c r="O9" s="31">
        <v>205.25</v>
      </c>
    </row>
    <row r="10" spans="1:17" x14ac:dyDescent="0.25">
      <c r="A10" s="14" t="s">
        <v>23</v>
      </c>
      <c r="B10" s="15" t="s">
        <v>40</v>
      </c>
      <c r="C10" s="16">
        <v>45584</v>
      </c>
      <c r="D10" s="17" t="s">
        <v>37</v>
      </c>
      <c r="E10" s="18">
        <v>192</v>
      </c>
      <c r="F10" s="18">
        <v>195</v>
      </c>
      <c r="G10" s="18">
        <v>194</v>
      </c>
      <c r="H10" s="18">
        <v>195</v>
      </c>
      <c r="I10" s="18">
        <v>195</v>
      </c>
      <c r="J10" s="18">
        <v>193</v>
      </c>
      <c r="K10" s="22">
        <v>6</v>
      </c>
      <c r="L10" s="22">
        <v>1164</v>
      </c>
      <c r="M10" s="30">
        <v>194</v>
      </c>
      <c r="N10" s="23">
        <v>4</v>
      </c>
      <c r="O10" s="31">
        <v>198</v>
      </c>
    </row>
    <row r="12" spans="1:17" x14ac:dyDescent="0.25">
      <c r="K12" s="8">
        <f>SUM(K2:K11)</f>
        <v>40</v>
      </c>
      <c r="L12" s="8">
        <f>SUM(L2:L11)</f>
        <v>7820.0040000000008</v>
      </c>
      <c r="M12" s="7">
        <f>SUM(L12/K12)</f>
        <v>195.50010000000003</v>
      </c>
      <c r="N12" s="8">
        <f>SUM(N2:N11)</f>
        <v>43</v>
      </c>
      <c r="O12" s="13">
        <f>SUM(M12+N12)</f>
        <v>238.50010000000003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J4" name="Range1_3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J9" name="Range1_3_1_1"/>
  </protectedRanges>
  <hyperlinks>
    <hyperlink ref="Q1" location="'Tennessee 2024'!A1" display="Back to Ranking" xr:uid="{0769B01E-DBF2-4580-9932-40C0248E6EB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FD23A9-2B6A-41F0-8E07-CF08DDD38230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A8BB-9BE6-4149-BBEF-A0F7C5F26613}">
  <dimension ref="A1:Q12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20.7109375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43</v>
      </c>
      <c r="C2" s="16">
        <v>45367</v>
      </c>
      <c r="D2" s="17" t="s">
        <v>37</v>
      </c>
      <c r="E2" s="18">
        <v>198</v>
      </c>
      <c r="F2" s="18">
        <v>185</v>
      </c>
      <c r="G2" s="18">
        <v>191</v>
      </c>
      <c r="H2" s="18">
        <v>194</v>
      </c>
      <c r="I2" s="18"/>
      <c r="J2" s="18"/>
      <c r="K2" s="22">
        <v>4</v>
      </c>
      <c r="L2" s="22">
        <v>768</v>
      </c>
      <c r="M2" s="30">
        <v>192</v>
      </c>
      <c r="N2" s="23">
        <v>4</v>
      </c>
      <c r="O2" s="31">
        <v>196</v>
      </c>
    </row>
    <row r="3" spans="1:17" x14ac:dyDescent="0.25">
      <c r="A3" s="14" t="s">
        <v>23</v>
      </c>
      <c r="B3" s="15" t="s">
        <v>43</v>
      </c>
      <c r="C3" s="16">
        <v>45402</v>
      </c>
      <c r="D3" s="17" t="s">
        <v>37</v>
      </c>
      <c r="E3" s="18">
        <v>186.001</v>
      </c>
      <c r="F3" s="18">
        <v>191</v>
      </c>
      <c r="G3" s="18">
        <v>185</v>
      </c>
      <c r="H3" s="18">
        <v>190</v>
      </c>
      <c r="I3" s="18"/>
      <c r="J3" s="18"/>
      <c r="K3" s="22">
        <v>4</v>
      </c>
      <c r="L3" s="22">
        <v>752.00099999999998</v>
      </c>
      <c r="M3" s="30">
        <v>188.00024999999999</v>
      </c>
      <c r="N3" s="23">
        <v>2</v>
      </c>
      <c r="O3" s="31">
        <v>190.00024999999999</v>
      </c>
    </row>
    <row r="4" spans="1:17" x14ac:dyDescent="0.25">
      <c r="A4" s="14" t="s">
        <v>23</v>
      </c>
      <c r="B4" s="15" t="s">
        <v>43</v>
      </c>
      <c r="C4" s="16">
        <v>45430</v>
      </c>
      <c r="D4" s="17" t="s">
        <v>37</v>
      </c>
      <c r="E4" s="18">
        <v>197.001</v>
      </c>
      <c r="F4" s="18">
        <v>195</v>
      </c>
      <c r="G4" s="18">
        <v>194</v>
      </c>
      <c r="H4" s="18">
        <v>174</v>
      </c>
      <c r="I4" s="18"/>
      <c r="J4" s="18"/>
      <c r="K4" s="22">
        <v>4</v>
      </c>
      <c r="L4" s="22">
        <v>760.00099999999998</v>
      </c>
      <c r="M4" s="30">
        <v>190.00024999999999</v>
      </c>
      <c r="N4" s="23">
        <v>2</v>
      </c>
      <c r="O4" s="31">
        <v>192.00024999999999</v>
      </c>
    </row>
    <row r="5" spans="1:17" x14ac:dyDescent="0.25">
      <c r="A5" s="14" t="s">
        <v>23</v>
      </c>
      <c r="B5" s="15" t="s">
        <v>43</v>
      </c>
      <c r="C5" s="16">
        <v>45458</v>
      </c>
      <c r="D5" s="17" t="s">
        <v>37</v>
      </c>
      <c r="E5" s="18">
        <v>198</v>
      </c>
      <c r="F5" s="18">
        <v>191</v>
      </c>
      <c r="G5" s="18">
        <v>194</v>
      </c>
      <c r="H5" s="18">
        <v>195</v>
      </c>
      <c r="I5" s="18">
        <v>191</v>
      </c>
      <c r="J5" s="18">
        <v>191.001</v>
      </c>
      <c r="K5" s="22">
        <v>6</v>
      </c>
      <c r="L5" s="22">
        <v>1160.001</v>
      </c>
      <c r="M5" s="30">
        <v>193.33349999999999</v>
      </c>
      <c r="N5" s="23">
        <v>4</v>
      </c>
      <c r="O5" s="31">
        <v>197.33349999999999</v>
      </c>
    </row>
    <row r="6" spans="1:17" x14ac:dyDescent="0.25">
      <c r="A6" s="14" t="s">
        <v>23</v>
      </c>
      <c r="B6" s="15" t="s">
        <v>43</v>
      </c>
      <c r="C6" s="16">
        <v>45493</v>
      </c>
      <c r="D6" s="17" t="s">
        <v>37</v>
      </c>
      <c r="E6" s="18">
        <v>192</v>
      </c>
      <c r="F6" s="18">
        <v>196</v>
      </c>
      <c r="G6" s="18">
        <v>198</v>
      </c>
      <c r="H6" s="18">
        <v>195</v>
      </c>
      <c r="I6" s="18"/>
      <c r="J6" s="18"/>
      <c r="K6" s="22">
        <v>4</v>
      </c>
      <c r="L6" s="22">
        <v>781</v>
      </c>
      <c r="M6" s="30">
        <v>195.25</v>
      </c>
      <c r="N6" s="23">
        <v>3</v>
      </c>
      <c r="O6" s="31">
        <v>198.25</v>
      </c>
    </row>
    <row r="7" spans="1:17" x14ac:dyDescent="0.25">
      <c r="A7" s="14" t="s">
        <v>23</v>
      </c>
      <c r="B7" s="15" t="s">
        <v>43</v>
      </c>
      <c r="C7" s="16">
        <v>45521</v>
      </c>
      <c r="D7" s="17" t="s">
        <v>37</v>
      </c>
      <c r="E7" s="18">
        <v>197</v>
      </c>
      <c r="F7" s="18">
        <v>193</v>
      </c>
      <c r="G7" s="18">
        <v>196</v>
      </c>
      <c r="H7" s="18">
        <v>194</v>
      </c>
      <c r="I7" s="18"/>
      <c r="J7" s="18"/>
      <c r="K7" s="22">
        <v>4</v>
      </c>
      <c r="L7" s="22">
        <v>780</v>
      </c>
      <c r="M7" s="30">
        <v>195</v>
      </c>
      <c r="N7" s="23">
        <v>2</v>
      </c>
      <c r="O7" s="31">
        <v>197</v>
      </c>
    </row>
    <row r="8" spans="1:17" x14ac:dyDescent="0.25">
      <c r="A8" s="14" t="s">
        <v>23</v>
      </c>
      <c r="B8" s="15" t="s">
        <v>43</v>
      </c>
      <c r="C8" s="16">
        <v>45541</v>
      </c>
      <c r="D8" s="17" t="s">
        <v>37</v>
      </c>
      <c r="E8" s="18">
        <v>198</v>
      </c>
      <c r="F8" s="18">
        <v>194</v>
      </c>
      <c r="G8" s="18">
        <v>198</v>
      </c>
      <c r="H8" s="18">
        <v>198</v>
      </c>
      <c r="I8" s="18"/>
      <c r="J8" s="18"/>
      <c r="K8" s="22">
        <v>4</v>
      </c>
      <c r="L8" s="22">
        <v>788</v>
      </c>
      <c r="M8" s="30">
        <v>197</v>
      </c>
      <c r="N8" s="23">
        <v>6</v>
      </c>
      <c r="O8" s="31">
        <v>203</v>
      </c>
    </row>
    <row r="9" spans="1:17" x14ac:dyDescent="0.25">
      <c r="A9" s="14" t="s">
        <v>23</v>
      </c>
      <c r="B9" s="15" t="s">
        <v>43</v>
      </c>
      <c r="C9" s="16">
        <v>45556</v>
      </c>
      <c r="D9" s="17" t="s">
        <v>37</v>
      </c>
      <c r="E9" s="18">
        <v>194</v>
      </c>
      <c r="F9" s="18">
        <v>194</v>
      </c>
      <c r="G9" s="18">
        <v>198.001</v>
      </c>
      <c r="H9" s="18">
        <v>190</v>
      </c>
      <c r="I9" s="18"/>
      <c r="J9" s="18"/>
      <c r="K9" s="22">
        <v>4</v>
      </c>
      <c r="L9" s="22">
        <v>776.00099999999998</v>
      </c>
      <c r="M9" s="30">
        <v>194.00024999999999</v>
      </c>
      <c r="N9" s="23">
        <v>4</v>
      </c>
      <c r="O9" s="31">
        <v>198.00024999999999</v>
      </c>
    </row>
    <row r="10" spans="1:17" x14ac:dyDescent="0.25">
      <c r="A10" s="14" t="s">
        <v>23</v>
      </c>
      <c r="B10" s="15" t="s">
        <v>43</v>
      </c>
      <c r="C10" s="16">
        <v>45584</v>
      </c>
      <c r="D10" s="17" t="s">
        <v>37</v>
      </c>
      <c r="E10" s="18">
        <v>193</v>
      </c>
      <c r="F10" s="18">
        <v>195</v>
      </c>
      <c r="G10" s="18">
        <v>196</v>
      </c>
      <c r="H10" s="18">
        <v>198</v>
      </c>
      <c r="I10" s="18">
        <v>198.01</v>
      </c>
      <c r="J10" s="18">
        <v>198</v>
      </c>
      <c r="K10" s="22">
        <v>6</v>
      </c>
      <c r="L10" s="22">
        <v>1178.01</v>
      </c>
      <c r="M10" s="30">
        <v>196.33500000000001</v>
      </c>
      <c r="N10" s="23">
        <v>12</v>
      </c>
      <c r="O10" s="31">
        <v>208.33500000000001</v>
      </c>
    </row>
    <row r="12" spans="1:17" x14ac:dyDescent="0.25">
      <c r="K12" s="8">
        <f>SUM(K2:K11)</f>
        <v>40</v>
      </c>
      <c r="L12" s="8">
        <f>SUM(L2:L11)</f>
        <v>7743.0140000000001</v>
      </c>
      <c r="M12" s="7">
        <f>SUM(L12/K12)</f>
        <v>193.57535000000001</v>
      </c>
      <c r="N12" s="8">
        <f>SUM(N2:N11)</f>
        <v>39</v>
      </c>
      <c r="O12" s="13">
        <f>SUM(M12+N12)</f>
        <v>232.57535000000001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J4" name="Range1_3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J9" name="Range1_3_1_1"/>
  </protectedRanges>
  <hyperlinks>
    <hyperlink ref="Q1" location="'Tennessee 2024'!A1" display="Back to Ranking" xr:uid="{5CE1C5F5-A16A-407C-8169-06557B8E2F3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C69CE8-E1B6-4F87-B4D2-3FAC9F4C0D90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D11B-278D-4E09-855F-A67A01450DA4}">
  <dimension ref="A1:Q13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20</v>
      </c>
    </row>
    <row r="2" spans="1:17" x14ac:dyDescent="0.25">
      <c r="A2" s="14" t="s">
        <v>23</v>
      </c>
      <c r="B2" s="15" t="s">
        <v>78</v>
      </c>
      <c r="C2" s="16">
        <v>45466</v>
      </c>
      <c r="D2" s="17" t="s">
        <v>24</v>
      </c>
      <c r="E2" s="18">
        <v>194</v>
      </c>
      <c r="F2" s="18">
        <v>194</v>
      </c>
      <c r="G2" s="18">
        <v>194</v>
      </c>
      <c r="H2" s="18">
        <v>190</v>
      </c>
      <c r="I2" s="18"/>
      <c r="J2" s="18"/>
      <c r="K2" s="22">
        <v>4</v>
      </c>
      <c r="L2" s="22">
        <v>772</v>
      </c>
      <c r="M2" s="30">
        <v>193</v>
      </c>
      <c r="N2" s="23">
        <v>2</v>
      </c>
      <c r="O2" s="31">
        <v>195</v>
      </c>
    </row>
    <row r="3" spans="1:17" x14ac:dyDescent="0.25">
      <c r="A3" s="14" t="s">
        <v>23</v>
      </c>
      <c r="B3" s="15" t="s">
        <v>78</v>
      </c>
      <c r="C3" s="16">
        <v>45500</v>
      </c>
      <c r="D3" s="17" t="s">
        <v>24</v>
      </c>
      <c r="E3" s="18">
        <v>198</v>
      </c>
      <c r="F3" s="18">
        <v>198</v>
      </c>
      <c r="G3" s="18">
        <v>197</v>
      </c>
      <c r="H3" s="18">
        <v>199</v>
      </c>
      <c r="I3" s="18">
        <v>192</v>
      </c>
      <c r="J3" s="18">
        <v>195</v>
      </c>
      <c r="K3" s="22">
        <v>6</v>
      </c>
      <c r="L3" s="22">
        <v>1179</v>
      </c>
      <c r="M3" s="30">
        <v>196.5</v>
      </c>
      <c r="N3" s="23">
        <v>4</v>
      </c>
      <c r="O3" s="31">
        <v>200.5</v>
      </c>
    </row>
    <row r="4" spans="1:17" x14ac:dyDescent="0.25">
      <c r="A4" s="14" t="s">
        <v>23</v>
      </c>
      <c r="B4" s="15" t="s">
        <v>78</v>
      </c>
      <c r="C4" s="16">
        <v>45501</v>
      </c>
      <c r="D4" s="17" t="s">
        <v>24</v>
      </c>
      <c r="E4" s="18">
        <v>191</v>
      </c>
      <c r="F4" s="18">
        <v>199</v>
      </c>
      <c r="G4" s="18">
        <v>199</v>
      </c>
      <c r="H4" s="18">
        <v>195</v>
      </c>
      <c r="I4" s="18"/>
      <c r="J4" s="18"/>
      <c r="K4" s="22">
        <v>4</v>
      </c>
      <c r="L4" s="22">
        <v>784</v>
      </c>
      <c r="M4" s="30">
        <v>196</v>
      </c>
      <c r="N4" s="23">
        <v>5</v>
      </c>
      <c r="O4" s="31">
        <v>201</v>
      </c>
    </row>
    <row r="5" spans="1:17" x14ac:dyDescent="0.25">
      <c r="A5" s="14" t="s">
        <v>23</v>
      </c>
      <c r="B5" s="15" t="s">
        <v>78</v>
      </c>
      <c r="C5" s="16">
        <v>45528</v>
      </c>
      <c r="D5" s="17" t="s">
        <v>24</v>
      </c>
      <c r="E5" s="18">
        <v>195</v>
      </c>
      <c r="F5" s="18">
        <v>199.001</v>
      </c>
      <c r="G5" s="18">
        <v>198</v>
      </c>
      <c r="H5" s="18">
        <v>197</v>
      </c>
      <c r="I5" s="18"/>
      <c r="J5" s="18"/>
      <c r="K5" s="22">
        <v>4</v>
      </c>
      <c r="L5" s="22">
        <v>789.00099999999998</v>
      </c>
      <c r="M5" s="30">
        <v>197.25024999999999</v>
      </c>
      <c r="N5" s="23">
        <v>5</v>
      </c>
      <c r="O5" s="31">
        <v>202.25024999999999</v>
      </c>
    </row>
    <row r="7" spans="1:17" x14ac:dyDescent="0.25">
      <c r="K7" s="8">
        <f>SUM(K2:K6)</f>
        <v>18</v>
      </c>
      <c r="L7" s="8">
        <f>SUM(L2:L6)</f>
        <v>3524.0010000000002</v>
      </c>
      <c r="M7" s="13">
        <f>SUM(L7/K7)</f>
        <v>195.77783333333335</v>
      </c>
      <c r="N7" s="8">
        <f>SUM(N2:N6)</f>
        <v>16</v>
      </c>
      <c r="O7" s="13">
        <f>SUM(M7+N7)</f>
        <v>211.77783333333335</v>
      </c>
    </row>
    <row r="10" spans="1:17" ht="30" x14ac:dyDescent="0.25">
      <c r="A10" s="1" t="s">
        <v>1</v>
      </c>
      <c r="B10" s="2" t="s">
        <v>2</v>
      </c>
      <c r="C10" s="2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4" t="s">
        <v>10</v>
      </c>
      <c r="K10" s="4" t="s">
        <v>11</v>
      </c>
      <c r="L10" s="3" t="s">
        <v>12</v>
      </c>
      <c r="M10" s="5" t="s">
        <v>13</v>
      </c>
      <c r="N10" s="2" t="s">
        <v>14</v>
      </c>
      <c r="O10" s="6" t="s">
        <v>15</v>
      </c>
    </row>
    <row r="11" spans="1:17" x14ac:dyDescent="0.25">
      <c r="A11" s="14" t="s">
        <v>26</v>
      </c>
      <c r="B11" s="15" t="s">
        <v>78</v>
      </c>
      <c r="C11" s="16">
        <v>45465</v>
      </c>
      <c r="D11" s="17" t="s">
        <v>24</v>
      </c>
      <c r="E11" s="18">
        <v>196</v>
      </c>
      <c r="F11" s="18">
        <v>193</v>
      </c>
      <c r="G11" s="18">
        <v>196</v>
      </c>
      <c r="H11" s="18">
        <v>194</v>
      </c>
      <c r="I11" s="18">
        <v>191</v>
      </c>
      <c r="J11" s="18">
        <v>196</v>
      </c>
      <c r="K11" s="22">
        <v>6</v>
      </c>
      <c r="L11" s="22">
        <v>1166</v>
      </c>
      <c r="M11" s="30">
        <v>194.33333333333334</v>
      </c>
      <c r="N11" s="23">
        <v>4</v>
      </c>
      <c r="O11" s="31">
        <v>198.33333333333334</v>
      </c>
    </row>
    <row r="13" spans="1:17" x14ac:dyDescent="0.25">
      <c r="K13" s="8">
        <f>SUM(K11:K12)</f>
        <v>6</v>
      </c>
      <c r="L13" s="8">
        <f>SUM(L11:L12)</f>
        <v>1166</v>
      </c>
      <c r="M13" s="13">
        <f>SUM(L13/K13)</f>
        <v>194.33333333333334</v>
      </c>
      <c r="N13" s="8">
        <f>SUM(N11:N12)</f>
        <v>4</v>
      </c>
      <c r="O13" s="13">
        <f>SUM(M13+N13)</f>
        <v>198.33333333333334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"/>
  </protectedRanges>
  <hyperlinks>
    <hyperlink ref="Q1" location="'Tennessee 2024'!A1" display="Back to Ranking" xr:uid="{2809246A-F1D8-4AFB-AD4D-8A1E50233CF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75EA34-773E-492F-930E-AE8B868D6117}">
          <x14:formula1>
            <xm:f>'C:\Users\abra2\Desktop\ABRA Files and More\AUTO BENCH REST ASSOCIATION FILE\ABRA 2019\Georgia\[Georgia Results 01 19 20.xlsm]DATA SHEET'!#REF!</xm:f>
          </x14:formula1>
          <xm:sqref>B1 B10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Tennessee 2024</vt:lpstr>
      <vt:lpstr>Alyssa Earhart</vt:lpstr>
      <vt:lpstr>Benji Matoy</vt:lpstr>
      <vt:lpstr>Bill Cornwell</vt:lpstr>
      <vt:lpstr>Bill Shaver</vt:lpstr>
      <vt:lpstr>Brandon Hayes</vt:lpstr>
      <vt:lpstr>Brandon Rohm</vt:lpstr>
      <vt:lpstr>Carrie Earhart</vt:lpstr>
      <vt:lpstr>Charles Miller</vt:lpstr>
      <vt:lpstr>Charles Mullins</vt:lpstr>
      <vt:lpstr>Chuck Miller</vt:lpstr>
      <vt:lpstr>Danny Bowman</vt:lpstr>
      <vt:lpstr>Danny Sissom</vt:lpstr>
      <vt:lpstr>Darrell Franchuk</vt:lpstr>
      <vt:lpstr>David Fisher</vt:lpstr>
      <vt:lpstr>David Keel</vt:lpstr>
      <vt:lpstr>Denise Petty</vt:lpstr>
      <vt:lpstr>Dennis Cooper</vt:lpstr>
      <vt:lpstr>Dennis Roll</vt:lpstr>
      <vt:lpstr>Doug Adams</vt:lpstr>
      <vt:lpstr>Jacob Jackson</vt:lpstr>
      <vt:lpstr>James Carroll</vt:lpstr>
      <vt:lpstr>Jeff Griffith</vt:lpstr>
      <vt:lpstr>Jeff Lewis</vt:lpstr>
      <vt:lpstr>Jeff Ralls</vt:lpstr>
      <vt:lpstr>Jeremy Petty</vt:lpstr>
      <vt:lpstr>Jim Ayers</vt:lpstr>
      <vt:lpstr>Jim Parnell</vt:lpstr>
      <vt:lpstr>Joe Smith</vt:lpstr>
      <vt:lpstr>John Willoughby</vt:lpstr>
      <vt:lpstr>Ken Donahue</vt:lpstr>
      <vt:lpstr>Kenneth Rohm</vt:lpstr>
      <vt:lpstr>Kevin McCullough</vt:lpstr>
      <vt:lpstr>Mark Harrison</vt:lpstr>
      <vt:lpstr>Michael Miller</vt:lpstr>
      <vt:lpstr>Neal McPaul</vt:lpstr>
      <vt:lpstr>Pack Jackson</vt:lpstr>
      <vt:lpstr>Randy Canter</vt:lpstr>
      <vt:lpstr>Rebecca Carroll</vt:lpstr>
      <vt:lpstr>Ricky Haley</vt:lpstr>
      <vt:lpstr>Steve DuVall</vt:lpstr>
      <vt:lpstr>Steven Travis</vt:lpstr>
      <vt:lpstr>Tad Earhart</vt:lpstr>
      <vt:lpstr>Tao Irtz</vt:lpstr>
      <vt:lpstr>Thomas Adams</vt:lpstr>
      <vt:lpstr>Todd Earhart</vt:lpstr>
      <vt:lpstr>Tommy Jackson</vt:lpstr>
      <vt:lpstr>Tony Rogers</vt:lpstr>
      <vt:lpstr>Travis Davis</vt:lpstr>
      <vt:lpstr>Travis Smith</vt:lpstr>
      <vt:lpstr>Wade Lynn</vt:lpstr>
      <vt:lpstr>William Cooper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Jerry Willeford</cp:lastModifiedBy>
  <dcterms:created xsi:type="dcterms:W3CDTF">2020-01-30T01:18:37Z</dcterms:created>
  <dcterms:modified xsi:type="dcterms:W3CDTF">2024-10-29T15:08:16Z</dcterms:modified>
</cp:coreProperties>
</file>