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Factory\"/>
    </mc:Choice>
  </mc:AlternateContent>
  <xr:revisionPtr revIDLastSave="4" documentId="8_{BB66985A-5778-4D87-9913-9A3A46AEA333}" xr6:coauthVersionLast="36" xr6:coauthVersionMax="47" xr10:uidLastSave="{7872CD77-8937-4007-9F50-B20AFAC32150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Brian Vincent" sheetId="304" r:id="rId7"/>
    <sheet name="Chad Fetheroff" sheetId="281" r:id="rId8"/>
    <sheet name="Charles Chaplin" sheetId="299" r:id="rId9"/>
    <sheet name="Charles Dohring" sheetId="293" r:id="rId10"/>
    <sheet name="Charles Miller" sheetId="300" r:id="rId11"/>
    <sheet name="Charles Sinatra" sheetId="266" r:id="rId12"/>
    <sheet name="Chris Bissette" sheetId="254" r:id="rId13"/>
    <sheet name="Chris Bradley" sheetId="270" r:id="rId14"/>
    <sheet name="Chuck Miller" sheetId="278" r:id="rId15"/>
    <sheet name="Dale Cauthen" sheetId="283" r:id="rId16"/>
    <sheet name="Daniel Penton" sheetId="301" r:id="rId17"/>
    <sheet name="David Hallman" sheetId="285" r:id="rId18"/>
    <sheet name="David Jones" sheetId="289" r:id="rId19"/>
    <sheet name="Debbie Penton" sheetId="296" r:id="rId20"/>
    <sheet name="DJ LeMaster" sheetId="279" r:id="rId21"/>
    <sheet name="Doug Gates" sheetId="272" r:id="rId22"/>
    <sheet name="Duane Carter" sheetId="297" r:id="rId23"/>
    <sheet name="Dustin Fugate" sheetId="273" r:id="rId24"/>
    <sheet name="Ernie Converse" sheetId="258" r:id="rId25"/>
    <sheet name="Frank Breland" sheetId="248" r:id="rId26"/>
    <sheet name="Glenn Delahoussaye" sheetId="302" r:id="rId27"/>
    <sheet name="Glenn Gentile" sheetId="282" r:id="rId28"/>
    <sheet name="Greg Faris" sheetId="295" r:id="rId29"/>
    <sheet name="Howard Wilson" sheetId="249" r:id="rId30"/>
    <sheet name="James Braddy" sheetId="271" r:id="rId31"/>
    <sheet name="Jamie Penton" sheetId="280" r:id="rId32"/>
    <sheet name="Jeff Lloyd" sheetId="274" r:id="rId33"/>
    <sheet name="Jeremy Petty" sheetId="268" r:id="rId34"/>
    <sheet name="Jerry Shelton" sheetId="250" r:id="rId35"/>
    <sheet name="Joe Rose" sheetId="275" r:id="rId36"/>
    <sheet name="Joe Stephens" sheetId="303" r:id="rId37"/>
    <sheet name="John Derrick" sheetId="291" r:id="rId38"/>
    <sheet name="Keith Vicars" sheetId="267" r:id="rId39"/>
    <sheet name="Ken Patton" sheetId="253" r:id="rId40"/>
    <sheet name="Kevin McCullough" sheetId="269" r:id="rId41"/>
    <sheet name="Marcom Majors" sheetId="265" r:id="rId42"/>
    <sheet name="Mark Zachman" sheetId="251" r:id="rId43"/>
    <sheet name="Max Dixon" sheetId="294" r:id="rId44"/>
    <sheet name="Melvin Ferguson" sheetId="284" r:id="rId45"/>
    <sheet name="Mike Rorer" sheetId="256" r:id="rId46"/>
    <sheet name="Pam Gates" sheetId="276" r:id="rId47"/>
    <sheet name="Paul Markham" sheetId="290" r:id="rId48"/>
    <sheet name="Robert Benoit II" sheetId="255" r:id="rId49"/>
    <sheet name="Ronald Herring" sheetId="259" r:id="rId50"/>
    <sheet name="Ross Reasor" sheetId="263" r:id="rId51"/>
    <sheet name="Scott Dudley" sheetId="286" r:id="rId52"/>
    <sheet name="Scott Jackson" sheetId="262" r:id="rId53"/>
    <sheet name="Shannon Hanks" sheetId="292" r:id="rId54"/>
    <sheet name="Sterling Martin" sheetId="287" r:id="rId55"/>
    <sheet name="Timothy Carruth" sheetId="257" r:id="rId56"/>
    <sheet name="Tony Carruth" sheetId="252" r:id="rId57"/>
    <sheet name="Trent Cochran" sheetId="277" r:id="rId58"/>
    <sheet name="William Cooper" sheetId="288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  <c r="U4" i="304"/>
  <c r="T4" i="304"/>
  <c r="R4" i="304"/>
  <c r="S4" i="304" s="1"/>
  <c r="V4" i="304" s="1"/>
  <c r="Q4" i="304"/>
  <c r="I49" i="1" l="1"/>
  <c r="H49" i="1"/>
  <c r="G49" i="1"/>
  <c r="F49" i="1"/>
  <c r="E49" i="1"/>
  <c r="D49" i="1"/>
  <c r="U4" i="303"/>
  <c r="T4" i="303"/>
  <c r="R4" i="303"/>
  <c r="Q4" i="303"/>
  <c r="S4" i="303" l="1"/>
  <c r="V4" i="303" s="1"/>
  <c r="I57" i="1"/>
  <c r="H57" i="1"/>
  <c r="G57" i="1"/>
  <c r="F57" i="1"/>
  <c r="E57" i="1"/>
  <c r="D57" i="1"/>
  <c r="U4" i="302"/>
  <c r="T4" i="302"/>
  <c r="R4" i="302"/>
  <c r="S4" i="302" s="1"/>
  <c r="V4" i="302" s="1"/>
  <c r="Q4" i="302"/>
  <c r="I41" i="1"/>
  <c r="H41" i="1"/>
  <c r="G41" i="1"/>
  <c r="F41" i="1"/>
  <c r="E41" i="1"/>
  <c r="D41" i="1"/>
  <c r="U4" i="301"/>
  <c r="T4" i="301"/>
  <c r="R4" i="301"/>
  <c r="Q4" i="301"/>
  <c r="I35" i="1"/>
  <c r="H35" i="1"/>
  <c r="G35" i="1"/>
  <c r="F35" i="1"/>
  <c r="E35" i="1"/>
  <c r="D35" i="1"/>
  <c r="U4" i="300"/>
  <c r="T4" i="300"/>
  <c r="R4" i="300"/>
  <c r="Q4" i="300"/>
  <c r="H45" i="1"/>
  <c r="G45" i="1"/>
  <c r="F45" i="1"/>
  <c r="E45" i="1"/>
  <c r="U5" i="299"/>
  <c r="T5" i="299"/>
  <c r="R5" i="299"/>
  <c r="S5" i="299" s="1"/>
  <c r="V5" i="299" s="1"/>
  <c r="I45" i="1" s="1"/>
  <c r="Q5" i="299"/>
  <c r="D45" i="1" s="1"/>
  <c r="I61" i="1"/>
  <c r="H61" i="1"/>
  <c r="G61" i="1"/>
  <c r="F61" i="1"/>
  <c r="E61" i="1"/>
  <c r="D61" i="1"/>
  <c r="U4" i="298"/>
  <c r="T4" i="298"/>
  <c r="R4" i="298"/>
  <c r="S4" i="298" s="1"/>
  <c r="V4" i="298" s="1"/>
  <c r="Q4" i="298"/>
  <c r="S4" i="301" l="1"/>
  <c r="V4" i="301" s="1"/>
  <c r="S4" i="300"/>
  <c r="V4" i="300" s="1"/>
  <c r="I60" i="1"/>
  <c r="H60" i="1"/>
  <c r="G60" i="1"/>
  <c r="F60" i="1"/>
  <c r="E60" i="1"/>
  <c r="D60" i="1"/>
  <c r="U4" i="297"/>
  <c r="T4" i="297"/>
  <c r="R4" i="297"/>
  <c r="Q4" i="297"/>
  <c r="S4" i="297" l="1"/>
  <c r="V4" i="297" s="1"/>
  <c r="V4" i="296"/>
  <c r="I33" i="1"/>
  <c r="H33" i="1"/>
  <c r="G33" i="1"/>
  <c r="F33" i="1"/>
  <c r="E33" i="1"/>
  <c r="D33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I47" i="1"/>
  <c r="H47" i="1"/>
  <c r="G47" i="1"/>
  <c r="F47" i="1"/>
  <c r="E47" i="1"/>
  <c r="D47" i="1"/>
  <c r="U4" i="295"/>
  <c r="T4" i="295"/>
  <c r="R4" i="295"/>
  <c r="Q4" i="295"/>
  <c r="U5" i="294"/>
  <c r="H43" i="1" s="1"/>
  <c r="T5" i="294"/>
  <c r="G43" i="1" s="1"/>
  <c r="R5" i="294"/>
  <c r="Q5" i="294"/>
  <c r="D43" i="1" s="1"/>
  <c r="U4" i="293"/>
  <c r="H56" i="1" s="1"/>
  <c r="T4" i="293"/>
  <c r="G56" i="1" s="1"/>
  <c r="R4" i="293"/>
  <c r="E56" i="1" s="1"/>
  <c r="Q4" i="293"/>
  <c r="D56" i="1" s="1"/>
  <c r="H53" i="1"/>
  <c r="H54" i="1"/>
  <c r="G54" i="1"/>
  <c r="E54" i="1"/>
  <c r="D53" i="1"/>
  <c r="U4" i="292"/>
  <c r="T4" i="292"/>
  <c r="G53" i="1" s="1"/>
  <c r="R4" i="292"/>
  <c r="S4" i="292" s="1"/>
  <c r="V4" i="292" s="1"/>
  <c r="I53" i="1" s="1"/>
  <c r="Q4" i="292"/>
  <c r="U4" i="291"/>
  <c r="T4" i="291"/>
  <c r="R4" i="291"/>
  <c r="Q4" i="291"/>
  <c r="D54" i="1" s="1"/>
  <c r="H63" i="1"/>
  <c r="G63" i="1"/>
  <c r="E63" i="1"/>
  <c r="F62" i="1"/>
  <c r="E62" i="1"/>
  <c r="U4" i="290"/>
  <c r="T4" i="290"/>
  <c r="R4" i="290"/>
  <c r="Q4" i="290"/>
  <c r="D63" i="1" s="1"/>
  <c r="D62" i="1"/>
  <c r="U5" i="289"/>
  <c r="H62" i="1" s="1"/>
  <c r="T5" i="289"/>
  <c r="G62" i="1" s="1"/>
  <c r="R5" i="289"/>
  <c r="S5" i="289" s="1"/>
  <c r="Q5" i="289"/>
  <c r="U12" i="280"/>
  <c r="H19" i="1" s="1"/>
  <c r="T12" i="280"/>
  <c r="G19" i="1" s="1"/>
  <c r="R12" i="280"/>
  <c r="E19" i="1" s="1"/>
  <c r="Q12" i="280"/>
  <c r="D19" i="1" s="1"/>
  <c r="U9" i="288"/>
  <c r="H20" i="1" s="1"/>
  <c r="T9" i="288"/>
  <c r="G20" i="1" s="1"/>
  <c r="R9" i="288"/>
  <c r="Q9" i="288"/>
  <c r="D20" i="1" s="1"/>
  <c r="U20" i="287"/>
  <c r="H10" i="1" s="1"/>
  <c r="T20" i="287"/>
  <c r="G10" i="1" s="1"/>
  <c r="R20" i="287"/>
  <c r="E10" i="1" s="1"/>
  <c r="Q20" i="287"/>
  <c r="D10" i="1" s="1"/>
  <c r="U10" i="286"/>
  <c r="H24" i="1" s="1"/>
  <c r="T10" i="286"/>
  <c r="G24" i="1" s="1"/>
  <c r="R10" i="286"/>
  <c r="E24" i="1" s="1"/>
  <c r="Q10" i="286"/>
  <c r="D24" i="1" s="1"/>
  <c r="H38" i="1"/>
  <c r="G38" i="1"/>
  <c r="E38" i="1"/>
  <c r="D38" i="1"/>
  <c r="U4" i="285"/>
  <c r="T4" i="285"/>
  <c r="R4" i="285"/>
  <c r="Q4" i="285"/>
  <c r="S4" i="295" l="1"/>
  <c r="V4" i="295" s="1"/>
  <c r="S5" i="294"/>
  <c r="E43" i="1"/>
  <c r="S4" i="291"/>
  <c r="F53" i="1"/>
  <c r="E53" i="1"/>
  <c r="V5" i="289"/>
  <c r="I62" i="1" s="1"/>
  <c r="S9" i="288"/>
  <c r="V9" i="288" s="1"/>
  <c r="I20" i="1" s="1"/>
  <c r="S4" i="293"/>
  <c r="S4" i="290"/>
  <c r="E20" i="1"/>
  <c r="S10" i="286"/>
  <c r="F24" i="1" s="1"/>
  <c r="S20" i="287"/>
  <c r="F10" i="1" s="1"/>
  <c r="S4" i="285"/>
  <c r="U9" i="284"/>
  <c r="H21" i="1" s="1"/>
  <c r="T9" i="284"/>
  <c r="G21" i="1" s="1"/>
  <c r="R9" i="284"/>
  <c r="E21" i="1" s="1"/>
  <c r="Q9" i="284"/>
  <c r="D21" i="1" s="1"/>
  <c r="U8" i="283"/>
  <c r="H34" i="1" s="1"/>
  <c r="T8" i="283"/>
  <c r="G34" i="1" s="1"/>
  <c r="R8" i="283"/>
  <c r="E34" i="1" s="1"/>
  <c r="Q8" i="283"/>
  <c r="D34" i="1" s="1"/>
  <c r="H48" i="1"/>
  <c r="U4" i="282"/>
  <c r="T4" i="282"/>
  <c r="G48" i="1" s="1"/>
  <c r="R4" i="282"/>
  <c r="E48" i="1" s="1"/>
  <c r="Q4" i="282"/>
  <c r="D48" i="1" s="1"/>
  <c r="U5" i="281"/>
  <c r="H40" i="1" s="1"/>
  <c r="T5" i="281"/>
  <c r="G40" i="1" s="1"/>
  <c r="R5" i="281"/>
  <c r="E40" i="1" s="1"/>
  <c r="Q5" i="281"/>
  <c r="D40" i="1" s="1"/>
  <c r="H50" i="1"/>
  <c r="G50" i="1"/>
  <c r="D50" i="1"/>
  <c r="U4" i="279"/>
  <c r="T4" i="279"/>
  <c r="R4" i="279"/>
  <c r="E50" i="1" s="1"/>
  <c r="Q4" i="279"/>
  <c r="U27" i="278"/>
  <c r="H7" i="1" s="1"/>
  <c r="T27" i="278"/>
  <c r="G7" i="1" s="1"/>
  <c r="R27" i="278"/>
  <c r="E7" i="1" s="1"/>
  <c r="Q27" i="278"/>
  <c r="D7" i="1" s="1"/>
  <c r="F20" i="1" l="1"/>
  <c r="V4" i="290"/>
  <c r="I63" i="1" s="1"/>
  <c r="F63" i="1"/>
  <c r="V4" i="293"/>
  <c r="I56" i="1" s="1"/>
  <c r="F56" i="1"/>
  <c r="V4" i="291"/>
  <c r="I54" i="1" s="1"/>
  <c r="F54" i="1"/>
  <c r="V4" i="285"/>
  <c r="I38" i="1" s="1"/>
  <c r="F38" i="1"/>
  <c r="V5" i="294"/>
  <c r="I43" i="1" s="1"/>
  <c r="F43" i="1"/>
  <c r="V20" i="287"/>
  <c r="I10" i="1" s="1"/>
  <c r="V10" i="286"/>
  <c r="I24" i="1" s="1"/>
  <c r="S9" i="284"/>
  <c r="S8" i="283"/>
  <c r="S4" i="282"/>
  <c r="S5" i="281"/>
  <c r="S12" i="280"/>
  <c r="F19" i="1" s="1"/>
  <c r="S4" i="279"/>
  <c r="S27" i="278"/>
  <c r="F7" i="1" s="1"/>
  <c r="G31" i="1"/>
  <c r="H52" i="1"/>
  <c r="U5" i="277"/>
  <c r="H31" i="1" s="1"/>
  <c r="T5" i="277"/>
  <c r="R5" i="277"/>
  <c r="E31" i="1" s="1"/>
  <c r="Q5" i="277"/>
  <c r="D31" i="1" s="1"/>
  <c r="U11" i="276"/>
  <c r="H18" i="1" s="1"/>
  <c r="T11" i="276"/>
  <c r="G18" i="1" s="1"/>
  <c r="R11" i="276"/>
  <c r="E18" i="1" s="1"/>
  <c r="Q11" i="276"/>
  <c r="D18" i="1" s="1"/>
  <c r="U12" i="275"/>
  <c r="H15" i="1" s="1"/>
  <c r="T12" i="275"/>
  <c r="G15" i="1" s="1"/>
  <c r="R12" i="275"/>
  <c r="E15" i="1" s="1"/>
  <c r="Q12" i="275"/>
  <c r="D15" i="1" s="1"/>
  <c r="U11" i="274"/>
  <c r="H14" i="1" s="1"/>
  <c r="T11" i="274"/>
  <c r="G14" i="1" s="1"/>
  <c r="R11" i="274"/>
  <c r="E14" i="1" s="1"/>
  <c r="Q11" i="274"/>
  <c r="D14" i="1" s="1"/>
  <c r="U4" i="273"/>
  <c r="T4" i="273"/>
  <c r="G52" i="1" s="1"/>
  <c r="R4" i="273"/>
  <c r="E52" i="1" s="1"/>
  <c r="Q4" i="273"/>
  <c r="D52" i="1" s="1"/>
  <c r="U11" i="272"/>
  <c r="H12" i="1" s="1"/>
  <c r="T11" i="272"/>
  <c r="G12" i="1" s="1"/>
  <c r="R11" i="272"/>
  <c r="E12" i="1" s="1"/>
  <c r="Q11" i="272"/>
  <c r="D12" i="1" s="1"/>
  <c r="E37" i="1"/>
  <c r="H46" i="1"/>
  <c r="G46" i="1"/>
  <c r="E46" i="1"/>
  <c r="D37" i="1"/>
  <c r="U4" i="271"/>
  <c r="H37" i="1" s="1"/>
  <c r="T4" i="271"/>
  <c r="G37" i="1" s="1"/>
  <c r="R4" i="271"/>
  <c r="Q4" i="271"/>
  <c r="U4" i="270"/>
  <c r="T4" i="270"/>
  <c r="R4" i="270"/>
  <c r="Q4" i="270"/>
  <c r="D46" i="1" s="1"/>
  <c r="H32" i="1"/>
  <c r="G32" i="1"/>
  <c r="E32" i="1"/>
  <c r="D32" i="1"/>
  <c r="U5" i="269"/>
  <c r="T5" i="269"/>
  <c r="R5" i="269"/>
  <c r="Q5" i="269"/>
  <c r="U11" i="268"/>
  <c r="H16" i="1" s="1"/>
  <c r="T11" i="268"/>
  <c r="G16" i="1" s="1"/>
  <c r="R11" i="268"/>
  <c r="E16" i="1" s="1"/>
  <c r="Q11" i="268"/>
  <c r="D16" i="1" s="1"/>
  <c r="U9" i="267"/>
  <c r="H17" i="1" s="1"/>
  <c r="T9" i="267"/>
  <c r="G17" i="1" s="1"/>
  <c r="R9" i="267"/>
  <c r="Q9" i="267"/>
  <c r="D17" i="1" s="1"/>
  <c r="U8" i="266"/>
  <c r="H25" i="1" s="1"/>
  <c r="T8" i="266"/>
  <c r="G25" i="1" s="1"/>
  <c r="R8" i="266"/>
  <c r="S8" i="266" s="1"/>
  <c r="V8" i="266" s="1"/>
  <c r="I25" i="1" s="1"/>
  <c r="Q8" i="266"/>
  <c r="D25" i="1" s="1"/>
  <c r="G51" i="1"/>
  <c r="E51" i="1"/>
  <c r="D51" i="1"/>
  <c r="U5" i="265"/>
  <c r="H51" i="1" s="1"/>
  <c r="T5" i="265"/>
  <c r="R5" i="265"/>
  <c r="Q5" i="265"/>
  <c r="U9" i="264"/>
  <c r="H29" i="1" s="1"/>
  <c r="T9" i="264"/>
  <c r="G29" i="1" s="1"/>
  <c r="R9" i="264"/>
  <c r="E29" i="1" s="1"/>
  <c r="Q9" i="264"/>
  <c r="D29" i="1" s="1"/>
  <c r="H59" i="1"/>
  <c r="U5" i="263"/>
  <c r="T5" i="263"/>
  <c r="G59" i="1" s="1"/>
  <c r="R5" i="263"/>
  <c r="S5" i="263" s="1"/>
  <c r="Q5" i="263"/>
  <c r="D59" i="1" s="1"/>
  <c r="U5" i="262"/>
  <c r="H36" i="1" s="1"/>
  <c r="T5" i="262"/>
  <c r="G36" i="1" s="1"/>
  <c r="R5" i="262"/>
  <c r="E36" i="1" s="1"/>
  <c r="Q5" i="262"/>
  <c r="S5" i="262" s="1"/>
  <c r="V5" i="262" s="1"/>
  <c r="I36" i="1" s="1"/>
  <c r="D55" i="1"/>
  <c r="U5" i="261"/>
  <c r="H55" i="1" s="1"/>
  <c r="T5" i="261"/>
  <c r="G55" i="1" s="1"/>
  <c r="R5" i="261"/>
  <c r="Q5" i="261"/>
  <c r="U4" i="260"/>
  <c r="H58" i="1" s="1"/>
  <c r="T4" i="260"/>
  <c r="G58" i="1" s="1"/>
  <c r="R4" i="260"/>
  <c r="E58" i="1" s="1"/>
  <c r="Q4" i="260"/>
  <c r="D58" i="1" s="1"/>
  <c r="U25" i="259"/>
  <c r="H9" i="1" s="1"/>
  <c r="T25" i="259"/>
  <c r="G9" i="1" s="1"/>
  <c r="R25" i="259"/>
  <c r="E9" i="1" s="1"/>
  <c r="Q25" i="259"/>
  <c r="D9" i="1" s="1"/>
  <c r="U11" i="258"/>
  <c r="H13" i="1" s="1"/>
  <c r="T11" i="258"/>
  <c r="G13" i="1" s="1"/>
  <c r="R11" i="258"/>
  <c r="E13" i="1" s="1"/>
  <c r="Q11" i="258"/>
  <c r="D13" i="1" s="1"/>
  <c r="U10" i="257"/>
  <c r="H23" i="1" s="1"/>
  <c r="T10" i="257"/>
  <c r="G23" i="1" s="1"/>
  <c r="R10" i="257"/>
  <c r="E23" i="1" s="1"/>
  <c r="Q10" i="257"/>
  <c r="D23" i="1" s="1"/>
  <c r="U6" i="256"/>
  <c r="H44" i="1" s="1"/>
  <c r="T6" i="256"/>
  <c r="G44" i="1" s="1"/>
  <c r="R6" i="256"/>
  <c r="Q6" i="256"/>
  <c r="D44" i="1" s="1"/>
  <c r="U11" i="255"/>
  <c r="T11" i="255"/>
  <c r="R11" i="255"/>
  <c r="Q11" i="255"/>
  <c r="U8" i="254"/>
  <c r="H26" i="1" s="1"/>
  <c r="T8" i="254"/>
  <c r="G26" i="1" s="1"/>
  <c r="R8" i="254"/>
  <c r="E26" i="1" s="1"/>
  <c r="Q8" i="254"/>
  <c r="D26" i="1" s="1"/>
  <c r="U9" i="253"/>
  <c r="H28" i="1" s="1"/>
  <c r="T9" i="253"/>
  <c r="G28" i="1" s="1"/>
  <c r="R9" i="253"/>
  <c r="E28" i="1" s="1"/>
  <c r="Q9" i="253"/>
  <c r="D28" i="1" s="1"/>
  <c r="U10" i="252"/>
  <c r="H27" i="1" s="1"/>
  <c r="T10" i="252"/>
  <c r="G27" i="1" s="1"/>
  <c r="R10" i="252"/>
  <c r="E27" i="1" s="1"/>
  <c r="Q10" i="252"/>
  <c r="D27" i="1" s="1"/>
  <c r="D39" i="1"/>
  <c r="U5" i="251"/>
  <c r="H39" i="1" s="1"/>
  <c r="T5" i="251"/>
  <c r="G39" i="1" s="1"/>
  <c r="R5" i="251"/>
  <c r="E39" i="1" s="1"/>
  <c r="Q5" i="251"/>
  <c r="U31" i="250"/>
  <c r="H8" i="1" s="1"/>
  <c r="T31" i="250"/>
  <c r="G8" i="1" s="1"/>
  <c r="R31" i="250"/>
  <c r="Q31" i="250"/>
  <c r="D8" i="1" s="1"/>
  <c r="U16" i="249"/>
  <c r="H11" i="1" s="1"/>
  <c r="T16" i="249"/>
  <c r="G11" i="1" s="1"/>
  <c r="R16" i="249"/>
  <c r="Q16" i="249"/>
  <c r="D11" i="1" s="1"/>
  <c r="U11" i="248"/>
  <c r="H22" i="1" s="1"/>
  <c r="T11" i="248"/>
  <c r="G22" i="1" s="1"/>
  <c r="R11" i="248"/>
  <c r="Q11" i="248"/>
  <c r="D22" i="1" s="1"/>
  <c r="U38" i="247"/>
  <c r="H6" i="1" s="1"/>
  <c r="T38" i="247"/>
  <c r="G6" i="1" s="1"/>
  <c r="R38" i="247"/>
  <c r="Q38" i="247"/>
  <c r="D6" i="1" s="1"/>
  <c r="S11" i="255" l="1"/>
  <c r="S11" i="248"/>
  <c r="F22" i="1" s="1"/>
  <c r="S4" i="270"/>
  <c r="V4" i="279"/>
  <c r="I50" i="1" s="1"/>
  <c r="F50" i="1"/>
  <c r="S5" i="261"/>
  <c r="V5" i="261" s="1"/>
  <c r="I55" i="1" s="1"/>
  <c r="S4" i="271"/>
  <c r="V4" i="282"/>
  <c r="I48" i="1" s="1"/>
  <c r="F48" i="1"/>
  <c r="V5" i="263"/>
  <c r="I59" i="1" s="1"/>
  <c r="S9" i="267"/>
  <c r="E17" i="1"/>
  <c r="S6" i="256"/>
  <c r="E44" i="1"/>
  <c r="V8" i="283"/>
  <c r="I34" i="1" s="1"/>
  <c r="F34" i="1"/>
  <c r="V9" i="284"/>
  <c r="I21" i="1" s="1"/>
  <c r="F21" i="1"/>
  <c r="S12" i="275"/>
  <c r="S11" i="268"/>
  <c r="V5" i="281"/>
  <c r="I40" i="1" s="1"/>
  <c r="F40" i="1"/>
  <c r="E55" i="1"/>
  <c r="F55" i="1"/>
  <c r="V27" i="278"/>
  <c r="I7" i="1" s="1"/>
  <c r="V12" i="280"/>
  <c r="I19" i="1" s="1"/>
  <c r="S11" i="258"/>
  <c r="E25" i="1"/>
  <c r="F25" i="1"/>
  <c r="S5" i="277"/>
  <c r="S11" i="276"/>
  <c r="F18" i="1" s="1"/>
  <c r="S11" i="274"/>
  <c r="F14" i="1" s="1"/>
  <c r="S4" i="273"/>
  <c r="S11" i="272"/>
  <c r="F12" i="1" s="1"/>
  <c r="F59" i="1"/>
  <c r="E59" i="1"/>
  <c r="S5" i="269"/>
  <c r="S10" i="257"/>
  <c r="F23" i="1" s="1"/>
  <c r="S5" i="265"/>
  <c r="S9" i="264"/>
  <c r="F36" i="1"/>
  <c r="D36" i="1"/>
  <c r="S4" i="260"/>
  <c r="V11" i="255"/>
  <c r="S9" i="253"/>
  <c r="F28" i="1" s="1"/>
  <c r="S25" i="259"/>
  <c r="F9" i="1" s="1"/>
  <c r="S10" i="252"/>
  <c r="S31" i="250"/>
  <c r="V31" i="250" s="1"/>
  <c r="I8" i="1" s="1"/>
  <c r="S16" i="249"/>
  <c r="E11" i="1"/>
  <c r="S8" i="254"/>
  <c r="F26" i="1" s="1"/>
  <c r="E8" i="1"/>
  <c r="E22" i="1"/>
  <c r="S5" i="251"/>
  <c r="S38" i="247"/>
  <c r="V38" i="247" s="1"/>
  <c r="I6" i="1" s="1"/>
  <c r="E6" i="1"/>
  <c r="V11" i="248" l="1"/>
  <c r="I22" i="1" s="1"/>
  <c r="V4" i="271"/>
  <c r="I37" i="1" s="1"/>
  <c r="F37" i="1"/>
  <c r="V4" i="273"/>
  <c r="I52" i="1" s="1"/>
  <c r="F52" i="1"/>
  <c r="V4" i="260"/>
  <c r="I58" i="1" s="1"/>
  <c r="F58" i="1"/>
  <c r="V9" i="267"/>
  <c r="I17" i="1" s="1"/>
  <c r="F17" i="1"/>
  <c r="V5" i="265"/>
  <c r="I51" i="1" s="1"/>
  <c r="F51" i="1"/>
  <c r="V4" i="270"/>
  <c r="I46" i="1" s="1"/>
  <c r="F46" i="1"/>
  <c r="V6" i="256"/>
  <c r="I44" i="1" s="1"/>
  <c r="F44" i="1"/>
  <c r="V11" i="268"/>
  <c r="I16" i="1" s="1"/>
  <c r="F16" i="1"/>
  <c r="V11" i="258"/>
  <c r="I13" i="1" s="1"/>
  <c r="F13" i="1"/>
  <c r="V12" i="275"/>
  <c r="I15" i="1" s="1"/>
  <c r="F15" i="1"/>
  <c r="V10" i="252"/>
  <c r="I27" i="1" s="1"/>
  <c r="F27" i="1"/>
  <c r="V9" i="264"/>
  <c r="I29" i="1" s="1"/>
  <c r="F29" i="1"/>
  <c r="V5" i="277"/>
  <c r="I31" i="1" s="1"/>
  <c r="F31" i="1"/>
  <c r="V11" i="276"/>
  <c r="I18" i="1" s="1"/>
  <c r="V5" i="269"/>
  <c r="I32" i="1" s="1"/>
  <c r="F32" i="1"/>
  <c r="V11" i="274"/>
  <c r="I14" i="1" s="1"/>
  <c r="V11" i="272"/>
  <c r="I12" i="1" s="1"/>
  <c r="V10" i="257"/>
  <c r="I23" i="1" s="1"/>
  <c r="V25" i="259"/>
  <c r="I9" i="1" s="1"/>
  <c r="V9" i="253"/>
  <c r="I28" i="1" s="1"/>
  <c r="V8" i="254"/>
  <c r="I26" i="1" s="1"/>
  <c r="F8" i="1"/>
  <c r="V16" i="249"/>
  <c r="I11" i="1" s="1"/>
  <c r="F11" i="1"/>
  <c r="V5" i="251"/>
  <c r="I39" i="1" s="1"/>
  <c r="F39" i="1"/>
  <c r="F6" i="1"/>
</calcChain>
</file>

<file path=xl/sharedStrings.xml><?xml version="1.0" encoding="utf-8"?>
<sst xmlns="http://schemas.openxmlformats.org/spreadsheetml/2006/main" count="2435" uniqueCount="115">
  <si>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</si>
  <si>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</si>
  <si>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</si>
  <si>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</si>
  <si>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</si>
  <si>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</si>
  <si>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</si>
  <si>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</si>
  <si>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</si>
  <si>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</si>
  <si>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</si>
  <si>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</si>
  <si>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</si>
  <si>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</si>
  <si>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</si>
  <si>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</si>
  <si>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</si>
  <si>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</si>
  <si>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</si>
  <si>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</si>
  <si>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</si>
  <si>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</si>
  <si>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</si>
  <si>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</si>
  <si>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</si>
  <si>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</si>
  <si>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</si>
  <si>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</si>
  <si>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</si>
  <si>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</si>
  <si>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</si>
  <si>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</si>
  <si>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</si>
  <si>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</si>
  <si>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</si>
  <si>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</si>
  <si>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</si>
  <si>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</si>
  <si>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</si>
  <si>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</si>
  <si>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</si>
  <si>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</si>
  <si>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</si>
  <si>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</si>
  <si>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</si>
  <si>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</si>
  <si>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</si>
  <si>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</si>
  <si>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</si>
  <si>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</si>
  <si>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</si>
  <si>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</si>
  <si>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</si>
  <si>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</si>
  <si>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</si>
  <si>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</si>
  <si>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</si>
  <si>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</si>
  <si>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</si>
  <si>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</si>
  <si>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</si>
  <si>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</si>
  <si>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</si>
  <si>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</si>
  <si>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</si>
  <si>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</si>
  <si>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</si>
  <si>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</si>
  <si>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</si>
  <si>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</si>
  <si>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</si>
  <si>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</si>
  <si>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</si>
  <si>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</si>
  <si>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</si>
  <si>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</si>
  <si>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</si>
  <si>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</si>
  <si>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</si>
  <si>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</si>
  <si>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</si>
  <si>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</si>
  <si>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</si>
  <si>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</si>
  <si>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</si>
  <si>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</si>
  <si>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</si>
  <si>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</si>
  <si>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</si>
  <si>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</si>
  <si>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</si>
  <si>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</si>
  <si>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</si>
  <si>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</si>
  <si>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</si>
  <si>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</si>
  <si>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</si>
  <si>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</si>
  <si>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</si>
  <si>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</si>
  <si>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</si>
  <si>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</si>
  <si>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</si>
  <si>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</si>
  <si>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</si>
  <si>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</si>
  <si>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</si>
  <si>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</si>
  <si>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</si>
  <si>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</si>
  <si>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</si>
  <si>
    <t>11/072025</t>
  </si>
  <si>
    <t>Brian Vincent</t>
  </si>
  <si>
    <t>Chuck Miler</t>
  </si>
  <si>
    <t>Ron Herring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</si>
</sst>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79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3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13"/>
    <col min="2" max="2" width="17.33203125" style="13" customWidth="1"/>
    <col min="3" max="3" width="23.44140625" style="13" customWidth="1"/>
    <col min="4" max="4" width="15.6640625" style="13" bestFit="1" customWidth="1"/>
    <col min="5" max="5" width="16.109375" style="13" bestFit="1" customWidth="1"/>
    <col min="6" max="7" width="9.109375" style="14"/>
    <col min="8" max="8" width="9.109375" style="15"/>
    <col min="9" max="9" width="16.33203125" style="14" bestFit="1" customWidth="1"/>
    <col min="10" max="16384" width="9.109375" style="12"/>
  </cols>
  <sheetData>
    <row r="1" spans="1:9" x14ac:dyDescent="0.25">
      <c r="A1" s="10"/>
      <c r="B1" s="10"/>
      <c r="C1" s="10"/>
      <c r="D1" s="10"/>
      <c r="E1" s="10"/>
      <c r="F1" s="11"/>
      <c r="G1" s="11"/>
      <c r="H1" s="19"/>
      <c r="I1" s="11"/>
    </row>
    <row r="2" spans="1:9" ht="28.8" x14ac:dyDescent="0.25">
      <c r="A2" s="75" t="s">
        <v>28</v>
      </c>
      <c r="B2" s="76"/>
      <c r="C2" s="76"/>
      <c r="D2" s="76"/>
      <c r="E2" s="76"/>
      <c r="F2" s="76"/>
      <c r="G2" s="76"/>
      <c r="H2" s="76"/>
      <c r="I2" s="76"/>
    </row>
    <row r="3" spans="1:9" ht="18" x14ac:dyDescent="0.35">
      <c r="A3" s="77" t="s">
        <v>9</v>
      </c>
      <c r="B3" s="78"/>
      <c r="C3" s="78"/>
      <c r="D3" s="78"/>
      <c r="E3" s="78"/>
      <c r="F3" s="78"/>
      <c r="G3" s="78"/>
      <c r="H3" s="78"/>
      <c r="I3" s="78"/>
    </row>
    <row r="4" spans="1:9" x14ac:dyDescent="0.25">
      <c r="A4" s="10"/>
      <c r="B4" s="10"/>
      <c r="C4" s="10"/>
      <c r="D4" s="10"/>
      <c r="E4" s="10"/>
      <c r="F4" s="11"/>
      <c r="G4" s="11"/>
      <c r="H4" s="19"/>
      <c r="I4" s="11"/>
    </row>
    <row r="5" spans="1:9" x14ac:dyDescent="0.25">
      <c r="A5" s="16" t="s">
        <v>0</v>
      </c>
      <c r="B5" s="16" t="s">
        <v>1</v>
      </c>
      <c r="C5" s="16" t="s">
        <v>2</v>
      </c>
      <c r="D5" s="16" t="s">
        <v>10</v>
      </c>
      <c r="E5" s="16" t="s">
        <v>7</v>
      </c>
      <c r="F5" s="17" t="s">
        <v>8</v>
      </c>
      <c r="G5" s="17" t="s">
        <v>25</v>
      </c>
      <c r="H5" s="18" t="s">
        <v>6</v>
      </c>
      <c r="I5" s="17" t="s">
        <v>9</v>
      </c>
    </row>
    <row r="6" spans="1:9" x14ac:dyDescent="0.25">
      <c r="A6" s="13">
        <v>1</v>
      </c>
      <c r="B6" s="13" t="s">
        <v>12</v>
      </c>
      <c r="C6" s="30" t="s">
        <v>27</v>
      </c>
      <c r="D6" s="15">
        <f>SUM('Brady Penton'!Q38)</f>
        <v>138</v>
      </c>
      <c r="E6" s="15">
        <f>SUM('Brady Penton'!R38)</f>
        <v>26428.012000000002</v>
      </c>
      <c r="F6" s="14">
        <f>SUM('Brady Penton'!S38)</f>
        <v>191.50733333333335</v>
      </c>
      <c r="G6" s="15">
        <f>SUM('Brady Penton'!T38)</f>
        <v>255</v>
      </c>
      <c r="H6" s="15">
        <f>SUM('Brady Penton'!U38)</f>
        <v>388</v>
      </c>
      <c r="I6" s="14">
        <f>SUM('Brady Penton'!V38)</f>
        <v>579.50733333333335</v>
      </c>
    </row>
    <row r="7" spans="1:9" x14ac:dyDescent="0.25">
      <c r="A7" s="13">
        <f>+A6+1</f>
        <v>2</v>
      </c>
      <c r="B7" s="13" t="s">
        <v>12</v>
      </c>
      <c r="C7" s="30" t="s">
        <v>72</v>
      </c>
      <c r="D7" s="15">
        <f>SUM('Chuck Miller'!Q27)</f>
        <v>109</v>
      </c>
      <c r="E7" s="15">
        <f>SUM('Chuck Miller'!R27)</f>
        <v>20478</v>
      </c>
      <c r="F7" s="14">
        <f>SUM('Chuck Miller'!S27)</f>
        <v>187.87155963302752</v>
      </c>
      <c r="G7" s="15">
        <f>SUM('Chuck Miller'!T27)</f>
        <v>120</v>
      </c>
      <c r="H7" s="15">
        <f>SUM('Chuck Miller'!U27)</f>
        <v>314</v>
      </c>
      <c r="I7" s="14">
        <f>SUM('Chuck Miller'!V27)</f>
        <v>501.87155963302752</v>
      </c>
    </row>
    <row r="8" spans="1:9" x14ac:dyDescent="0.25">
      <c r="A8" s="13">
        <f t="shared" ref="A8:A29" si="0">+A7+1</f>
        <v>3</v>
      </c>
      <c r="B8" s="13" t="s">
        <v>12</v>
      </c>
      <c r="C8" s="30" t="s">
        <v>32</v>
      </c>
      <c r="D8" s="15">
        <f>SUM('Jerry Shelton'!Q31)</f>
        <v>120</v>
      </c>
      <c r="E8" s="15">
        <f>SUM('Jerry Shelton'!R31)</f>
        <v>21916.008000000002</v>
      </c>
      <c r="F8" s="14">
        <f>SUM('Jerry Shelton'!S31)</f>
        <v>182.63340000000002</v>
      </c>
      <c r="G8" s="15">
        <f>SUM('Jerry Shelton'!T31)</f>
        <v>113</v>
      </c>
      <c r="H8" s="15">
        <f>SUM('Jerry Shelton'!U31)</f>
        <v>246</v>
      </c>
      <c r="I8" s="14">
        <f>SUM('Jerry Shelton'!V31)</f>
        <v>428.63340000000005</v>
      </c>
    </row>
    <row r="9" spans="1:9" x14ac:dyDescent="0.25">
      <c r="A9" s="13">
        <f t="shared" si="0"/>
        <v>4</v>
      </c>
      <c r="B9" s="13" t="s">
        <v>12</v>
      </c>
      <c r="C9" s="30" t="s">
        <v>44</v>
      </c>
      <c r="D9" s="15">
        <f>SUM('Ronald Herring'!Q25)</f>
        <v>92</v>
      </c>
      <c r="E9" s="15">
        <f>SUM('Ronald Herring'!R25)</f>
        <v>16656.007000000001</v>
      </c>
      <c r="F9" s="14">
        <f>SUM('Ronald Herring'!S25)</f>
        <v>181.0435543478261</v>
      </c>
      <c r="G9" s="15">
        <f>SUM('Ronald Herring'!T25)</f>
        <v>85</v>
      </c>
      <c r="H9" s="15">
        <f>SUM('Ronald Herring'!U25)</f>
        <v>188</v>
      </c>
      <c r="I9" s="14">
        <f>SUM('Ronald Herring'!V25)</f>
        <v>369.0435543478261</v>
      </c>
    </row>
    <row r="10" spans="1:9" x14ac:dyDescent="0.25">
      <c r="A10" s="13">
        <f t="shared" si="0"/>
        <v>5</v>
      </c>
      <c r="B10" s="13" t="s">
        <v>12</v>
      </c>
      <c r="C10" s="30" t="s">
        <v>84</v>
      </c>
      <c r="D10" s="15">
        <f>SUM('Sterling Martin'!Q20)</f>
        <v>74</v>
      </c>
      <c r="E10" s="15">
        <f>SUM('Sterling Martin'!R20)</f>
        <v>13556</v>
      </c>
      <c r="F10" s="14">
        <f>SUM('Sterling Martin'!S20)</f>
        <v>183.18918918918919</v>
      </c>
      <c r="G10" s="15">
        <f>SUM('Sterling Martin'!T20)</f>
        <v>63</v>
      </c>
      <c r="H10" s="15">
        <f>SUM('Sterling Martin'!U20)</f>
        <v>113</v>
      </c>
      <c r="I10" s="14">
        <f>SUM('Sterling Martin'!V20)</f>
        <v>296.18918918918916</v>
      </c>
    </row>
    <row r="11" spans="1:9" x14ac:dyDescent="0.25">
      <c r="A11" s="13">
        <f t="shared" si="0"/>
        <v>6</v>
      </c>
      <c r="B11" s="13" t="s">
        <v>12</v>
      </c>
      <c r="C11" s="30" t="s">
        <v>30</v>
      </c>
      <c r="D11" s="15">
        <f>SUM('Howard Wilson'!Q16)</f>
        <v>56</v>
      </c>
      <c r="E11" s="15">
        <f>SUM('Howard Wilson'!R16)</f>
        <v>10199.003000000001</v>
      </c>
      <c r="F11" s="14">
        <f>SUM('Howard Wilson'!S16)</f>
        <v>182.12505357142859</v>
      </c>
      <c r="G11" s="15">
        <f>SUM('Howard Wilson'!T16)</f>
        <v>55</v>
      </c>
      <c r="H11" s="15">
        <f>SUM('Howard Wilson'!U16)</f>
        <v>110</v>
      </c>
      <c r="I11" s="14">
        <f>SUM('Howard Wilson'!V16)</f>
        <v>292.12505357142857</v>
      </c>
    </row>
    <row r="12" spans="1:9" x14ac:dyDescent="0.25">
      <c r="A12" s="13">
        <f t="shared" si="0"/>
        <v>7</v>
      </c>
      <c r="B12" s="13" t="s">
        <v>12</v>
      </c>
      <c r="C12" s="67" t="s">
        <v>63</v>
      </c>
      <c r="D12" s="15">
        <f>SUM('Doug Gates'!Q11)</f>
        <v>38</v>
      </c>
      <c r="E12" s="15">
        <f>SUM('Doug Gates'!R11)</f>
        <v>7156.01</v>
      </c>
      <c r="F12" s="14">
        <f>SUM('Doug Gates'!S11)</f>
        <v>188.31605263157894</v>
      </c>
      <c r="G12" s="15">
        <f>SUM('Doug Gates'!T11)</f>
        <v>46</v>
      </c>
      <c r="H12" s="15">
        <f>SUM('Doug Gates'!U11)</f>
        <v>98</v>
      </c>
      <c r="I12" s="14">
        <f>SUM('Doug Gates'!V11)</f>
        <v>286.31605263157894</v>
      </c>
    </row>
    <row r="13" spans="1:9" x14ac:dyDescent="0.25">
      <c r="A13" s="13">
        <f t="shared" si="0"/>
        <v>8</v>
      </c>
      <c r="B13" s="13" t="s">
        <v>12</v>
      </c>
      <c r="C13" s="30" t="s">
        <v>43</v>
      </c>
      <c r="D13" s="15">
        <f>SUM('Ernie Converse'!Q11)</f>
        <v>36</v>
      </c>
      <c r="E13" s="15">
        <f>SUM('Ernie Converse'!R11)</f>
        <v>6440</v>
      </c>
      <c r="F13" s="14">
        <f>SUM('Ernie Converse'!S11)</f>
        <v>178.88888888888889</v>
      </c>
      <c r="G13" s="15">
        <f>SUM('Ernie Converse'!T11)</f>
        <v>25</v>
      </c>
      <c r="H13" s="15">
        <f>SUM('Ernie Converse'!U11)</f>
        <v>95</v>
      </c>
      <c r="I13" s="14">
        <f>SUM('Ernie Converse'!V11)</f>
        <v>273.88888888888891</v>
      </c>
    </row>
    <row r="14" spans="1:9" x14ac:dyDescent="0.25">
      <c r="A14" s="13">
        <f t="shared" si="0"/>
        <v>9</v>
      </c>
      <c r="B14" s="13" t="s">
        <v>12</v>
      </c>
      <c r="C14" s="67" t="s">
        <v>65</v>
      </c>
      <c r="D14" s="15">
        <f>SUM('Jeff Lloyd'!Q11)</f>
        <v>36</v>
      </c>
      <c r="E14" s="15">
        <f>SUM('Jeff Lloyd'!R11)</f>
        <v>6787.0010000000002</v>
      </c>
      <c r="F14" s="14">
        <f>SUM('Jeff Lloyd'!S11)</f>
        <v>188.52780555555557</v>
      </c>
      <c r="G14" s="15">
        <f>SUM('Jeff Lloyd'!T11)</f>
        <v>35</v>
      </c>
      <c r="H14" s="15">
        <f>SUM('Jeff Lloyd'!U11)</f>
        <v>79</v>
      </c>
      <c r="I14" s="14">
        <f>SUM('Jeff Lloyd'!V11)</f>
        <v>267.52780555555557</v>
      </c>
    </row>
    <row r="15" spans="1:9" x14ac:dyDescent="0.25">
      <c r="A15" s="13">
        <f t="shared" si="0"/>
        <v>10</v>
      </c>
      <c r="B15" s="13" t="s">
        <v>12</v>
      </c>
      <c r="C15" s="67" t="s">
        <v>66</v>
      </c>
      <c r="D15" s="15">
        <f>SUM('Joe Rose'!Q12)</f>
        <v>42</v>
      </c>
      <c r="E15" s="15">
        <f>SUM('Joe Rose'!R12)</f>
        <v>7773.0010000000002</v>
      </c>
      <c r="F15" s="14">
        <f>SUM('Joe Rose'!S12)</f>
        <v>185.07145238095239</v>
      </c>
      <c r="G15" s="15">
        <f>SUM('Joe Rose'!T12)</f>
        <v>51</v>
      </c>
      <c r="H15" s="15">
        <f>SUM('Joe Rose'!U12)</f>
        <v>77</v>
      </c>
      <c r="I15" s="14">
        <f>SUM('Joe Rose'!V12)</f>
        <v>262.07145238095239</v>
      </c>
    </row>
    <row r="16" spans="1:9" x14ac:dyDescent="0.25">
      <c r="A16" s="13">
        <f t="shared" si="0"/>
        <v>11</v>
      </c>
      <c r="B16" s="13" t="s">
        <v>12</v>
      </c>
      <c r="C16" s="30" t="s">
        <v>57</v>
      </c>
      <c r="D16" s="15">
        <f>SUM('Jeremy Petty'!Q11)</f>
        <v>34</v>
      </c>
      <c r="E16" s="15">
        <f>SUM('Jeremy Petty'!R11)</f>
        <v>6148.0010000000002</v>
      </c>
      <c r="F16" s="14">
        <f>SUM('Jeremy Petty'!S11)</f>
        <v>180.82355882352942</v>
      </c>
      <c r="G16" s="15">
        <f>SUM('Jeremy Petty'!T11)</f>
        <v>29</v>
      </c>
      <c r="H16" s="15">
        <f>SUM('Jeremy Petty'!U11)</f>
        <v>75</v>
      </c>
      <c r="I16" s="14">
        <f>SUM('Jeremy Petty'!V11)</f>
        <v>255.82355882352942</v>
      </c>
    </row>
    <row r="17" spans="1:9" x14ac:dyDescent="0.25">
      <c r="A17" s="13">
        <f t="shared" si="0"/>
        <v>12</v>
      </c>
      <c r="B17" s="13" t="s">
        <v>12</v>
      </c>
      <c r="C17" s="30" t="s">
        <v>56</v>
      </c>
      <c r="D17" s="15">
        <f>SUM('Keith Vicars'!Q9)</f>
        <v>24</v>
      </c>
      <c r="E17" s="15">
        <f>SUM('Keith Vicars'!R9)</f>
        <v>4426.0029999999997</v>
      </c>
      <c r="F17" s="14">
        <f>SUM('Keith Vicars'!S9)</f>
        <v>184.41679166666665</v>
      </c>
      <c r="G17" s="15">
        <f>SUM('Keith Vicars'!T9)</f>
        <v>25</v>
      </c>
      <c r="H17" s="15">
        <f>SUM('Keith Vicars'!U9)</f>
        <v>57</v>
      </c>
      <c r="I17" s="14">
        <f>SUM('Keith Vicars'!V9)</f>
        <v>241.41679166666665</v>
      </c>
    </row>
    <row r="18" spans="1:9" x14ac:dyDescent="0.25">
      <c r="A18" s="13">
        <f t="shared" si="0"/>
        <v>13</v>
      </c>
      <c r="B18" s="13" t="s">
        <v>12</v>
      </c>
      <c r="C18" s="67" t="s">
        <v>67</v>
      </c>
      <c r="D18" s="15">
        <f>SUM('Pam Gates'!Q11)</f>
        <v>38</v>
      </c>
      <c r="E18" s="15">
        <f>SUM('Pam Gates'!R11)</f>
        <v>7091.01</v>
      </c>
      <c r="F18" s="14">
        <f>SUM('Pam Gates'!S11)</f>
        <v>186.60552631578949</v>
      </c>
      <c r="G18" s="15">
        <f>SUM('Pam Gates'!T11)</f>
        <v>42</v>
      </c>
      <c r="H18" s="15">
        <f>SUM('Pam Gates'!U11)</f>
        <v>52</v>
      </c>
      <c r="I18" s="14">
        <f>SUM('Pam Gates'!V11)</f>
        <v>238.60552631578949</v>
      </c>
    </row>
    <row r="19" spans="1:9" x14ac:dyDescent="0.25">
      <c r="A19" s="13">
        <f t="shared" si="0"/>
        <v>14</v>
      </c>
      <c r="B19" s="13" t="s">
        <v>12</v>
      </c>
      <c r="C19" s="30" t="s">
        <v>74</v>
      </c>
      <c r="D19" s="15">
        <f>SUM('Jamie Penton'!Q12)</f>
        <v>38</v>
      </c>
      <c r="E19" s="15">
        <f>SUM('Jamie Penton'!R12)</f>
        <v>7212.0010000000002</v>
      </c>
      <c r="F19" s="14">
        <f>SUM('Jamie Penton'!S12)</f>
        <v>189.7895</v>
      </c>
      <c r="G19" s="15">
        <f>SUM('Jamie Penton'!T12)</f>
        <v>61</v>
      </c>
      <c r="H19" s="15">
        <f>SUM('Jamie Penton'!U12)</f>
        <v>47</v>
      </c>
      <c r="I19" s="14">
        <f>SUM('Jamie Penton'!V12)</f>
        <v>236.7895</v>
      </c>
    </row>
    <row r="20" spans="1:9" x14ac:dyDescent="0.25">
      <c r="A20" s="13">
        <f t="shared" si="0"/>
        <v>15</v>
      </c>
      <c r="B20" s="13" t="s">
        <v>12</v>
      </c>
      <c r="C20" s="30" t="s">
        <v>85</v>
      </c>
      <c r="D20" s="15">
        <f>SUM('William Cooper'!Q9)</f>
        <v>24</v>
      </c>
      <c r="E20" s="15">
        <f>SUM('William Cooper'!R9)</f>
        <v>4379.0010000000002</v>
      </c>
      <c r="F20" s="14">
        <f>SUM('William Cooper'!S9)</f>
        <v>182.45837500000002</v>
      </c>
      <c r="G20" s="15">
        <f>SUM('William Cooper'!T9)</f>
        <v>20</v>
      </c>
      <c r="H20" s="15">
        <f>SUM('William Cooper'!U9)</f>
        <v>47</v>
      </c>
      <c r="I20" s="14">
        <f>SUM('William Cooper'!V9)</f>
        <v>229.45837500000002</v>
      </c>
    </row>
    <row r="21" spans="1:9" x14ac:dyDescent="0.25">
      <c r="A21" s="13">
        <f t="shared" si="0"/>
        <v>16</v>
      </c>
      <c r="B21" s="13" t="s">
        <v>12</v>
      </c>
      <c r="C21" s="30" t="s">
        <v>81</v>
      </c>
      <c r="D21" s="15">
        <f>SUM('Melvin Ferguson'!Q9)</f>
        <v>27</v>
      </c>
      <c r="E21" s="15">
        <f>SUM('Melvin Ferguson'!R9)</f>
        <v>4730</v>
      </c>
      <c r="F21" s="14">
        <f>SUM('Melvin Ferguson'!S9)</f>
        <v>175.18518518518519</v>
      </c>
      <c r="G21" s="15">
        <f>SUM('Melvin Ferguson'!T9)</f>
        <v>14</v>
      </c>
      <c r="H21" s="15">
        <f>SUM('Melvin Ferguson'!U9)</f>
        <v>47</v>
      </c>
      <c r="I21" s="14">
        <f>SUM('Melvin Ferguson'!V9)</f>
        <v>222.18518518518519</v>
      </c>
    </row>
    <row r="22" spans="1:9" x14ac:dyDescent="0.25">
      <c r="A22" s="13">
        <f t="shared" si="0"/>
        <v>17</v>
      </c>
      <c r="B22" s="13" t="s">
        <v>12</v>
      </c>
      <c r="C22" s="30" t="s">
        <v>29</v>
      </c>
      <c r="D22" s="15">
        <f>SUM('Frank Breland'!Q11)</f>
        <v>30</v>
      </c>
      <c r="E22" s="15">
        <f>SUM('Frank Breland'!R11)</f>
        <v>5626</v>
      </c>
      <c r="F22" s="14">
        <f>SUM('Frank Breland'!S11)</f>
        <v>187.53333333333333</v>
      </c>
      <c r="G22" s="15">
        <f>SUM('Frank Breland'!T11)</f>
        <v>33</v>
      </c>
      <c r="H22" s="15">
        <f>SUM('Frank Breland'!U11)</f>
        <v>34</v>
      </c>
      <c r="I22" s="14">
        <f>SUM('Frank Breland'!V11)</f>
        <v>221.53333333333333</v>
      </c>
    </row>
    <row r="23" spans="1:9" x14ac:dyDescent="0.25">
      <c r="A23" s="13">
        <f t="shared" si="0"/>
        <v>18</v>
      </c>
      <c r="B23" s="13" t="s">
        <v>12</v>
      </c>
      <c r="C23" s="30" t="s">
        <v>41</v>
      </c>
      <c r="D23" s="15">
        <f>SUM('Timothy Carruth'!Q10)</f>
        <v>30</v>
      </c>
      <c r="E23" s="15">
        <f>SUM('Timothy Carruth'!R10)</f>
        <v>5362.0010000000002</v>
      </c>
      <c r="F23" s="14">
        <f>SUM('Timothy Carruth'!S10)</f>
        <v>178.73336666666668</v>
      </c>
      <c r="G23" s="15">
        <f>SUM('Timothy Carruth'!T10)</f>
        <v>27</v>
      </c>
      <c r="H23" s="15">
        <f>SUM('Timothy Carruth'!U10)</f>
        <v>42</v>
      </c>
      <c r="I23" s="14">
        <f>SUM('Timothy Carruth'!V10)</f>
        <v>220.73336666666668</v>
      </c>
    </row>
    <row r="24" spans="1:9" x14ac:dyDescent="0.25">
      <c r="A24" s="13">
        <f t="shared" si="0"/>
        <v>19</v>
      </c>
      <c r="B24" s="13" t="s">
        <v>12</v>
      </c>
      <c r="C24" s="30" t="s">
        <v>83</v>
      </c>
      <c r="D24" s="15">
        <f>SUM('Scott Dudley'!Q10)</f>
        <v>34</v>
      </c>
      <c r="E24" s="15">
        <f>SUM('Scott Dudley'!R10)</f>
        <v>6000</v>
      </c>
      <c r="F24" s="14">
        <f>SUM('Scott Dudley'!S10)</f>
        <v>176.47058823529412</v>
      </c>
      <c r="G24" s="15">
        <f>SUM('Scott Dudley'!T10)</f>
        <v>18</v>
      </c>
      <c r="H24" s="15">
        <f>SUM('Scott Dudley'!U10)</f>
        <v>38</v>
      </c>
      <c r="I24" s="14">
        <f>SUM('Scott Dudley'!V10)</f>
        <v>214.47058823529412</v>
      </c>
    </row>
    <row r="25" spans="1:9" x14ac:dyDescent="0.25">
      <c r="A25" s="13">
        <f t="shared" si="0"/>
        <v>20</v>
      </c>
      <c r="B25" s="13" t="s">
        <v>12</v>
      </c>
      <c r="C25" s="30" t="s">
        <v>54</v>
      </c>
      <c r="D25" s="15">
        <f>SUM('Charles Sinatra'!Q8)</f>
        <v>20</v>
      </c>
      <c r="E25" s="15">
        <f>SUM('Charles Sinatra'!R8)</f>
        <v>3622</v>
      </c>
      <c r="F25" s="14">
        <f>SUM('Charles Sinatra'!S8)</f>
        <v>181.1</v>
      </c>
      <c r="G25" s="15">
        <f>SUM('Charles Sinatra'!T8)</f>
        <v>8</v>
      </c>
      <c r="H25" s="15">
        <f>SUM('Charles Sinatra'!U8)</f>
        <v>33</v>
      </c>
      <c r="I25" s="14">
        <f>SUM('Charles Sinatra'!V8)</f>
        <v>214.1</v>
      </c>
    </row>
    <row r="26" spans="1:9" x14ac:dyDescent="0.25">
      <c r="A26" s="13">
        <f t="shared" si="0"/>
        <v>21</v>
      </c>
      <c r="B26" s="13" t="s">
        <v>12</v>
      </c>
      <c r="C26" s="30" t="s">
        <v>37</v>
      </c>
      <c r="D26" s="15">
        <f>SUM('Chris Bissette'!Q8)</f>
        <v>20</v>
      </c>
      <c r="E26" s="15">
        <f>SUM('Chris Bissette'!R8)</f>
        <v>3526.0010000000002</v>
      </c>
      <c r="F26" s="14">
        <f>SUM('Chris Bissette'!S8)</f>
        <v>176.30005</v>
      </c>
      <c r="G26" s="15">
        <f>SUM('Chris Bissette'!T8)</f>
        <v>18</v>
      </c>
      <c r="H26" s="15">
        <f>SUM('Chris Bissette'!U8)</f>
        <v>24</v>
      </c>
      <c r="I26" s="14">
        <f>SUM('Chris Bissette'!V8)</f>
        <v>200.30005</v>
      </c>
    </row>
    <row r="27" spans="1:9" x14ac:dyDescent="0.25">
      <c r="A27" s="13">
        <f t="shared" si="0"/>
        <v>22</v>
      </c>
      <c r="B27" s="13" t="s">
        <v>12</v>
      </c>
      <c r="C27" s="30" t="s">
        <v>34</v>
      </c>
      <c r="D27" s="15">
        <f>SUM('Tony Carruth'!Q10)</f>
        <v>30</v>
      </c>
      <c r="E27" s="15">
        <f>SUM('Tony Carruth'!R10)</f>
        <v>5193.0020000000004</v>
      </c>
      <c r="F27" s="14">
        <f>SUM('Tony Carruth'!S10)</f>
        <v>173.10006666666669</v>
      </c>
      <c r="G27" s="15">
        <f>SUM('Tony Carruth'!T10)</f>
        <v>20</v>
      </c>
      <c r="H27" s="15">
        <f>SUM('Tony Carruth'!U10)</f>
        <v>26</v>
      </c>
      <c r="I27" s="14">
        <f>SUM('Tony Carruth'!V10)</f>
        <v>199.10006666666669</v>
      </c>
    </row>
    <row r="28" spans="1:9" x14ac:dyDescent="0.25">
      <c r="A28" s="13">
        <f t="shared" si="0"/>
        <v>23</v>
      </c>
      <c r="B28" s="13" t="s">
        <v>12</v>
      </c>
      <c r="C28" s="30" t="s">
        <v>36</v>
      </c>
      <c r="D28" s="15">
        <f>SUM('Ken Patton'!Q9)</f>
        <v>24</v>
      </c>
      <c r="E28" s="15">
        <f>SUM('Ken Patton'!R9)</f>
        <v>4218</v>
      </c>
      <c r="F28" s="14">
        <f>SUM('Ken Patton'!S9)</f>
        <v>175.75</v>
      </c>
      <c r="G28" s="15">
        <f>SUM('Ken Patton'!T9)</f>
        <v>17</v>
      </c>
      <c r="H28" s="15">
        <f>SUM('Ken Patton'!U9)</f>
        <v>21</v>
      </c>
      <c r="I28" s="14">
        <f>SUM('Ken Patton'!V9)</f>
        <v>196.75</v>
      </c>
    </row>
    <row r="29" spans="1:9" x14ac:dyDescent="0.25">
      <c r="A29" s="13">
        <f t="shared" si="0"/>
        <v>24</v>
      </c>
      <c r="B29" s="13" t="s">
        <v>12</v>
      </c>
      <c r="C29" s="30" t="s">
        <v>52</v>
      </c>
      <c r="D29" s="15">
        <f>SUM('Alan Weil'!Q9)</f>
        <v>24</v>
      </c>
      <c r="E29" s="15">
        <f>SUM('Alan Weil'!R9)</f>
        <v>3951</v>
      </c>
      <c r="F29" s="14">
        <f>SUM('Alan Weil'!S9)</f>
        <v>164.625</v>
      </c>
      <c r="G29" s="15">
        <f>SUM('Alan Weil'!T9)</f>
        <v>9</v>
      </c>
      <c r="H29" s="15">
        <f>SUM('Alan Weil'!U9)</f>
        <v>28</v>
      </c>
      <c r="I29" s="14">
        <f>SUM('Alan Weil'!V9)</f>
        <v>192.625</v>
      </c>
    </row>
    <row r="30" spans="1:9" x14ac:dyDescent="0.25">
      <c r="A30" s="38"/>
      <c r="B30" s="38"/>
      <c r="C30" s="54"/>
      <c r="D30" s="39"/>
      <c r="E30" s="39"/>
      <c r="F30" s="40"/>
      <c r="G30" s="39"/>
      <c r="H30" s="39"/>
      <c r="I30" s="40"/>
    </row>
    <row r="31" spans="1:9" x14ac:dyDescent="0.25">
      <c r="A31" s="13">
        <v>25</v>
      </c>
      <c r="B31" s="13" t="s">
        <v>12</v>
      </c>
      <c r="C31" s="67" t="s">
        <v>68</v>
      </c>
      <c r="D31" s="15">
        <f>SUM('Trent Cochran'!Q5)</f>
        <v>12</v>
      </c>
      <c r="E31" s="15">
        <f>SUM('Trent Cochran'!R5)</f>
        <v>2266.0010000000002</v>
      </c>
      <c r="F31" s="14">
        <f>SUM('Trent Cochran'!S5)</f>
        <v>188.83341666666669</v>
      </c>
      <c r="G31" s="15">
        <f>SUM('Trent Cochran'!T5)</f>
        <v>22</v>
      </c>
      <c r="H31" s="15">
        <f>SUM('Trent Cochran'!U5)</f>
        <v>32</v>
      </c>
      <c r="I31" s="14">
        <f>SUM('Trent Cochran'!V5)</f>
        <v>220.83341666666669</v>
      </c>
    </row>
    <row r="32" spans="1:9" x14ac:dyDescent="0.25">
      <c r="A32" s="13">
        <f>+A31+1</f>
        <v>26</v>
      </c>
      <c r="B32" s="13" t="s">
        <v>12</v>
      </c>
      <c r="C32" s="30" t="s">
        <v>58</v>
      </c>
      <c r="D32" s="15">
        <f>SUM('Kevin McCullough'!Q5)</f>
        <v>10</v>
      </c>
      <c r="E32" s="15">
        <f>SUM('Kevin McCullough'!R5)</f>
        <v>1817</v>
      </c>
      <c r="F32" s="14">
        <f>SUM('Kevin McCullough'!S5)</f>
        <v>181.7</v>
      </c>
      <c r="G32" s="15">
        <f>SUM('Kevin McCullough'!T5)</f>
        <v>9</v>
      </c>
      <c r="H32" s="15">
        <f>SUM('Kevin McCullough'!U5)</f>
        <v>39</v>
      </c>
      <c r="I32" s="14">
        <f>SUM('Kevin McCullough'!V5)</f>
        <v>220.7</v>
      </c>
    </row>
    <row r="33" spans="1:9" x14ac:dyDescent="0.25">
      <c r="A33" s="13">
        <f t="shared" ref="A33:A63" si="1">+A32+1</f>
        <v>27</v>
      </c>
      <c r="B33" s="13" t="s">
        <v>12</v>
      </c>
      <c r="C33" s="30" t="s">
        <v>100</v>
      </c>
      <c r="D33" s="15">
        <f>+'Debbie Penton'!Q4</f>
        <v>4</v>
      </c>
      <c r="E33" s="15">
        <f>+'Debbie Penton'!R4</f>
        <v>753</v>
      </c>
      <c r="F33" s="14">
        <f>+'Debbie Penton'!S4</f>
        <v>188.25</v>
      </c>
      <c r="G33" s="15">
        <f>+'Debbie Penton'!T4</f>
        <v>3</v>
      </c>
      <c r="H33" s="15">
        <f>+'Debbie Penton'!U4</f>
        <v>4</v>
      </c>
      <c r="I33" s="14">
        <f>+'Debbie Penton'!V4</f>
        <v>205.50024999999999</v>
      </c>
    </row>
    <row r="34" spans="1:9" x14ac:dyDescent="0.25">
      <c r="A34" s="13">
        <f t="shared" si="1"/>
        <v>28</v>
      </c>
      <c r="B34" s="13" t="s">
        <v>12</v>
      </c>
      <c r="C34" s="30" t="s">
        <v>80</v>
      </c>
      <c r="D34" s="15">
        <f>SUM('Dale Cauthen'!Q8)</f>
        <v>17</v>
      </c>
      <c r="E34" s="15">
        <f>SUM('Dale Cauthen'!R8)</f>
        <v>3032</v>
      </c>
      <c r="F34" s="14">
        <f>SUM('Dale Cauthen'!S8)</f>
        <v>178.35294117647058</v>
      </c>
      <c r="G34" s="15">
        <f>SUM('Dale Cauthen'!T8)</f>
        <v>7</v>
      </c>
      <c r="H34" s="15">
        <f>SUM('Dale Cauthen'!U8)</f>
        <v>23</v>
      </c>
      <c r="I34" s="14">
        <f>SUM('Dale Cauthen'!V8)</f>
        <v>201.35294117647058</v>
      </c>
    </row>
    <row r="35" spans="1:9" x14ac:dyDescent="0.25">
      <c r="A35" s="13">
        <f t="shared" si="1"/>
        <v>29</v>
      </c>
      <c r="B35" s="13" t="s">
        <v>12</v>
      </c>
      <c r="C35" s="30" t="s">
        <v>107</v>
      </c>
      <c r="D35" s="15">
        <f>+'Charles Miller'!Q4</f>
        <v>4</v>
      </c>
      <c r="E35" s="15">
        <f>+'Charles Miller'!R4</f>
        <v>758</v>
      </c>
      <c r="F35" s="14">
        <f>+'Charles Miller'!S4</f>
        <v>189.5</v>
      </c>
      <c r="G35" s="15">
        <f>+'Charles Miller'!T4</f>
        <v>4</v>
      </c>
      <c r="H35" s="15">
        <f>+'Charles Miller'!U4</f>
        <v>11</v>
      </c>
      <c r="I35" s="14">
        <f>+'Charles Miller'!V4</f>
        <v>200.5</v>
      </c>
    </row>
    <row r="36" spans="1:9" x14ac:dyDescent="0.25">
      <c r="A36" s="13">
        <f t="shared" si="1"/>
        <v>30</v>
      </c>
      <c r="B36" s="13" t="s">
        <v>12</v>
      </c>
      <c r="C36" s="30" t="s">
        <v>49</v>
      </c>
      <c r="D36" s="15">
        <f>SUM('Scott Jackson'!Q5)</f>
        <v>8</v>
      </c>
      <c r="E36" s="15">
        <f>SUM('Scott Jackson'!R5)</f>
        <v>1425</v>
      </c>
      <c r="F36" s="14">
        <f>SUM('Scott Jackson'!S5)</f>
        <v>178.125</v>
      </c>
      <c r="G36" s="15">
        <f>SUM('Scott Jackson'!T5)</f>
        <v>9</v>
      </c>
      <c r="H36" s="15">
        <f>SUM('Scott Jackson'!U5)</f>
        <v>21</v>
      </c>
      <c r="I36" s="14">
        <f>SUM('Scott Jackson'!V5)</f>
        <v>199.125</v>
      </c>
    </row>
    <row r="37" spans="1:9" x14ac:dyDescent="0.25">
      <c r="A37" s="13">
        <f t="shared" si="1"/>
        <v>31</v>
      </c>
      <c r="B37" s="13" t="s">
        <v>12</v>
      </c>
      <c r="C37" s="30" t="s">
        <v>61</v>
      </c>
      <c r="D37" s="15">
        <f>SUM('James Braddy'!Q4)</f>
        <v>6</v>
      </c>
      <c r="E37" s="15">
        <f>SUM('James Braddy'!R4)</f>
        <v>1061</v>
      </c>
      <c r="F37" s="14">
        <f>SUM('James Braddy'!S4)</f>
        <v>176.83333333333334</v>
      </c>
      <c r="G37" s="15">
        <f>SUM('James Braddy'!T4)</f>
        <v>4</v>
      </c>
      <c r="H37" s="15">
        <f>SUM('James Braddy'!U4)</f>
        <v>20</v>
      </c>
      <c r="I37" s="14">
        <f>SUM('James Braddy'!V4)</f>
        <v>196.83333333333334</v>
      </c>
    </row>
    <row r="38" spans="1:9" x14ac:dyDescent="0.25">
      <c r="A38" s="13">
        <f t="shared" si="1"/>
        <v>32</v>
      </c>
      <c r="B38" s="13" t="s">
        <v>12</v>
      </c>
      <c r="C38" s="30" t="s">
        <v>82</v>
      </c>
      <c r="D38" s="15">
        <f>SUM('David Hallman'!Q4)</f>
        <v>4</v>
      </c>
      <c r="E38" s="15">
        <f>SUM('David Hallman'!R4)</f>
        <v>754</v>
      </c>
      <c r="F38" s="14">
        <f>SUM('David Hallman'!S4)</f>
        <v>188.5</v>
      </c>
      <c r="G38" s="15">
        <f>SUM('David Hallman'!T4)</f>
        <v>3</v>
      </c>
      <c r="H38" s="15">
        <f>SUM('David Hallman'!U4)</f>
        <v>4</v>
      </c>
      <c r="I38" s="14">
        <f>SUM('David Hallman'!V4)</f>
        <v>192.5</v>
      </c>
    </row>
    <row r="39" spans="1:9" x14ac:dyDescent="0.25">
      <c r="A39" s="13">
        <f t="shared" si="1"/>
        <v>33</v>
      </c>
      <c r="B39" s="13" t="s">
        <v>12</v>
      </c>
      <c r="C39" s="30" t="s">
        <v>33</v>
      </c>
      <c r="D39" s="15">
        <f>SUM('Mark Zachman'!Q5)</f>
        <v>8</v>
      </c>
      <c r="E39" s="15">
        <f>SUM('Mark Zachman'!R5)</f>
        <v>1456</v>
      </c>
      <c r="F39" s="14">
        <f>SUM('Mark Zachman'!S5)</f>
        <v>182</v>
      </c>
      <c r="G39" s="15">
        <f>SUM('Mark Zachman'!T5)</f>
        <v>6</v>
      </c>
      <c r="H39" s="15">
        <f>SUM('Mark Zachman'!U5)</f>
        <v>10</v>
      </c>
      <c r="I39" s="14">
        <f>SUM('Mark Zachman'!V5)</f>
        <v>192</v>
      </c>
    </row>
    <row r="40" spans="1:9" x14ac:dyDescent="0.25">
      <c r="A40" s="13">
        <f t="shared" si="1"/>
        <v>34</v>
      </c>
      <c r="B40" s="13" t="s">
        <v>12</v>
      </c>
      <c r="C40" s="30" t="s">
        <v>77</v>
      </c>
      <c r="D40" s="15">
        <f>SUM('Chad Fetheroff'!Q5)</f>
        <v>6</v>
      </c>
      <c r="E40" s="15">
        <f>SUM('Chad Fetheroff'!R5)</f>
        <v>1084</v>
      </c>
      <c r="F40" s="14">
        <f>SUM('Chad Fetheroff'!S5)</f>
        <v>180.66666666666666</v>
      </c>
      <c r="G40" s="15">
        <f>SUM('Chad Fetheroff'!T5)</f>
        <v>5</v>
      </c>
      <c r="H40" s="15">
        <f>SUM('Chad Fetheroff'!U5)</f>
        <v>10</v>
      </c>
      <c r="I40" s="14">
        <f>SUM('Chad Fetheroff'!V5)</f>
        <v>190.66666666666666</v>
      </c>
    </row>
    <row r="41" spans="1:9" x14ac:dyDescent="0.25">
      <c r="A41" s="13">
        <f t="shared" si="1"/>
        <v>35</v>
      </c>
      <c r="B41" s="13" t="s">
        <v>12</v>
      </c>
      <c r="C41" s="30" t="s">
        <v>108</v>
      </c>
      <c r="D41" s="15">
        <f>+'Daniel Penton'!Q4</f>
        <v>4</v>
      </c>
      <c r="E41" s="15">
        <f>+'Daniel Penton'!R4</f>
        <v>745</v>
      </c>
      <c r="F41" s="14">
        <f>+'Daniel Penton'!S4</f>
        <v>186.25</v>
      </c>
      <c r="G41" s="15">
        <f>+'Daniel Penton'!T4</f>
        <v>5</v>
      </c>
      <c r="H41" s="15">
        <f>+'Daniel Penton'!U4</f>
        <v>4</v>
      </c>
      <c r="I41" s="14">
        <f>+'Daniel Penton'!V4</f>
        <v>190.25</v>
      </c>
    </row>
    <row r="42" spans="1:9" x14ac:dyDescent="0.25">
      <c r="A42" s="13">
        <f t="shared" si="1"/>
        <v>36</v>
      </c>
      <c r="B42" s="13" t="s">
        <v>12</v>
      </c>
      <c r="C42" s="30" t="s">
        <v>112</v>
      </c>
      <c r="D42" s="15">
        <f>+'Brian Vincent'!Q4</f>
        <v>4</v>
      </c>
      <c r="E42" s="15">
        <f>+'Brian Vincent'!R4</f>
        <v>709</v>
      </c>
      <c r="F42" s="14">
        <f>+'Brian Vincent'!S4</f>
        <v>177.25</v>
      </c>
      <c r="G42" s="15">
        <f>+'Brian Vincent'!T4</f>
        <v>2</v>
      </c>
      <c r="H42" s="15">
        <f>+'Brian Vincent'!U4</f>
        <v>13</v>
      </c>
      <c r="I42" s="14">
        <f>+'Brian Vincent'!V4</f>
        <v>190.25</v>
      </c>
    </row>
    <row r="43" spans="1:9" x14ac:dyDescent="0.25">
      <c r="A43" s="13">
        <f t="shared" si="1"/>
        <v>37</v>
      </c>
      <c r="B43" s="13" t="s">
        <v>12</v>
      </c>
      <c r="C43" s="67" t="s">
        <v>98</v>
      </c>
      <c r="D43" s="15">
        <f>SUM('Max Dixon'!Q5)</f>
        <v>10</v>
      </c>
      <c r="E43" s="15">
        <f>SUM('Max Dixon'!R5)</f>
        <v>1806</v>
      </c>
      <c r="F43" s="14">
        <f>SUM('Max Dixon'!S5)</f>
        <v>180.6</v>
      </c>
      <c r="G43" s="15">
        <f>SUM('Max Dixon'!T5)</f>
        <v>8</v>
      </c>
      <c r="H43" s="15">
        <f>SUM('Max Dixon'!U5)</f>
        <v>9</v>
      </c>
      <c r="I43" s="14">
        <f>SUM('Max Dixon'!V5)</f>
        <v>189.6</v>
      </c>
    </row>
    <row r="44" spans="1:9" x14ac:dyDescent="0.25">
      <c r="A44" s="13">
        <f t="shared" si="1"/>
        <v>38</v>
      </c>
      <c r="B44" s="13" t="s">
        <v>12</v>
      </c>
      <c r="C44" s="30" t="s">
        <v>40</v>
      </c>
      <c r="D44" s="15">
        <f>SUM('Mike Rorer'!Q6)</f>
        <v>12</v>
      </c>
      <c r="E44" s="15">
        <f>SUM('Mike Rorer'!R6)</f>
        <v>2058</v>
      </c>
      <c r="F44" s="14">
        <f>SUM('Mike Rorer'!S6)</f>
        <v>171.5</v>
      </c>
      <c r="G44" s="15">
        <f>SUM('Mike Rorer'!T6)</f>
        <v>7</v>
      </c>
      <c r="H44" s="15">
        <f>SUM('Mike Rorer'!U6)</f>
        <v>18</v>
      </c>
      <c r="I44" s="14">
        <f>SUM('Mike Rorer'!V6)</f>
        <v>189.5</v>
      </c>
    </row>
    <row r="45" spans="1:9" x14ac:dyDescent="0.25">
      <c r="A45" s="13">
        <f t="shared" si="1"/>
        <v>39</v>
      </c>
      <c r="B45" s="13" t="s">
        <v>12</v>
      </c>
      <c r="C45" s="30" t="s">
        <v>106</v>
      </c>
      <c r="D45" s="15">
        <f>+'Charles Chaplin'!Q5</f>
        <v>8</v>
      </c>
      <c r="E45" s="15">
        <f>+'Charles Chaplin'!R5</f>
        <v>1448</v>
      </c>
      <c r="F45" s="14">
        <f>+'Charles Chaplin'!S5</f>
        <v>181</v>
      </c>
      <c r="G45" s="15">
        <f>+'Charles Chaplin'!T5</f>
        <v>7</v>
      </c>
      <c r="H45" s="15">
        <f>+'Charles Chaplin'!U5</f>
        <v>8</v>
      </c>
      <c r="I45" s="14">
        <f>+'Charles Chaplin'!V5</f>
        <v>189</v>
      </c>
    </row>
    <row r="46" spans="1:9" x14ac:dyDescent="0.25">
      <c r="A46" s="13">
        <f t="shared" si="1"/>
        <v>40</v>
      </c>
      <c r="B46" s="13" t="s">
        <v>12</v>
      </c>
      <c r="C46" s="30" t="s">
        <v>60</v>
      </c>
      <c r="D46" s="15">
        <f>SUM('Chris Bradley'!Q4)</f>
        <v>4</v>
      </c>
      <c r="E46" s="15">
        <f>SUM('Chris Bradley'!R4)</f>
        <v>731</v>
      </c>
      <c r="F46" s="14">
        <f>SUM('Chris Bradley'!S4)</f>
        <v>182.75</v>
      </c>
      <c r="G46" s="15">
        <f>SUM('Chris Bradley'!T4)</f>
        <v>2</v>
      </c>
      <c r="H46" s="15">
        <f>SUM('Chris Bradley'!U4)</f>
        <v>5</v>
      </c>
      <c r="I46" s="14">
        <f>SUM('Chris Bradley'!V4)</f>
        <v>187.75</v>
      </c>
    </row>
    <row r="47" spans="1:9" x14ac:dyDescent="0.25">
      <c r="A47" s="13">
        <f t="shared" si="1"/>
        <v>41</v>
      </c>
      <c r="B47" s="13" t="s">
        <v>12</v>
      </c>
      <c r="C47" s="30" t="s">
        <v>99</v>
      </c>
      <c r="D47" s="15">
        <f>+'Greg Faris'!Q4</f>
        <v>4</v>
      </c>
      <c r="E47" s="15">
        <f>+'Greg Faris'!R4</f>
        <v>714</v>
      </c>
      <c r="F47" s="14">
        <f>+'Greg Faris'!S4</f>
        <v>178.5</v>
      </c>
      <c r="G47" s="15">
        <f>+'Greg Faris'!T4</f>
        <v>1</v>
      </c>
      <c r="H47" s="15">
        <f>+'Greg Faris'!U4</f>
        <v>9</v>
      </c>
      <c r="I47" s="14">
        <f>+'Greg Faris'!V4</f>
        <v>187.5</v>
      </c>
    </row>
    <row r="48" spans="1:9" x14ac:dyDescent="0.25">
      <c r="A48" s="13">
        <f t="shared" si="1"/>
        <v>42</v>
      </c>
      <c r="B48" s="13" t="s">
        <v>12</v>
      </c>
      <c r="C48" s="30" t="s">
        <v>78</v>
      </c>
      <c r="D48" s="15">
        <f>SUM('Glenn Gentile'!Q4)</f>
        <v>4</v>
      </c>
      <c r="E48" s="15">
        <f>SUM('Glenn Gentile'!R4)</f>
        <v>702</v>
      </c>
      <c r="F48" s="14">
        <f>SUM('Glenn Gentile'!S4)</f>
        <v>175.5</v>
      </c>
      <c r="G48" s="15">
        <f>SUM('Glenn Gentile'!T4)</f>
        <v>4</v>
      </c>
      <c r="H48" s="15">
        <f>SUM('Glenn Gentile'!U4)</f>
        <v>5</v>
      </c>
      <c r="I48" s="14">
        <f>SUM('Glenn Gentile'!V4)</f>
        <v>180.5</v>
      </c>
    </row>
    <row r="49" spans="1:9" x14ac:dyDescent="0.25">
      <c r="A49" s="13">
        <f t="shared" si="1"/>
        <v>43</v>
      </c>
      <c r="B49" s="13" t="s">
        <v>12</v>
      </c>
      <c r="C49" s="30" t="s">
        <v>110</v>
      </c>
      <c r="D49" s="15">
        <f>+'Joe Stephens'!Q4</f>
        <v>4</v>
      </c>
      <c r="E49" s="15">
        <f>+'Joe Stephens'!R4</f>
        <v>693</v>
      </c>
      <c r="F49" s="14">
        <f>+'Joe Stephens'!S4</f>
        <v>173.25</v>
      </c>
      <c r="G49" s="15">
        <f>+'Joe Stephens'!T4</f>
        <v>3</v>
      </c>
      <c r="H49" s="15">
        <f>+'Joe Stephens'!U4</f>
        <v>5</v>
      </c>
      <c r="I49" s="14">
        <f>+'Joe Stephens'!V4</f>
        <v>178.25</v>
      </c>
    </row>
    <row r="50" spans="1:9" x14ac:dyDescent="0.25">
      <c r="A50" s="13">
        <f t="shared" si="1"/>
        <v>44</v>
      </c>
      <c r="B50" s="13" t="s">
        <v>12</v>
      </c>
      <c r="C50" s="30" t="s">
        <v>73</v>
      </c>
      <c r="D50" s="15">
        <f>SUM('DJ LeMaster'!Q4)</f>
        <v>4</v>
      </c>
      <c r="E50" s="15">
        <f>SUM('DJ LeMaster'!R4)</f>
        <v>678</v>
      </c>
      <c r="F50" s="14">
        <f>SUM('DJ LeMaster'!S4)</f>
        <v>169.5</v>
      </c>
      <c r="G50" s="15">
        <f>SUM('DJ LeMaster'!T4)</f>
        <v>3</v>
      </c>
      <c r="H50" s="15">
        <f>SUM('DJ LeMaster'!U4)</f>
        <v>5</v>
      </c>
      <c r="I50" s="14">
        <f>SUM('DJ LeMaster'!V4)</f>
        <v>174.5</v>
      </c>
    </row>
    <row r="51" spans="1:9" x14ac:dyDescent="0.25">
      <c r="A51" s="13">
        <f t="shared" si="1"/>
        <v>45</v>
      </c>
      <c r="B51" s="13" t="s">
        <v>12</v>
      </c>
      <c r="C51" s="30" t="s">
        <v>53</v>
      </c>
      <c r="D51" s="15">
        <f>SUM('Marcom Majors'!Q5)</f>
        <v>10</v>
      </c>
      <c r="E51" s="15">
        <f>SUM('Marcom Majors'!R5)</f>
        <v>1675</v>
      </c>
      <c r="F51" s="14">
        <f>SUM('Marcom Majors'!S5)</f>
        <v>167.5</v>
      </c>
      <c r="G51" s="15">
        <f>SUM('Marcom Majors'!T5)</f>
        <v>5</v>
      </c>
      <c r="H51" s="15">
        <f>SUM('Marcom Majors'!U5)</f>
        <v>7</v>
      </c>
      <c r="I51" s="14">
        <f>SUM('Marcom Majors'!V5)</f>
        <v>174.5</v>
      </c>
    </row>
    <row r="52" spans="1:9" x14ac:dyDescent="0.25">
      <c r="A52" s="13">
        <f t="shared" si="1"/>
        <v>46</v>
      </c>
      <c r="B52" s="13" t="s">
        <v>12</v>
      </c>
      <c r="C52" s="67" t="s">
        <v>64</v>
      </c>
      <c r="D52" s="15">
        <f>SUM('Dustin Fugate'!Q4)</f>
        <v>4</v>
      </c>
      <c r="E52" s="15">
        <f>SUM('Dustin Fugate'!R4)</f>
        <v>677</v>
      </c>
      <c r="F52" s="14">
        <f>SUM('Dustin Fugate'!S4)</f>
        <v>169.25</v>
      </c>
      <c r="G52" s="15">
        <f>SUM('Dustin Fugate'!T4)</f>
        <v>0</v>
      </c>
      <c r="H52" s="15">
        <f>SUM('Dustin Fugate'!U4)</f>
        <v>4</v>
      </c>
      <c r="I52" s="14">
        <f>SUM('Dustin Fugate'!V4)</f>
        <v>173.25</v>
      </c>
    </row>
    <row r="53" spans="1:9" x14ac:dyDescent="0.25">
      <c r="A53" s="13">
        <f t="shared" si="1"/>
        <v>47</v>
      </c>
      <c r="B53" s="13" t="s">
        <v>12</v>
      </c>
      <c r="C53" s="67" t="s">
        <v>93</v>
      </c>
      <c r="D53" s="15">
        <f>SUM('Shannon Hanks'!Q4)</f>
        <v>2</v>
      </c>
      <c r="E53" s="15">
        <f>SUM('Shannon Hanks'!R4)</f>
        <v>331</v>
      </c>
      <c r="F53" s="14">
        <f>SUM('Shannon Hanks'!S4)</f>
        <v>165.5</v>
      </c>
      <c r="G53" s="15">
        <f>SUM('Shannon Hanks'!T4)</f>
        <v>1</v>
      </c>
      <c r="H53" s="15">
        <f>SUM('Shannon Hanks'!U4)</f>
        <v>4</v>
      </c>
      <c r="I53" s="14">
        <f>SUM('Shannon Hanks'!V4)</f>
        <v>169.5</v>
      </c>
    </row>
    <row r="54" spans="1:9" x14ac:dyDescent="0.25">
      <c r="A54" s="13">
        <f t="shared" si="1"/>
        <v>48</v>
      </c>
      <c r="B54" s="13" t="s">
        <v>12</v>
      </c>
      <c r="C54" s="67" t="s">
        <v>92</v>
      </c>
      <c r="D54" s="15">
        <f>SUM('John Derrick'!Q4)</f>
        <v>4</v>
      </c>
      <c r="E54" s="15">
        <f>SUM('John Derrick'!R4)</f>
        <v>655</v>
      </c>
      <c r="F54" s="14">
        <f>SUM('John Derrick'!S4)</f>
        <v>163.75</v>
      </c>
      <c r="G54" s="15">
        <f>SUM('John Derrick'!T4)</f>
        <v>0</v>
      </c>
      <c r="H54" s="15">
        <f>SUM('John Derrick'!U4)</f>
        <v>5</v>
      </c>
      <c r="I54" s="14">
        <f>SUM('John Derrick'!V4)</f>
        <v>168.75</v>
      </c>
    </row>
    <row r="55" spans="1:9" x14ac:dyDescent="0.25">
      <c r="A55" s="13">
        <f t="shared" si="1"/>
        <v>49</v>
      </c>
      <c r="B55" s="13" t="s">
        <v>12</v>
      </c>
      <c r="C55" s="30" t="s">
        <v>48</v>
      </c>
      <c r="D55" s="15">
        <f>SUM('Brian Hanks'!Q5)</f>
        <v>4</v>
      </c>
      <c r="E55" s="15">
        <f>SUM('Brian Hanks'!R5)</f>
        <v>633</v>
      </c>
      <c r="F55" s="14">
        <f>SUM('Brian Hanks'!S5)</f>
        <v>158.25</v>
      </c>
      <c r="G55" s="15">
        <f>SUM('Brian Hanks'!T5)</f>
        <v>0</v>
      </c>
      <c r="H55" s="15">
        <f>SUM('Brian Hanks'!U5)</f>
        <v>8</v>
      </c>
      <c r="I55" s="14">
        <f>SUM('Brian Hanks'!V5)</f>
        <v>166.25</v>
      </c>
    </row>
    <row r="56" spans="1:9" x14ac:dyDescent="0.25">
      <c r="A56" s="13">
        <f t="shared" si="1"/>
        <v>50</v>
      </c>
      <c r="B56" s="13" t="s">
        <v>12</v>
      </c>
      <c r="C56" s="67" t="s">
        <v>95</v>
      </c>
      <c r="D56" s="15">
        <f>SUM('Charles Dohring'!Q4)</f>
        <v>6</v>
      </c>
      <c r="E56" s="15">
        <f>SUM('Charles Dohring'!R4)</f>
        <v>951</v>
      </c>
      <c r="F56" s="14">
        <f>SUM('Charles Dohring'!S4)</f>
        <v>158.5</v>
      </c>
      <c r="G56" s="15">
        <f>SUM('Charles Dohring'!T4)</f>
        <v>0</v>
      </c>
      <c r="H56" s="15">
        <f>SUM('Charles Dohring'!U4)</f>
        <v>6</v>
      </c>
      <c r="I56" s="14">
        <f>SUM('Charles Dohring'!V4)</f>
        <v>164.5</v>
      </c>
    </row>
    <row r="57" spans="1:9" x14ac:dyDescent="0.25">
      <c r="A57" s="13">
        <f t="shared" si="1"/>
        <v>51</v>
      </c>
      <c r="B57" s="13" t="s">
        <v>12</v>
      </c>
      <c r="C57" s="30" t="s">
        <v>109</v>
      </c>
      <c r="D57" s="15">
        <f>+'Glenn Delahoussaye'!Q4</f>
        <v>6</v>
      </c>
      <c r="E57" s="15">
        <f>+'Glenn Delahoussaye'!R4</f>
        <v>901</v>
      </c>
      <c r="F57" s="14">
        <f>+'Glenn Delahoussaye'!S4</f>
        <v>150.16666666666666</v>
      </c>
      <c r="G57" s="15">
        <f>+'Glenn Delahoussaye'!T4</f>
        <v>0</v>
      </c>
      <c r="H57" s="15">
        <f>+'Glenn Delahoussaye'!U4</f>
        <v>8</v>
      </c>
      <c r="I57" s="14">
        <f>+'Glenn Delahoussaye'!V4</f>
        <v>158.16666666666666</v>
      </c>
    </row>
    <row r="58" spans="1:9" x14ac:dyDescent="0.25">
      <c r="A58" s="13">
        <f t="shared" si="1"/>
        <v>52</v>
      </c>
      <c r="B58" s="13" t="s">
        <v>12</v>
      </c>
      <c r="C58" s="30" t="s">
        <v>47</v>
      </c>
      <c r="D58" s="15">
        <f>SUM('Baylor Benoit'!Q4)</f>
        <v>2</v>
      </c>
      <c r="E58" s="15">
        <f>SUM('Baylor Benoit'!R4)</f>
        <v>293</v>
      </c>
      <c r="F58" s="14">
        <f>SUM('Baylor Benoit'!S4)</f>
        <v>146.5</v>
      </c>
      <c r="G58" s="15">
        <f>SUM('Baylor Benoit'!T4)</f>
        <v>0</v>
      </c>
      <c r="H58" s="15">
        <f>SUM('Baylor Benoit'!U4)</f>
        <v>3</v>
      </c>
      <c r="I58" s="14">
        <f>SUM('Baylor Benoit'!V4)</f>
        <v>149.5</v>
      </c>
    </row>
    <row r="59" spans="1:9" x14ac:dyDescent="0.25">
      <c r="A59" s="13">
        <f t="shared" si="1"/>
        <v>53</v>
      </c>
      <c r="B59" s="13" t="s">
        <v>12</v>
      </c>
      <c r="C59" s="30" t="s">
        <v>50</v>
      </c>
      <c r="D59" s="15">
        <f>SUM('Ross Reasor'!Q5)</f>
        <v>8</v>
      </c>
      <c r="E59" s="15">
        <f>SUM('Ross Reasor'!R5)</f>
        <v>1115</v>
      </c>
      <c r="F59" s="14">
        <f>SUM('Ross Reasor'!S5)</f>
        <v>139.375</v>
      </c>
      <c r="G59" s="15">
        <f>SUM('Ross Reasor'!T5)</f>
        <v>0</v>
      </c>
      <c r="H59" s="15">
        <f>SUM('Ross Reasor'!U5)</f>
        <v>8</v>
      </c>
      <c r="I59" s="14">
        <f>SUM('Ross Reasor'!V5)</f>
        <v>147.375</v>
      </c>
    </row>
    <row r="60" spans="1:9" x14ac:dyDescent="0.25">
      <c r="A60" s="13">
        <f t="shared" si="1"/>
        <v>54</v>
      </c>
      <c r="B60" s="13" t="s">
        <v>12</v>
      </c>
      <c r="C60" s="30" t="s">
        <v>103</v>
      </c>
      <c r="D60" s="15">
        <f>+'Duane Carter'!Q4</f>
        <v>6</v>
      </c>
      <c r="E60" s="15">
        <f>+'Duane Carter'!R4</f>
        <v>780</v>
      </c>
      <c r="F60" s="14">
        <f>+'Duane Carter'!S4</f>
        <v>130</v>
      </c>
      <c r="G60" s="15">
        <f>+'Duane Carter'!T4</f>
        <v>0</v>
      </c>
      <c r="H60" s="15">
        <f>+'Duane Carter'!U4</f>
        <v>10</v>
      </c>
      <c r="I60" s="14">
        <f>+'Duane Carter'!V4</f>
        <v>140</v>
      </c>
    </row>
    <row r="61" spans="1:9" x14ac:dyDescent="0.25">
      <c r="A61" s="13">
        <f t="shared" si="1"/>
        <v>55</v>
      </c>
      <c r="B61" s="13" t="s">
        <v>12</v>
      </c>
      <c r="C61" s="30" t="s">
        <v>104</v>
      </c>
      <c r="D61" s="15">
        <f>+'Alvin Delahoussaye'!Q4</f>
        <v>6</v>
      </c>
      <c r="E61" s="15">
        <f>+'Alvin Delahoussaye'!R4</f>
        <v>745</v>
      </c>
      <c r="F61" s="14">
        <f>+'Alvin Delahoussaye'!S4</f>
        <v>124.16666666666667</v>
      </c>
      <c r="G61" s="15">
        <f>+'Alvin Delahoussaye'!T4</f>
        <v>0</v>
      </c>
      <c r="H61" s="15">
        <f>+'Alvin Delahoussaye'!U4</f>
        <v>6</v>
      </c>
      <c r="I61" s="14">
        <f>+'Alvin Delahoussaye'!V4</f>
        <v>130.16666666666669</v>
      </c>
    </row>
    <row r="62" spans="1:9" x14ac:dyDescent="0.25">
      <c r="A62" s="13">
        <f t="shared" si="1"/>
        <v>56</v>
      </c>
      <c r="B62" s="13" t="s">
        <v>12</v>
      </c>
      <c r="C62" s="30" t="s">
        <v>88</v>
      </c>
      <c r="D62" s="15">
        <f>SUM('David Jones'!Q5)</f>
        <v>10</v>
      </c>
      <c r="E62" s="15">
        <f>SUM('David Jones'!R5)</f>
        <v>985</v>
      </c>
      <c r="F62" s="14">
        <f>SUM('David Jones'!S5)</f>
        <v>98.5</v>
      </c>
      <c r="G62" s="15">
        <f>SUM('David Jones'!T5)</f>
        <v>1</v>
      </c>
      <c r="H62" s="15">
        <f>SUM('David Jones'!U5)</f>
        <v>12</v>
      </c>
      <c r="I62" s="14">
        <f>SUM('David Jones'!V5)</f>
        <v>110.5</v>
      </c>
    </row>
    <row r="63" spans="1:9" x14ac:dyDescent="0.25">
      <c r="A63" s="13">
        <f t="shared" si="1"/>
        <v>57</v>
      </c>
      <c r="B63" s="13" t="s">
        <v>12</v>
      </c>
      <c r="C63" s="30" t="s">
        <v>89</v>
      </c>
      <c r="D63" s="15">
        <f>SUM('Paul Markham'!Q4)</f>
        <v>4</v>
      </c>
      <c r="E63" s="15">
        <f>SUM('Paul Markham'!R4)</f>
        <v>342</v>
      </c>
      <c r="F63" s="14">
        <f>SUM('Paul Markham'!S4)</f>
        <v>85.5</v>
      </c>
      <c r="G63" s="15">
        <f>SUM('Paul Markham'!T4)</f>
        <v>2</v>
      </c>
      <c r="H63" s="15">
        <f>SUM('Paul Markham'!U4)</f>
        <v>3</v>
      </c>
      <c r="I63" s="14">
        <f>SUM('Paul Markham'!V4)</f>
        <v>88.5</v>
      </c>
    </row>
  </sheetData>
  <sortState ref="C31:I63">
    <sortCondition descending="1" ref="I6:I63"/>
  </sortState>
  <mergeCells count="2">
    <mergeCell ref="A2:I2"/>
    <mergeCell ref="A3:I3"/>
  </mergeCells>
  <hyperlinks>
    <hyperlink ref="C6" location="'Brady Penton'!A1" display="Brady Penton" xr:uid="{547BFA70-94F4-4FAE-9A94-501CFC8FDAEA}"/>
    <hyperlink ref="C22" location="'Frank Breland'!A1" display="Frank Breland" xr:uid="{4B0B252F-C256-4031-A67B-42EEC4365D71}"/>
    <hyperlink ref="C11" location="'Howard Wilson'!A1" display="Howard Wilson" xr:uid="{37609245-7E91-4711-88ED-9254269C8987}"/>
    <hyperlink ref="C8" location="'Jerry Shelton'!A1" display="Jerry Shelton" xr:uid="{3C49EDB3-7B59-40F6-A191-4E86404F7E1D}"/>
    <hyperlink ref="C39" location="'Mark Zachman'!A1" display="Mark Zachman" xr:uid="{E59419E1-C574-426F-8D4A-B4ABE3D0459C}"/>
    <hyperlink ref="C44" location="'Mike Rorer'!A1" display="Mike Rorer" xr:uid="{55BE5340-6D98-42AB-9DA6-7938711C96F3}"/>
    <hyperlink ref="C58" location="'Baylor Benoit'!A1" display="Baylor Benoit" xr:uid="{B611151A-652A-4F08-BC35-0BCCC64EDEE9}"/>
    <hyperlink ref="C55" location="'Brian Hanks'!A1" display="Brian Hanks" xr:uid="{B66406BE-80EE-4F09-89F3-1A67A969C201}"/>
    <hyperlink ref="C36" location="'Scott Jackson'!A1" display="Scott Jackson" xr:uid="{85D85C8C-6301-4558-B7D6-2732034ED1A4}"/>
    <hyperlink ref="C27" location="'Tony Carruth'!A1" display="Tony Carruth" xr:uid="{4178BEBB-4E49-4E61-AAF4-FF2BA61E15D5}"/>
    <hyperlink ref="C59" location="'Ross Reasor'!A1" display="Ross Reasor" xr:uid="{E1DFEC97-25F3-447B-806A-19C2BDBE9EF5}"/>
    <hyperlink ref="C29" location="'Alan Weil'!A1" display="Alan Weil" xr:uid="{01CBFF9F-D9C1-41A8-977A-80B8D593B970}"/>
    <hyperlink ref="C51" location="'Marcom Majors'!A1" display="Marcom Majors" xr:uid="{39500D9F-8392-4FD2-863E-863DB0050518}"/>
    <hyperlink ref="C25" location="'Charles Sinatra'!A1" display="Charles Sinatra" xr:uid="{23D9123D-F2A4-4D20-A7DF-4FBC6985CC78}"/>
    <hyperlink ref="C32" location="'Kevin McCullough'!A1" display="Kevin McCullough" xr:uid="{AB6A9132-D284-4C5F-83D1-4CCAB42E4B9A}"/>
    <hyperlink ref="C46" location="'Chris Bradley'!A1" display="Chris Bradley" xr:uid="{EB7B3D89-603F-4FED-B5AF-F0422A6AF0F7}"/>
    <hyperlink ref="C37" location="'James Braddy'!A1" display="James Braddy" xr:uid="{317C44E2-021D-48D0-9941-67EA4E721C27}"/>
    <hyperlink ref="C52" location="'Dustin Fugate'!A1" display="Dustin Fugate" xr:uid="{A8E6C1A9-9929-4366-829A-B405A9F58599}"/>
    <hyperlink ref="C31" location="'Trent Cochran'!A1" display="Trent Cochran" xr:uid="{677BEB6F-A0D6-43FE-B1E6-A5E2E618C939}"/>
    <hyperlink ref="C9" location="'Ronald Herring'!A1" display="Ronald Herring" xr:uid="{D5E42C5F-A2B6-4A34-A7FE-A84B293FF525}"/>
    <hyperlink ref="C50" location="'DJ LeMaster'!A1" display="DJ LeMaster" xr:uid="{A84F2B88-D035-44C7-A4D8-6D49F10C661B}"/>
    <hyperlink ref="C40" location="'Chad Fetheroff'!A1" display="Chad Fetheroff" xr:uid="{B4079775-B569-48DD-9B16-C6DCFAD70B92}"/>
    <hyperlink ref="C48" location="'Glenn Gentile'!A1" display="Glenn Gentile" xr:uid="{F94410FE-A09A-417A-9539-63647A0F4856}"/>
    <hyperlink ref="C7" location="'Chuck Miller'!A1" display="Chuck Miller" xr:uid="{78176446-86B1-4805-9BCD-704A7FB38DB7}"/>
    <hyperlink ref="C34" location="'Dale Cauthen'!A1" display="Dale Cauthen" xr:uid="{7B2279B8-F06E-4942-B374-B1E9AA117AC4}"/>
    <hyperlink ref="C21" location="'Melvin Ferguson'!A1" display="Melvin Ferguson" xr:uid="{FCA300F1-0017-4D7A-B4F4-3DFD827EAD38}"/>
    <hyperlink ref="C38" location="'David Hallman'!A1" display="David Hallman" xr:uid="{5FA513B9-1027-415A-83FF-6B8E491E3E89}"/>
    <hyperlink ref="C20" location="'William Cooper'!A1" display="William Cooper" xr:uid="{341F3524-D455-498C-9C4F-2EACBCA593A8}"/>
    <hyperlink ref="C14" location="'Jeff Lloyd'!A1" display="Jeff Lloyd" xr:uid="{AC176595-5930-430E-A6F0-545174054749}"/>
    <hyperlink ref="C12" location="'Doug Gates'!A1" display="Doug Gates" xr:uid="{E9B09AEB-574B-40CB-BE80-1C50DCDA884F}"/>
    <hyperlink ref="C18" location="'Pam Gates'!A1" display="Pam Gates" xr:uid="{8BB2EAE7-F272-4ADC-A9BA-E1278637DDF3}"/>
    <hyperlink ref="C26" location="'Chris Bissette'!A1" display="Chris Bissette" xr:uid="{9EBA32BC-6B2B-4584-81B1-6F3B15B197AE}"/>
    <hyperlink ref="C19" location="'Jamie Penton'!A1" display="Jamie Penton" xr:uid="{2BF98E8A-E3CE-42AE-BE9D-268A4A2A50DA}"/>
    <hyperlink ref="C13" location="'Ernie Converse'!A1" display="Ernie Converse" xr:uid="{30173DA1-7715-4697-8E19-EF3C8DBF243A}"/>
    <hyperlink ref="C62" location="'David Jones'!A1" display="David Jones" xr:uid="{49F90E2F-DCCA-4B33-AFCB-05B9D3093649}"/>
    <hyperlink ref="C63" location="'Paul Markham'!A1" display="Paul Markham" xr:uid="{A32C4A81-8A2F-4C81-BB96-764E20845DBA}"/>
    <hyperlink ref="C23" location="'Timothy Carruth'!A1" display="Timothy Carruth" xr:uid="{D681FAC9-7613-4229-84B7-33BF0CB93B4D}"/>
    <hyperlink ref="C15" location="'Joe Rose'!A1" display="Joe Rose" xr:uid="{3A992C2B-8381-4C5E-B015-6445E6E21780}"/>
    <hyperlink ref="C16" location="'Jeremy Petty'!A1" display="Jeremy Petty" xr:uid="{CAD38A39-61C3-4096-B474-2248417BCF9B}"/>
    <hyperlink ref="C10" location="'Sterling Martin'!A1" display="Sterling Martin" xr:uid="{C7C33860-4DB8-4917-9BD5-FCCB6712308B}"/>
    <hyperlink ref="C28" location="'Ken Patton'!A1" display="Ken Patton" xr:uid="{A0F0E418-9AD2-42E0-A341-37A8516DE369}"/>
    <hyperlink ref="C24" location="'Scott Dudley'!A1" display="Scott Dudley" xr:uid="{78AB071E-1243-49A2-8BB0-1202E57EA0BC}"/>
    <hyperlink ref="C17" location="'FAC 2025'!A1" display="Keith Vicars" xr:uid="{1A07AC87-F7B3-4BDC-9C68-0889347099F0}"/>
    <hyperlink ref="C54" location="'John Derrick'!A1" display="John Derrick" xr:uid="{156BBF84-E7F9-46B1-B3C6-5F8E4DC8E358}"/>
    <hyperlink ref="C53" location="'Shannon Hanks'!A1" display="Shannon Hanks" xr:uid="{2E74AC2E-A64F-4309-B1E2-15073BFD9C8D}"/>
    <hyperlink ref="C56" location="'Charles Dohring'!A1" display="Charles Dohring" xr:uid="{C53C5421-A3B5-419D-8D6E-078D71EE1D58}"/>
    <hyperlink ref="C43" location="'Max Dixon'!A1" display="Max Dixon" xr:uid="{27243B78-E040-49F7-BAAB-C97BCCA6C98A}"/>
    <hyperlink ref="C47" location="'Greg Faris'!A1" display="Greg Faris" xr:uid="{96944519-2D44-4106-8AF6-F97FAB427F05}"/>
    <hyperlink ref="C33" location="'Debbie Penton'!A1" display="Debbie Penton" xr:uid="{51DFBAEF-E513-4BCB-9497-9FD5AFE74960}"/>
    <hyperlink ref="C60" location="'Duane Carter'!A1" display="Duane Carter" xr:uid="{5FC25F40-326A-412E-BF73-BBF7D0575AFA}"/>
    <hyperlink ref="C61" location="'Alvin Delahoussaye'!A1" display="Alvin Delahoussaye" xr:uid="{85210378-D284-42CD-8739-0AFC4E4FA752}"/>
    <hyperlink ref="C45" location="'Charles Chaplin'!A1" display="Charles Chaplin" xr:uid="{27277216-A5AC-4F8B-9262-6787A7D99AF6}"/>
    <hyperlink ref="C35" location="'Charles Miller'!A1" display="Charles Miller" xr:uid="{DBC87238-277D-4DE6-B1E4-1E5228BB1C8B}"/>
    <hyperlink ref="C41" location="'Daniel Penton'!A1" display="Daniel Penton" xr:uid="{B95AD5EE-4CED-440A-AE83-B77528EEF77C}"/>
    <hyperlink ref="C57" location="'Glenn Delahoussaye'!A1" display="Glenn Delahoussaye" xr:uid="{E9C80917-6F9A-46DD-8612-D3C8B48A141B}"/>
    <hyperlink ref="C49" location="'Joe Stephens'!A1" display="Joe Stephens" xr:uid="{15D70DCA-2C19-4785-9999-D679C6A74A2D}"/>
    <hyperlink ref="C42" location="'Brian Vincent'!A1" display="Brian Vincent" xr:uid="{5588377A-2D67-4EDD-8237-34103E7BF7BF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95</v>
      </c>
      <c r="C2" s="3">
        <v>45906</v>
      </c>
      <c r="D2" s="4" t="s">
        <v>45</v>
      </c>
      <c r="E2" s="5">
        <v>132</v>
      </c>
      <c r="F2" s="20">
        <v>0</v>
      </c>
      <c r="G2" s="5">
        <v>163</v>
      </c>
      <c r="H2" s="20">
        <v>0</v>
      </c>
      <c r="I2" s="5">
        <v>166</v>
      </c>
      <c r="J2" s="20">
        <v>0</v>
      </c>
      <c r="K2" s="5">
        <v>171</v>
      </c>
      <c r="L2" s="20">
        <v>0</v>
      </c>
      <c r="M2" s="5">
        <v>157</v>
      </c>
      <c r="N2" s="20">
        <v>0</v>
      </c>
      <c r="O2" s="5">
        <v>162</v>
      </c>
      <c r="P2" s="20">
        <v>0</v>
      </c>
      <c r="Q2" s="6">
        <v>6</v>
      </c>
      <c r="R2" s="6">
        <v>951</v>
      </c>
      <c r="S2" s="7">
        <v>158.5</v>
      </c>
      <c r="T2" s="37">
        <v>0</v>
      </c>
      <c r="U2" s="8">
        <v>6</v>
      </c>
      <c r="V2" s="9">
        <v>164.5</v>
      </c>
    </row>
    <row r="4" spans="1:24" x14ac:dyDescent="0.3">
      <c r="Q4" s="32">
        <f>SUM(Q2:Q3)</f>
        <v>6</v>
      </c>
      <c r="R4" s="32">
        <f>SUM(R2:R3)</f>
        <v>951</v>
      </c>
      <c r="S4" s="33">
        <f>SUM(R4/Q4)</f>
        <v>158.5</v>
      </c>
      <c r="T4" s="32">
        <f>SUM(T2:T3)</f>
        <v>0</v>
      </c>
      <c r="U4" s="32">
        <f>SUM(U2:U3)</f>
        <v>6</v>
      </c>
      <c r="V4" s="34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665" priority="1" operator="greaterThanOrEqual">
      <formula>200</formula>
    </cfRule>
  </conditionalFormatting>
  <conditionalFormatting sqref="E2">
    <cfRule type="top10" dxfId="664" priority="2" rank="1"/>
  </conditionalFormatting>
  <conditionalFormatting sqref="G2">
    <cfRule type="top10" dxfId="663" priority="3" rank="1"/>
  </conditionalFormatting>
  <conditionalFormatting sqref="I2">
    <cfRule type="top10" dxfId="662" priority="4" rank="1"/>
  </conditionalFormatting>
  <conditionalFormatting sqref="K2">
    <cfRule type="top10" dxfId="661" priority="5" rank="1"/>
  </conditionalFormatting>
  <conditionalFormatting sqref="M2">
    <cfRule type="top10" dxfId="660" priority="6" rank="1"/>
  </conditionalFormatting>
  <conditionalFormatting sqref="O2">
    <cfRule type="top10" dxfId="659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107</v>
      </c>
      <c r="C2" s="3">
        <v>45955</v>
      </c>
      <c r="D2" s="69" t="s">
        <v>75</v>
      </c>
      <c r="E2" s="5">
        <v>193</v>
      </c>
      <c r="F2" s="20">
        <v>2</v>
      </c>
      <c r="G2" s="5">
        <v>181</v>
      </c>
      <c r="H2" s="20">
        <v>1</v>
      </c>
      <c r="I2" s="5">
        <v>193</v>
      </c>
      <c r="J2" s="20">
        <v>1</v>
      </c>
      <c r="K2" s="5">
        <v>191</v>
      </c>
      <c r="L2" s="20"/>
      <c r="M2" s="5"/>
      <c r="N2" s="20"/>
      <c r="O2" s="5"/>
      <c r="P2" s="20"/>
      <c r="Q2" s="8">
        <v>4</v>
      </c>
      <c r="R2" s="8">
        <v>758</v>
      </c>
      <c r="S2" s="7">
        <v>189.5</v>
      </c>
      <c r="T2" s="37">
        <v>4</v>
      </c>
      <c r="U2" s="8">
        <v>11</v>
      </c>
      <c r="V2" s="7">
        <v>200.5</v>
      </c>
    </row>
    <row r="4" spans="1:24" x14ac:dyDescent="0.3">
      <c r="Q4" s="32">
        <f>SUM(Q2:Q3)</f>
        <v>4</v>
      </c>
      <c r="R4" s="32">
        <f>SUM(R2:R3)</f>
        <v>758</v>
      </c>
      <c r="S4" s="33">
        <f>SUM(R4/Q4)</f>
        <v>189.5</v>
      </c>
      <c r="T4" s="32">
        <f>SUM(T2:T3)</f>
        <v>4</v>
      </c>
      <c r="U4" s="32">
        <f>SUM(U2:U3)</f>
        <v>11</v>
      </c>
      <c r="V4" s="34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658" priority="7" rank="1"/>
  </conditionalFormatting>
  <conditionalFormatting sqref="G2">
    <cfRule type="top10" dxfId="657" priority="6" rank="1"/>
  </conditionalFormatting>
  <conditionalFormatting sqref="I2">
    <cfRule type="top10" dxfId="656" priority="5" rank="1"/>
  </conditionalFormatting>
  <conditionalFormatting sqref="K2">
    <cfRule type="top10" dxfId="655" priority="4" rank="1"/>
  </conditionalFormatting>
  <conditionalFormatting sqref="M2">
    <cfRule type="top10" dxfId="654" priority="3" rank="1"/>
  </conditionalFormatting>
  <conditionalFormatting sqref="O2">
    <cfRule type="top10" dxfId="653" priority="2" rank="1"/>
  </conditionalFormatting>
  <conditionalFormatting sqref="E2:P2">
    <cfRule type="cellIs" dxfId="652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54</v>
      </c>
      <c r="C2" s="3">
        <v>45781</v>
      </c>
      <c r="D2" s="4" t="s">
        <v>55</v>
      </c>
      <c r="E2" s="5">
        <v>178</v>
      </c>
      <c r="F2" s="20">
        <v>0</v>
      </c>
      <c r="G2" s="5">
        <v>178</v>
      </c>
      <c r="H2" s="20">
        <v>0</v>
      </c>
      <c r="I2" s="5">
        <v>182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720</v>
      </c>
      <c r="S2" s="7">
        <v>180</v>
      </c>
      <c r="T2" s="37">
        <v>0</v>
      </c>
      <c r="U2" s="8">
        <v>6</v>
      </c>
      <c r="V2" s="9">
        <v>186</v>
      </c>
    </row>
    <row r="3" spans="1:24" x14ac:dyDescent="0.3">
      <c r="A3" s="1" t="s">
        <v>11</v>
      </c>
      <c r="B3" s="2" t="s">
        <v>71</v>
      </c>
      <c r="C3" s="3">
        <v>45809</v>
      </c>
      <c r="D3" s="4" t="s">
        <v>55</v>
      </c>
      <c r="E3" s="5">
        <v>181</v>
      </c>
      <c r="F3" s="20">
        <v>0</v>
      </c>
      <c r="G3" s="5">
        <v>180</v>
      </c>
      <c r="H3" s="20">
        <v>0</v>
      </c>
      <c r="I3" s="5">
        <v>185</v>
      </c>
      <c r="J3" s="20">
        <v>1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727</v>
      </c>
      <c r="S3" s="7">
        <v>181.75</v>
      </c>
      <c r="T3" s="37">
        <v>2</v>
      </c>
      <c r="U3" s="8">
        <v>13</v>
      </c>
      <c r="V3" s="9">
        <v>194.75</v>
      </c>
    </row>
    <row r="4" spans="1:24" x14ac:dyDescent="0.3">
      <c r="A4" s="1" t="s">
        <v>11</v>
      </c>
      <c r="B4" s="2" t="s">
        <v>71</v>
      </c>
      <c r="C4" s="3">
        <v>45837</v>
      </c>
      <c r="D4" s="4" t="s">
        <v>55</v>
      </c>
      <c r="E4" s="5">
        <v>182</v>
      </c>
      <c r="F4" s="20">
        <v>1</v>
      </c>
      <c r="G4" s="5">
        <v>174</v>
      </c>
      <c r="H4" s="20">
        <v>0</v>
      </c>
      <c r="I4" s="5">
        <v>175</v>
      </c>
      <c r="J4" s="20">
        <v>0</v>
      </c>
      <c r="K4" s="5">
        <v>185</v>
      </c>
      <c r="L4" s="20">
        <v>0</v>
      </c>
      <c r="M4" s="5"/>
      <c r="N4" s="20"/>
      <c r="O4" s="5"/>
      <c r="P4" s="20"/>
      <c r="Q4" s="6">
        <v>4</v>
      </c>
      <c r="R4" s="6">
        <v>716</v>
      </c>
      <c r="S4" s="7">
        <v>179</v>
      </c>
      <c r="T4" s="37">
        <v>1</v>
      </c>
      <c r="U4" s="8">
        <v>4</v>
      </c>
      <c r="V4" s="9">
        <v>183</v>
      </c>
    </row>
    <row r="5" spans="1:24" x14ac:dyDescent="0.3">
      <c r="A5" s="1" t="s">
        <v>11</v>
      </c>
      <c r="B5" s="2" t="s">
        <v>71</v>
      </c>
      <c r="C5" s="3">
        <v>45879</v>
      </c>
      <c r="D5" s="4" t="s">
        <v>55</v>
      </c>
      <c r="E5" s="5">
        <v>180</v>
      </c>
      <c r="F5" s="20">
        <v>0</v>
      </c>
      <c r="G5" s="5">
        <v>186</v>
      </c>
      <c r="H5" s="20">
        <v>0</v>
      </c>
      <c r="I5" s="5">
        <v>189</v>
      </c>
      <c r="J5" s="20">
        <v>2</v>
      </c>
      <c r="K5" s="5">
        <v>183</v>
      </c>
      <c r="L5" s="20">
        <v>0</v>
      </c>
      <c r="M5" s="5"/>
      <c r="N5" s="20"/>
      <c r="O5" s="5"/>
      <c r="P5" s="20"/>
      <c r="Q5" s="6">
        <v>4</v>
      </c>
      <c r="R5" s="6">
        <v>738</v>
      </c>
      <c r="S5" s="7">
        <v>184.5</v>
      </c>
      <c r="T5" s="37">
        <v>2</v>
      </c>
      <c r="U5" s="8">
        <v>6</v>
      </c>
      <c r="V5" s="9">
        <v>190.5</v>
      </c>
    </row>
    <row r="6" spans="1:24" x14ac:dyDescent="0.3">
      <c r="A6" s="68" t="s">
        <v>11</v>
      </c>
      <c r="B6" s="2" t="s">
        <v>71</v>
      </c>
      <c r="C6" s="3">
        <v>45921</v>
      </c>
      <c r="D6" s="69" t="s">
        <v>55</v>
      </c>
      <c r="E6" s="5">
        <v>184</v>
      </c>
      <c r="F6" s="20">
        <v>1</v>
      </c>
      <c r="G6" s="5">
        <v>174</v>
      </c>
      <c r="H6" s="20">
        <v>1</v>
      </c>
      <c r="I6" s="5">
        <v>179</v>
      </c>
      <c r="J6" s="20">
        <v>1</v>
      </c>
      <c r="K6" s="5">
        <v>184</v>
      </c>
      <c r="L6" s="20">
        <v>0</v>
      </c>
      <c r="M6" s="5"/>
      <c r="N6" s="20"/>
      <c r="O6" s="5"/>
      <c r="P6" s="20"/>
      <c r="Q6" s="8">
        <v>4</v>
      </c>
      <c r="R6" s="8">
        <v>721</v>
      </c>
      <c r="S6" s="7">
        <v>180.25</v>
      </c>
      <c r="T6" s="37">
        <v>3</v>
      </c>
      <c r="U6" s="8">
        <v>4</v>
      </c>
      <c r="V6" s="7">
        <v>184.25</v>
      </c>
    </row>
    <row r="8" spans="1:24" x14ac:dyDescent="0.3">
      <c r="Q8" s="32">
        <f>SUM(Q2:Q7)</f>
        <v>20</v>
      </c>
      <c r="R8" s="32">
        <f>SUM(R2:R7)</f>
        <v>3622</v>
      </c>
      <c r="S8" s="33">
        <f>SUM(R8/Q8)</f>
        <v>181.1</v>
      </c>
      <c r="T8" s="32">
        <f>SUM(T2:T7)</f>
        <v>8</v>
      </c>
      <c r="U8" s="32">
        <f>SUM(U2:U7)</f>
        <v>33</v>
      </c>
      <c r="V8" s="34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651" priority="1" operator="greaterThanOrEqual">
      <formula>200</formula>
    </cfRule>
  </conditionalFormatting>
  <conditionalFormatting sqref="E6">
    <cfRule type="top10" dxfId="650" priority="2" rank="1"/>
  </conditionalFormatting>
  <conditionalFormatting sqref="G6">
    <cfRule type="top10" dxfId="649" priority="3" rank="1"/>
  </conditionalFormatting>
  <conditionalFormatting sqref="I6">
    <cfRule type="top10" dxfId="648" priority="4" rank="1"/>
  </conditionalFormatting>
  <conditionalFormatting sqref="K6">
    <cfRule type="top10" dxfId="647" priority="5" rank="1"/>
  </conditionalFormatting>
  <conditionalFormatting sqref="M6">
    <cfRule type="top10" dxfId="646" priority="6" rank="1"/>
  </conditionalFormatting>
  <conditionalFormatting sqref="O6">
    <cfRule type="top10" dxfId="645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46</v>
      </c>
      <c r="C2" s="3">
        <v>45738</v>
      </c>
      <c r="D2" s="4" t="s">
        <v>31</v>
      </c>
      <c r="E2" s="5">
        <v>179</v>
      </c>
      <c r="F2" s="20">
        <v>0</v>
      </c>
      <c r="G2" s="52">
        <v>165</v>
      </c>
      <c r="H2" s="20">
        <v>0</v>
      </c>
      <c r="I2" s="5">
        <v>170</v>
      </c>
      <c r="J2" s="20">
        <v>2</v>
      </c>
      <c r="K2" s="52">
        <v>156</v>
      </c>
      <c r="L2" s="20">
        <v>0</v>
      </c>
      <c r="M2" s="5"/>
      <c r="N2" s="20"/>
      <c r="O2" s="5"/>
      <c r="P2" s="20"/>
      <c r="Q2" s="6">
        <v>4</v>
      </c>
      <c r="R2" s="6">
        <v>670</v>
      </c>
      <c r="S2" s="7">
        <v>167.5</v>
      </c>
      <c r="T2" s="37">
        <v>2</v>
      </c>
      <c r="U2" s="8">
        <v>2</v>
      </c>
      <c r="V2" s="9">
        <v>169.5</v>
      </c>
    </row>
    <row r="3" spans="1:24" ht="15" customHeight="1" x14ac:dyDescent="0.3">
      <c r="A3" s="1" t="s">
        <v>11</v>
      </c>
      <c r="B3" s="2" t="s">
        <v>46</v>
      </c>
      <c r="C3" s="3">
        <v>45773</v>
      </c>
      <c r="D3" s="4" t="s">
        <v>31</v>
      </c>
      <c r="E3" s="5">
        <v>181</v>
      </c>
      <c r="F3" s="20">
        <v>0</v>
      </c>
      <c r="G3" s="5">
        <v>184</v>
      </c>
      <c r="H3" s="20">
        <v>1</v>
      </c>
      <c r="I3" s="5">
        <v>183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9</v>
      </c>
      <c r="V3" s="9">
        <v>189.25</v>
      </c>
    </row>
    <row r="4" spans="1:24" ht="15" customHeight="1" x14ac:dyDescent="0.3">
      <c r="A4" s="1" t="s">
        <v>11</v>
      </c>
      <c r="B4" s="2" t="s">
        <v>46</v>
      </c>
      <c r="C4" s="3">
        <v>45801</v>
      </c>
      <c r="D4" s="4" t="s">
        <v>31</v>
      </c>
      <c r="E4" s="5">
        <v>177.001</v>
      </c>
      <c r="F4" s="20">
        <v>1</v>
      </c>
      <c r="G4" s="5">
        <v>172</v>
      </c>
      <c r="H4" s="20">
        <v>1</v>
      </c>
      <c r="I4" s="5">
        <v>178</v>
      </c>
      <c r="J4" s="20">
        <v>1</v>
      </c>
      <c r="K4" s="5">
        <v>169</v>
      </c>
      <c r="L4" s="20">
        <v>1</v>
      </c>
      <c r="M4" s="5"/>
      <c r="N4" s="20"/>
      <c r="O4" s="5"/>
      <c r="P4" s="20"/>
      <c r="Q4" s="6">
        <v>4</v>
      </c>
      <c r="R4" s="6">
        <v>696.00099999999998</v>
      </c>
      <c r="S4" s="7">
        <v>174.00024999999999</v>
      </c>
      <c r="T4" s="37">
        <v>4</v>
      </c>
      <c r="U4" s="8">
        <v>8</v>
      </c>
      <c r="V4" s="9">
        <v>182.00024999999999</v>
      </c>
    </row>
    <row r="5" spans="1:24" ht="15" customHeight="1" x14ac:dyDescent="0.3">
      <c r="A5" s="1" t="s">
        <v>11</v>
      </c>
      <c r="B5" s="2" t="s">
        <v>46</v>
      </c>
      <c r="C5" s="3">
        <v>45836</v>
      </c>
      <c r="D5" s="4" t="s">
        <v>31</v>
      </c>
      <c r="E5" s="5">
        <v>175</v>
      </c>
      <c r="F5" s="20">
        <v>0</v>
      </c>
      <c r="G5" s="5">
        <v>177</v>
      </c>
      <c r="H5" s="20">
        <v>1</v>
      </c>
      <c r="I5" s="5">
        <v>179</v>
      </c>
      <c r="J5" s="20">
        <v>1</v>
      </c>
      <c r="K5" s="5">
        <v>167</v>
      </c>
      <c r="L5" s="20">
        <v>0</v>
      </c>
      <c r="M5" s="5"/>
      <c r="N5" s="20"/>
      <c r="O5" s="5"/>
      <c r="P5" s="20"/>
      <c r="Q5" s="6">
        <v>4</v>
      </c>
      <c r="R5" s="6">
        <v>698</v>
      </c>
      <c r="S5" s="7">
        <v>174.5</v>
      </c>
      <c r="T5" s="37">
        <v>2</v>
      </c>
      <c r="U5" s="8">
        <v>2</v>
      </c>
      <c r="V5" s="9">
        <v>176.5</v>
      </c>
    </row>
    <row r="6" spans="1:24" ht="15" customHeight="1" x14ac:dyDescent="0.3">
      <c r="A6" s="1" t="s">
        <v>11</v>
      </c>
      <c r="B6" s="2" t="s">
        <v>46</v>
      </c>
      <c r="C6" s="3">
        <v>45864</v>
      </c>
      <c r="D6" s="4" t="s">
        <v>31</v>
      </c>
      <c r="E6" s="5">
        <v>187</v>
      </c>
      <c r="F6" s="20">
        <v>3</v>
      </c>
      <c r="G6" s="5">
        <v>187</v>
      </c>
      <c r="H6" s="20">
        <v>3</v>
      </c>
      <c r="I6" s="5">
        <v>181</v>
      </c>
      <c r="J6" s="20">
        <v>1</v>
      </c>
      <c r="K6" s="5">
        <v>186</v>
      </c>
      <c r="L6" s="20">
        <v>1</v>
      </c>
      <c r="M6" s="5"/>
      <c r="N6" s="20"/>
      <c r="O6" s="5"/>
      <c r="P6" s="20"/>
      <c r="Q6" s="6">
        <v>4</v>
      </c>
      <c r="R6" s="6">
        <v>741</v>
      </c>
      <c r="S6" s="7">
        <v>185.25</v>
      </c>
      <c r="T6" s="37">
        <v>8</v>
      </c>
      <c r="U6" s="8">
        <v>3</v>
      </c>
      <c r="V6" s="9">
        <v>188.25</v>
      </c>
    </row>
    <row r="8" spans="1:24" x14ac:dyDescent="0.3">
      <c r="Q8" s="32">
        <f>SUM(Q2:Q7)</f>
        <v>20</v>
      </c>
      <c r="R8" s="32">
        <f>SUM(R2:R7)</f>
        <v>3526.0010000000002</v>
      </c>
      <c r="S8" s="33">
        <f>SUM(R8/Q8)</f>
        <v>176.30005</v>
      </c>
      <c r="T8" s="32">
        <f>SUM(T2:T7)</f>
        <v>18</v>
      </c>
      <c r="U8" s="32">
        <f>SUM(U2:U7)</f>
        <v>24</v>
      </c>
      <c r="V8" s="34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60</v>
      </c>
      <c r="C2" s="3">
        <v>45798</v>
      </c>
      <c r="D2" s="4" t="s">
        <v>62</v>
      </c>
      <c r="E2" s="5">
        <v>186</v>
      </c>
      <c r="F2" s="20">
        <v>1</v>
      </c>
      <c r="G2" s="5">
        <v>183</v>
      </c>
      <c r="H2" s="20"/>
      <c r="I2" s="5">
        <v>183</v>
      </c>
      <c r="J2" s="20">
        <v>1</v>
      </c>
      <c r="K2" s="5">
        <v>179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2</v>
      </c>
      <c r="U2" s="8">
        <v>5</v>
      </c>
      <c r="V2" s="9">
        <v>187.75</v>
      </c>
    </row>
    <row r="4" spans="1:24" x14ac:dyDescent="0.3">
      <c r="Q4" s="32">
        <f>SUM(Q2:Q3)</f>
        <v>4</v>
      </c>
      <c r="R4" s="32">
        <f>SUM(R2:R3)</f>
        <v>731</v>
      </c>
      <c r="S4" s="33">
        <f>SUM(R4/Q4)</f>
        <v>182.75</v>
      </c>
      <c r="T4" s="32">
        <f>SUM(T2:T3)</f>
        <v>2</v>
      </c>
      <c r="U4" s="32">
        <f>SUM(U2:U3)</f>
        <v>5</v>
      </c>
      <c r="V4" s="34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7"/>
  <sheetViews>
    <sheetView topLeftCell="A16" workbookViewId="0">
      <selection activeCell="A25" sqref="A25:V2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72</v>
      </c>
      <c r="C2" s="3">
        <v>45809</v>
      </c>
      <c r="D2" s="4" t="s">
        <v>75</v>
      </c>
      <c r="E2" s="5">
        <v>191</v>
      </c>
      <c r="F2" s="20">
        <v>0</v>
      </c>
      <c r="G2" s="5">
        <v>187</v>
      </c>
      <c r="H2" s="20">
        <v>0</v>
      </c>
      <c r="I2" s="5">
        <v>184</v>
      </c>
      <c r="J2" s="20">
        <v>1</v>
      </c>
      <c r="K2" s="5">
        <v>186</v>
      </c>
      <c r="L2" s="20">
        <v>1</v>
      </c>
      <c r="M2" s="5"/>
      <c r="N2" s="20"/>
      <c r="O2" s="5"/>
      <c r="P2" s="20"/>
      <c r="Q2" s="6">
        <v>4</v>
      </c>
      <c r="R2" s="6">
        <v>748</v>
      </c>
      <c r="S2" s="7">
        <v>187</v>
      </c>
      <c r="T2" s="37">
        <v>2</v>
      </c>
      <c r="U2" s="8">
        <v>5</v>
      </c>
      <c r="V2" s="9">
        <v>192</v>
      </c>
    </row>
    <row r="3" spans="1:24" ht="15" customHeight="1" x14ac:dyDescent="0.3">
      <c r="A3" s="1" t="s">
        <v>11</v>
      </c>
      <c r="B3" s="2" t="s">
        <v>72</v>
      </c>
      <c r="C3" s="3">
        <v>45815</v>
      </c>
      <c r="D3" s="4" t="s">
        <v>62</v>
      </c>
      <c r="E3" s="5">
        <v>186</v>
      </c>
      <c r="F3" s="20">
        <v>1</v>
      </c>
      <c r="G3" s="5">
        <v>187</v>
      </c>
      <c r="H3" s="20">
        <v>3</v>
      </c>
      <c r="I3" s="5">
        <v>190</v>
      </c>
      <c r="J3" s="20"/>
      <c r="K3" s="5">
        <v>187</v>
      </c>
      <c r="L3" s="20">
        <v>1</v>
      </c>
      <c r="M3" s="5"/>
      <c r="N3" s="20"/>
      <c r="O3" s="5"/>
      <c r="P3" s="20"/>
      <c r="Q3" s="6">
        <v>4</v>
      </c>
      <c r="R3" s="6">
        <v>750</v>
      </c>
      <c r="S3" s="7">
        <v>187.5</v>
      </c>
      <c r="T3" s="37">
        <v>5</v>
      </c>
      <c r="U3" s="8">
        <v>5</v>
      </c>
      <c r="V3" s="9">
        <v>192.5</v>
      </c>
    </row>
    <row r="4" spans="1:24" x14ac:dyDescent="0.3">
      <c r="A4" s="1" t="s">
        <v>11</v>
      </c>
      <c r="B4" s="2" t="s">
        <v>72</v>
      </c>
      <c r="C4" s="3">
        <v>42176</v>
      </c>
      <c r="D4" s="4" t="s">
        <v>76</v>
      </c>
      <c r="E4" s="5">
        <v>188</v>
      </c>
      <c r="F4" s="20">
        <v>1</v>
      </c>
      <c r="G4" s="5">
        <v>188</v>
      </c>
      <c r="H4" s="20">
        <v>0</v>
      </c>
      <c r="I4" s="5">
        <v>187</v>
      </c>
      <c r="J4" s="20">
        <v>1</v>
      </c>
      <c r="K4" s="5">
        <v>187</v>
      </c>
      <c r="L4" s="20">
        <v>1</v>
      </c>
      <c r="M4" s="5">
        <v>186</v>
      </c>
      <c r="N4" s="20">
        <v>2</v>
      </c>
      <c r="O4" s="5">
        <v>181</v>
      </c>
      <c r="P4" s="20">
        <v>1</v>
      </c>
      <c r="Q4" s="6">
        <v>6</v>
      </c>
      <c r="R4" s="6">
        <v>1117</v>
      </c>
      <c r="S4" s="7">
        <v>186.16666666666666</v>
      </c>
      <c r="T4" s="37">
        <v>6</v>
      </c>
      <c r="U4" s="8">
        <v>10</v>
      </c>
      <c r="V4" s="9">
        <v>196.16666666666666</v>
      </c>
    </row>
    <row r="5" spans="1:24" ht="15" customHeight="1" x14ac:dyDescent="0.3">
      <c r="A5" s="1" t="s">
        <v>11</v>
      </c>
      <c r="B5" s="2" t="s">
        <v>72</v>
      </c>
      <c r="C5" s="3">
        <v>45836</v>
      </c>
      <c r="D5" s="4" t="s">
        <v>75</v>
      </c>
      <c r="E5" s="5">
        <v>184</v>
      </c>
      <c r="F5" s="20"/>
      <c r="G5" s="5">
        <v>188</v>
      </c>
      <c r="H5" s="20">
        <v>2</v>
      </c>
      <c r="I5" s="36">
        <v>194</v>
      </c>
      <c r="J5" s="20">
        <v>2</v>
      </c>
      <c r="K5" s="5">
        <v>187</v>
      </c>
      <c r="L5" s="20">
        <v>1</v>
      </c>
      <c r="M5" s="5">
        <v>180</v>
      </c>
      <c r="N5" s="20"/>
      <c r="O5" s="5">
        <v>185</v>
      </c>
      <c r="P5" s="20">
        <v>2</v>
      </c>
      <c r="Q5" s="6">
        <v>6</v>
      </c>
      <c r="R5" s="6">
        <v>1118</v>
      </c>
      <c r="S5" s="7">
        <v>186.33333333333334</v>
      </c>
      <c r="T5" s="37">
        <v>7</v>
      </c>
      <c r="U5" s="8">
        <v>10</v>
      </c>
      <c r="V5" s="9">
        <v>196.33333333333334</v>
      </c>
    </row>
    <row r="6" spans="1:24" x14ac:dyDescent="0.3">
      <c r="A6" s="1" t="s">
        <v>11</v>
      </c>
      <c r="B6" s="2" t="s">
        <v>72</v>
      </c>
      <c r="C6" s="3">
        <v>45864</v>
      </c>
      <c r="D6" s="4" t="s">
        <v>75</v>
      </c>
      <c r="E6" s="5">
        <v>188</v>
      </c>
      <c r="F6" s="20">
        <v>3</v>
      </c>
      <c r="G6" s="5">
        <v>174</v>
      </c>
      <c r="H6" s="20">
        <v>0</v>
      </c>
      <c r="I6" s="5">
        <v>180</v>
      </c>
      <c r="J6" s="20">
        <v>0</v>
      </c>
      <c r="K6" s="5">
        <v>185</v>
      </c>
      <c r="L6" s="20">
        <v>0</v>
      </c>
      <c r="M6" s="36">
        <v>195</v>
      </c>
      <c r="N6" s="20">
        <v>3</v>
      </c>
      <c r="O6" s="5">
        <v>187</v>
      </c>
      <c r="P6" s="20">
        <v>1</v>
      </c>
      <c r="Q6" s="6">
        <v>6</v>
      </c>
      <c r="R6" s="6">
        <v>1109</v>
      </c>
      <c r="S6" s="7">
        <v>184.83333333333334</v>
      </c>
      <c r="T6" s="37">
        <v>7</v>
      </c>
      <c r="U6" s="8">
        <v>34</v>
      </c>
      <c r="V6" s="9">
        <v>218.83333333333334</v>
      </c>
    </row>
    <row r="7" spans="1:24" x14ac:dyDescent="0.3">
      <c r="A7" s="1" t="s">
        <v>11</v>
      </c>
      <c r="B7" s="2" t="s">
        <v>72</v>
      </c>
      <c r="C7" s="3">
        <v>45865</v>
      </c>
      <c r="D7" s="4" t="s">
        <v>75</v>
      </c>
      <c r="E7" s="5">
        <v>191</v>
      </c>
      <c r="F7" s="20">
        <v>1</v>
      </c>
      <c r="G7" s="5">
        <v>188</v>
      </c>
      <c r="H7" s="20">
        <v>2</v>
      </c>
      <c r="I7" s="5">
        <v>184</v>
      </c>
      <c r="J7" s="20">
        <v>4</v>
      </c>
      <c r="K7" s="5">
        <v>191</v>
      </c>
      <c r="L7" s="20">
        <v>2</v>
      </c>
      <c r="M7" s="5"/>
      <c r="N7" s="20"/>
      <c r="O7" s="5"/>
      <c r="P7" s="20"/>
      <c r="Q7" s="6">
        <v>4</v>
      </c>
      <c r="R7" s="6">
        <v>754</v>
      </c>
      <c r="S7" s="7">
        <v>188.5</v>
      </c>
      <c r="T7" s="37">
        <v>9</v>
      </c>
      <c r="U7" s="8">
        <v>13</v>
      </c>
      <c r="V7" s="9">
        <v>201.5</v>
      </c>
    </row>
    <row r="8" spans="1:24" x14ac:dyDescent="0.3">
      <c r="A8" s="1" t="s">
        <v>11</v>
      </c>
      <c r="B8" s="2" t="s">
        <v>72</v>
      </c>
      <c r="C8" s="3">
        <v>45874</v>
      </c>
      <c r="D8" s="4" t="s">
        <v>76</v>
      </c>
      <c r="E8" s="5">
        <v>186</v>
      </c>
      <c r="F8" s="20">
        <v>3</v>
      </c>
      <c r="G8" s="5">
        <v>188</v>
      </c>
      <c r="H8" s="20">
        <v>2</v>
      </c>
      <c r="I8" s="5">
        <v>184</v>
      </c>
      <c r="J8" s="20">
        <v>1</v>
      </c>
      <c r="K8" s="5"/>
      <c r="L8" s="20"/>
      <c r="M8" s="5"/>
      <c r="N8" s="20"/>
      <c r="O8" s="5"/>
      <c r="P8" s="20"/>
      <c r="Q8" s="6">
        <v>3</v>
      </c>
      <c r="R8" s="6">
        <v>558</v>
      </c>
      <c r="S8" s="7">
        <v>186</v>
      </c>
      <c r="T8" s="37">
        <v>6</v>
      </c>
      <c r="U8" s="8">
        <v>11</v>
      </c>
      <c r="V8" s="9">
        <v>197</v>
      </c>
    </row>
    <row r="9" spans="1:24" x14ac:dyDescent="0.3">
      <c r="A9" s="1" t="s">
        <v>11</v>
      </c>
      <c r="B9" s="2" t="s">
        <v>72</v>
      </c>
      <c r="C9" s="3">
        <v>45879</v>
      </c>
      <c r="D9" s="4" t="s">
        <v>62</v>
      </c>
      <c r="E9" s="36">
        <v>194</v>
      </c>
      <c r="F9" s="20">
        <v>2</v>
      </c>
      <c r="G9" s="5">
        <v>186</v>
      </c>
      <c r="H9" s="20">
        <v>0</v>
      </c>
      <c r="I9" s="5">
        <v>189</v>
      </c>
      <c r="J9" s="20">
        <v>1</v>
      </c>
      <c r="K9" s="36">
        <v>195</v>
      </c>
      <c r="L9" s="20">
        <v>2</v>
      </c>
      <c r="M9" s="36">
        <v>193</v>
      </c>
      <c r="N9" s="20">
        <v>1</v>
      </c>
      <c r="O9" s="5">
        <v>188</v>
      </c>
      <c r="P9" s="20"/>
      <c r="Q9" s="6">
        <v>6</v>
      </c>
      <c r="R9" s="6">
        <v>1145</v>
      </c>
      <c r="S9" s="7">
        <v>190.83333333333334</v>
      </c>
      <c r="T9" s="37">
        <v>6</v>
      </c>
      <c r="U9" s="8">
        <v>26</v>
      </c>
      <c r="V9" s="9">
        <v>216.83333333333334</v>
      </c>
    </row>
    <row r="10" spans="1:24" x14ac:dyDescent="0.3">
      <c r="A10" s="1" t="s">
        <v>11</v>
      </c>
      <c r="B10" s="2" t="s">
        <v>72</v>
      </c>
      <c r="C10" s="3">
        <v>45888</v>
      </c>
      <c r="D10" s="4" t="s">
        <v>76</v>
      </c>
      <c r="E10" s="5">
        <v>191</v>
      </c>
      <c r="F10" s="20">
        <v>0</v>
      </c>
      <c r="G10" s="36">
        <v>196</v>
      </c>
      <c r="H10" s="20">
        <v>1</v>
      </c>
      <c r="I10" s="5">
        <v>190</v>
      </c>
      <c r="J10" s="20">
        <v>2</v>
      </c>
      <c r="K10" s="5"/>
      <c r="L10" s="20"/>
      <c r="M10" s="5"/>
      <c r="N10" s="20"/>
      <c r="O10" s="5"/>
      <c r="P10" s="20"/>
      <c r="Q10" s="6">
        <v>3</v>
      </c>
      <c r="R10" s="6">
        <v>577</v>
      </c>
      <c r="S10" s="7">
        <v>192.33333333333334</v>
      </c>
      <c r="T10" s="37">
        <v>3</v>
      </c>
      <c r="U10" s="8">
        <v>11</v>
      </c>
      <c r="V10" s="9">
        <v>203.33333333333334</v>
      </c>
    </row>
    <row r="11" spans="1:24" x14ac:dyDescent="0.3">
      <c r="A11" s="1" t="s">
        <v>11</v>
      </c>
      <c r="B11" s="2" t="s">
        <v>72</v>
      </c>
      <c r="C11" s="3">
        <v>45889</v>
      </c>
      <c r="D11" s="4" t="s">
        <v>62</v>
      </c>
      <c r="E11" s="5">
        <v>185</v>
      </c>
      <c r="F11" s="20">
        <v>1</v>
      </c>
      <c r="G11" s="5">
        <v>178</v>
      </c>
      <c r="H11" s="20">
        <v>1</v>
      </c>
      <c r="I11" s="5">
        <v>186</v>
      </c>
      <c r="J11" s="20"/>
      <c r="K11" s="5">
        <v>181</v>
      </c>
      <c r="L11" s="20">
        <v>2</v>
      </c>
      <c r="M11" s="5"/>
      <c r="N11" s="20"/>
      <c r="O11" s="5"/>
      <c r="P11" s="20"/>
      <c r="Q11" s="6">
        <v>4</v>
      </c>
      <c r="R11" s="6">
        <v>730</v>
      </c>
      <c r="S11" s="7">
        <v>182.5</v>
      </c>
      <c r="T11" s="37">
        <v>4</v>
      </c>
      <c r="U11" s="8">
        <v>9</v>
      </c>
      <c r="V11" s="9">
        <v>191.5</v>
      </c>
    </row>
    <row r="12" spans="1:24" x14ac:dyDescent="0.3">
      <c r="A12" s="1" t="s">
        <v>11</v>
      </c>
      <c r="B12" s="2" t="s">
        <v>72</v>
      </c>
      <c r="C12" s="3">
        <v>45892</v>
      </c>
      <c r="D12" s="4" t="s">
        <v>76</v>
      </c>
      <c r="E12" s="5">
        <v>188</v>
      </c>
      <c r="F12" s="20">
        <v>2</v>
      </c>
      <c r="G12" s="5">
        <v>188</v>
      </c>
      <c r="H12" s="20">
        <v>2</v>
      </c>
      <c r="I12" s="5">
        <v>192</v>
      </c>
      <c r="J12" s="20">
        <v>1</v>
      </c>
      <c r="K12" s="36">
        <v>193</v>
      </c>
      <c r="L12" s="20">
        <v>3</v>
      </c>
      <c r="M12" s="5">
        <v>191</v>
      </c>
      <c r="N12" s="20">
        <v>2</v>
      </c>
      <c r="O12" s="36">
        <v>194</v>
      </c>
      <c r="P12" s="20">
        <v>2</v>
      </c>
      <c r="Q12" s="6">
        <v>6</v>
      </c>
      <c r="R12" s="6">
        <v>1146</v>
      </c>
      <c r="S12" s="7">
        <v>191</v>
      </c>
      <c r="T12" s="37">
        <v>12</v>
      </c>
      <c r="U12" s="8">
        <v>10</v>
      </c>
      <c r="V12" s="9">
        <v>201</v>
      </c>
    </row>
    <row r="13" spans="1:24" x14ac:dyDescent="0.3">
      <c r="A13" s="1" t="s">
        <v>11</v>
      </c>
      <c r="B13" s="2" t="s">
        <v>96</v>
      </c>
      <c r="C13" s="3">
        <v>45899</v>
      </c>
      <c r="D13" s="4" t="s">
        <v>97</v>
      </c>
      <c r="E13" s="5">
        <v>184</v>
      </c>
      <c r="F13" s="20">
        <v>0</v>
      </c>
      <c r="G13" s="5">
        <v>191</v>
      </c>
      <c r="H13" s="20">
        <v>0</v>
      </c>
      <c r="I13" s="5">
        <v>184</v>
      </c>
      <c r="J13" s="20">
        <v>0</v>
      </c>
      <c r="K13" s="5">
        <v>189</v>
      </c>
      <c r="L13" s="20">
        <v>0</v>
      </c>
      <c r="M13" s="5">
        <v>191</v>
      </c>
      <c r="N13" s="20">
        <v>1</v>
      </c>
      <c r="O13" s="5">
        <v>188</v>
      </c>
      <c r="P13" s="20">
        <v>2</v>
      </c>
      <c r="Q13" s="6">
        <v>6</v>
      </c>
      <c r="R13" s="6">
        <v>1127</v>
      </c>
      <c r="S13" s="7">
        <v>187.83333333333334</v>
      </c>
      <c r="T13" s="37">
        <v>3</v>
      </c>
      <c r="U13" s="8">
        <v>20</v>
      </c>
      <c r="V13" s="9">
        <v>207.83333333333334</v>
      </c>
    </row>
    <row r="14" spans="1:24" x14ac:dyDescent="0.3">
      <c r="A14" s="1" t="s">
        <v>11</v>
      </c>
      <c r="B14" s="2" t="s">
        <v>72</v>
      </c>
      <c r="C14" s="3">
        <v>45902</v>
      </c>
      <c r="D14" s="4" t="s">
        <v>97</v>
      </c>
      <c r="E14" s="5">
        <v>193</v>
      </c>
      <c r="F14" s="20">
        <v>1</v>
      </c>
      <c r="G14" s="5">
        <v>194</v>
      </c>
      <c r="H14" s="20">
        <v>0</v>
      </c>
      <c r="I14" s="5">
        <v>192</v>
      </c>
      <c r="J14" s="20">
        <v>0</v>
      </c>
      <c r="K14" s="5"/>
      <c r="L14" s="20"/>
      <c r="M14" s="5"/>
      <c r="N14" s="20"/>
      <c r="O14" s="5"/>
      <c r="P14" s="20"/>
      <c r="Q14" s="6">
        <v>3</v>
      </c>
      <c r="R14" s="6">
        <v>579</v>
      </c>
      <c r="S14" s="7">
        <v>193</v>
      </c>
      <c r="T14" s="37">
        <v>1</v>
      </c>
      <c r="U14" s="8">
        <v>5</v>
      </c>
      <c r="V14" s="9">
        <v>198</v>
      </c>
    </row>
    <row r="15" spans="1:24" x14ac:dyDescent="0.3">
      <c r="A15" s="1" t="s">
        <v>11</v>
      </c>
      <c r="B15" s="2" t="s">
        <v>72</v>
      </c>
      <c r="C15" s="3">
        <v>45907</v>
      </c>
      <c r="D15" s="4" t="s">
        <v>62</v>
      </c>
      <c r="E15" s="5">
        <v>187</v>
      </c>
      <c r="F15" s="20"/>
      <c r="G15" s="5">
        <v>186</v>
      </c>
      <c r="H15" s="20"/>
      <c r="I15" s="5">
        <v>187</v>
      </c>
      <c r="J15" s="20">
        <v>2</v>
      </c>
      <c r="K15" s="5">
        <v>190</v>
      </c>
      <c r="L15" s="20">
        <v>1</v>
      </c>
      <c r="M15" s="5">
        <v>190</v>
      </c>
      <c r="N15" s="20">
        <v>2</v>
      </c>
      <c r="O15" s="5">
        <v>191</v>
      </c>
      <c r="P15" s="20">
        <v>2</v>
      </c>
      <c r="Q15" s="6">
        <v>6</v>
      </c>
      <c r="R15" s="6">
        <v>1131</v>
      </c>
      <c r="S15" s="7">
        <v>188.5</v>
      </c>
      <c r="T15" s="37">
        <v>7</v>
      </c>
      <c r="U15" s="8">
        <v>22</v>
      </c>
      <c r="V15" s="9">
        <v>210.5</v>
      </c>
    </row>
    <row r="16" spans="1:24" x14ac:dyDescent="0.3">
      <c r="A16" s="68" t="s">
        <v>11</v>
      </c>
      <c r="B16" s="2" t="s">
        <v>72</v>
      </c>
      <c r="C16" s="3">
        <v>45917</v>
      </c>
      <c r="D16" s="69" t="s">
        <v>62</v>
      </c>
      <c r="E16" s="5">
        <v>177</v>
      </c>
      <c r="F16" s="20">
        <v>1</v>
      </c>
      <c r="G16" s="5">
        <v>188</v>
      </c>
      <c r="H16" s="20">
        <v>1</v>
      </c>
      <c r="I16" s="5">
        <v>179</v>
      </c>
      <c r="J16" s="20">
        <v>2</v>
      </c>
      <c r="K16" s="5">
        <v>194</v>
      </c>
      <c r="L16" s="20">
        <v>1</v>
      </c>
      <c r="M16" s="5"/>
      <c r="N16" s="20"/>
      <c r="O16" s="5"/>
      <c r="P16" s="20"/>
      <c r="Q16" s="8">
        <v>4</v>
      </c>
      <c r="R16" s="8">
        <v>738</v>
      </c>
      <c r="S16" s="7">
        <v>184.5</v>
      </c>
      <c r="T16" s="37">
        <v>5</v>
      </c>
      <c r="U16" s="8">
        <v>8</v>
      </c>
      <c r="V16" s="7">
        <v>192.5</v>
      </c>
    </row>
    <row r="17" spans="1:22" x14ac:dyDescent="0.3">
      <c r="A17" s="1" t="s">
        <v>11</v>
      </c>
      <c r="B17" s="2" t="s">
        <v>72</v>
      </c>
      <c r="C17" s="3">
        <v>45931</v>
      </c>
      <c r="D17" s="4" t="s">
        <v>62</v>
      </c>
      <c r="E17" s="5">
        <v>191</v>
      </c>
      <c r="F17" s="20">
        <v>1</v>
      </c>
      <c r="G17" s="5">
        <v>186</v>
      </c>
      <c r="H17" s="20">
        <v>1</v>
      </c>
      <c r="I17" s="5">
        <v>187</v>
      </c>
      <c r="J17" s="20"/>
      <c r="K17" s="5">
        <v>192</v>
      </c>
      <c r="L17" s="20">
        <v>1</v>
      </c>
      <c r="M17" s="5"/>
      <c r="N17" s="20"/>
      <c r="O17" s="5"/>
      <c r="P17" s="20"/>
      <c r="Q17" s="6">
        <v>4</v>
      </c>
      <c r="R17" s="6">
        <v>756</v>
      </c>
      <c r="S17" s="7">
        <v>189</v>
      </c>
      <c r="T17" s="37">
        <v>3</v>
      </c>
      <c r="U17" s="8">
        <v>13</v>
      </c>
      <c r="V17" s="9">
        <v>202</v>
      </c>
    </row>
    <row r="18" spans="1:22" x14ac:dyDescent="0.3">
      <c r="A18" s="1" t="s">
        <v>11</v>
      </c>
      <c r="B18" s="2" t="s">
        <v>72</v>
      </c>
      <c r="C18" s="3">
        <v>45938</v>
      </c>
      <c r="D18" s="4" t="s">
        <v>62</v>
      </c>
      <c r="E18" s="5">
        <v>196</v>
      </c>
      <c r="F18" s="20">
        <v>1</v>
      </c>
      <c r="G18" s="5">
        <v>191</v>
      </c>
      <c r="H18" s="20">
        <v>1</v>
      </c>
      <c r="I18" s="5">
        <v>192</v>
      </c>
      <c r="J18" s="20">
        <v>1</v>
      </c>
      <c r="K18" s="5">
        <v>189</v>
      </c>
      <c r="L18" s="20">
        <v>2</v>
      </c>
      <c r="M18" s="5"/>
      <c r="N18" s="20"/>
      <c r="O18" s="5"/>
      <c r="P18" s="20"/>
      <c r="Q18" s="6">
        <v>4</v>
      </c>
      <c r="R18" s="6">
        <v>768</v>
      </c>
      <c r="S18" s="7">
        <v>192</v>
      </c>
      <c r="T18" s="37">
        <v>5</v>
      </c>
      <c r="U18" s="8">
        <v>13</v>
      </c>
      <c r="V18" s="7">
        <v>196</v>
      </c>
    </row>
    <row r="19" spans="1:22" x14ac:dyDescent="0.3">
      <c r="A19" s="68" t="s">
        <v>11</v>
      </c>
      <c r="B19" s="2" t="s">
        <v>72</v>
      </c>
      <c r="C19" s="3">
        <v>45941</v>
      </c>
      <c r="D19" s="69" t="s">
        <v>62</v>
      </c>
      <c r="E19" s="5">
        <v>185</v>
      </c>
      <c r="F19" s="20">
        <v>0</v>
      </c>
      <c r="G19" s="5">
        <v>186</v>
      </c>
      <c r="H19" s="20">
        <v>1</v>
      </c>
      <c r="I19" s="5">
        <v>193</v>
      </c>
      <c r="J19" s="20">
        <v>2</v>
      </c>
      <c r="K19" s="5">
        <v>187</v>
      </c>
      <c r="L19" s="20"/>
      <c r="M19" s="5">
        <v>192</v>
      </c>
      <c r="N19" s="20">
        <v>1</v>
      </c>
      <c r="O19" s="5">
        <v>189</v>
      </c>
      <c r="P19" s="20">
        <v>0</v>
      </c>
      <c r="Q19" s="8">
        <v>6</v>
      </c>
      <c r="R19" s="8">
        <v>1132</v>
      </c>
      <c r="S19" s="7">
        <v>188.66666666666666</v>
      </c>
      <c r="T19" s="37">
        <v>4</v>
      </c>
      <c r="U19" s="8">
        <v>34</v>
      </c>
      <c r="V19" s="7">
        <v>222.66666666666666</v>
      </c>
    </row>
    <row r="20" spans="1:22" x14ac:dyDescent="0.3">
      <c r="A20" s="1" t="s">
        <v>11</v>
      </c>
      <c r="B20" s="2" t="s">
        <v>72</v>
      </c>
      <c r="C20" s="3">
        <v>45945</v>
      </c>
      <c r="D20" s="4" t="s">
        <v>62</v>
      </c>
      <c r="E20" s="5">
        <v>189</v>
      </c>
      <c r="F20" s="20">
        <v>1</v>
      </c>
      <c r="G20" s="5">
        <v>190</v>
      </c>
      <c r="H20" s="20"/>
      <c r="I20" s="5">
        <v>182</v>
      </c>
      <c r="J20" s="20">
        <v>1</v>
      </c>
      <c r="K20" s="5">
        <v>184</v>
      </c>
      <c r="L20" s="20"/>
      <c r="M20" s="5"/>
      <c r="N20" s="20"/>
      <c r="O20" s="5"/>
      <c r="P20" s="20"/>
      <c r="Q20" s="6">
        <v>4</v>
      </c>
      <c r="R20" s="6">
        <v>745</v>
      </c>
      <c r="S20" s="7">
        <v>186.25</v>
      </c>
      <c r="T20" s="37">
        <v>2</v>
      </c>
      <c r="U20" s="8">
        <v>13</v>
      </c>
      <c r="V20" s="9">
        <v>199.25</v>
      </c>
    </row>
    <row r="21" spans="1:22" x14ac:dyDescent="0.3">
      <c r="A21" s="68" t="s">
        <v>11</v>
      </c>
      <c r="B21" s="2" t="s">
        <v>72</v>
      </c>
      <c r="C21" s="3">
        <v>45955</v>
      </c>
      <c r="D21" s="69" t="s">
        <v>75</v>
      </c>
      <c r="E21" s="5">
        <v>190</v>
      </c>
      <c r="F21" s="20">
        <v>2</v>
      </c>
      <c r="G21" s="5">
        <v>184</v>
      </c>
      <c r="H21" s="20">
        <v>2</v>
      </c>
      <c r="I21" s="5">
        <v>188</v>
      </c>
      <c r="J21" s="20">
        <v>2</v>
      </c>
      <c r="K21" s="5">
        <v>188</v>
      </c>
      <c r="L21" s="20"/>
      <c r="M21" s="5"/>
      <c r="N21" s="20"/>
      <c r="O21" s="5"/>
      <c r="P21" s="20"/>
      <c r="Q21" s="8">
        <v>4</v>
      </c>
      <c r="R21" s="8">
        <v>750</v>
      </c>
      <c r="S21" s="7">
        <v>187.5</v>
      </c>
      <c r="T21" s="37">
        <v>6</v>
      </c>
      <c r="U21" s="8">
        <v>6</v>
      </c>
      <c r="V21" s="7">
        <v>193.5</v>
      </c>
    </row>
    <row r="22" spans="1:22" x14ac:dyDescent="0.3">
      <c r="A22" s="68" t="s">
        <v>11</v>
      </c>
      <c r="B22" s="2" t="s">
        <v>72</v>
      </c>
      <c r="C22" s="3">
        <v>45956</v>
      </c>
      <c r="D22" s="69" t="s">
        <v>75</v>
      </c>
      <c r="E22" s="5">
        <v>195</v>
      </c>
      <c r="F22" s="20">
        <v>1</v>
      </c>
      <c r="G22" s="5">
        <v>187</v>
      </c>
      <c r="H22" s="20">
        <v>3</v>
      </c>
      <c r="I22" s="5">
        <v>193</v>
      </c>
      <c r="J22" s="20">
        <v>1</v>
      </c>
      <c r="K22" s="5">
        <v>190</v>
      </c>
      <c r="L22" s="20">
        <v>1</v>
      </c>
      <c r="M22" s="5"/>
      <c r="N22" s="20"/>
      <c r="O22" s="5"/>
      <c r="P22" s="20"/>
      <c r="Q22" s="8">
        <v>4</v>
      </c>
      <c r="R22" s="8">
        <v>765</v>
      </c>
      <c r="S22" s="7">
        <v>191.25</v>
      </c>
      <c r="T22" s="37">
        <v>6</v>
      </c>
      <c r="U22" s="8">
        <v>5</v>
      </c>
      <c r="V22" s="7">
        <v>196.25</v>
      </c>
    </row>
    <row r="23" spans="1:22" x14ac:dyDescent="0.3">
      <c r="A23" s="68" t="s">
        <v>11</v>
      </c>
      <c r="B23" s="2" t="s">
        <v>72</v>
      </c>
      <c r="C23" s="3">
        <v>45959</v>
      </c>
      <c r="D23" s="69" t="s">
        <v>62</v>
      </c>
      <c r="E23" s="5">
        <v>186</v>
      </c>
      <c r="F23" s="20">
        <v>1</v>
      </c>
      <c r="G23" s="5">
        <v>189</v>
      </c>
      <c r="H23" s="20">
        <v>2</v>
      </c>
      <c r="I23" s="5">
        <v>187</v>
      </c>
      <c r="J23" s="20">
        <v>2</v>
      </c>
      <c r="K23" s="5">
        <v>185</v>
      </c>
      <c r="L23" s="20"/>
      <c r="M23" s="5"/>
      <c r="N23" s="20"/>
      <c r="O23" s="5"/>
      <c r="P23" s="20"/>
      <c r="Q23" s="8">
        <v>4</v>
      </c>
      <c r="R23" s="8">
        <v>747</v>
      </c>
      <c r="S23" s="7">
        <v>186.75</v>
      </c>
      <c r="T23" s="37">
        <v>5</v>
      </c>
      <c r="U23" s="8">
        <v>13</v>
      </c>
      <c r="V23" s="7">
        <v>199.75</v>
      </c>
    </row>
    <row r="24" spans="1:22" x14ac:dyDescent="0.3">
      <c r="A24" s="68" t="s">
        <v>11</v>
      </c>
      <c r="B24" s="2" t="s">
        <v>72</v>
      </c>
      <c r="C24" s="3">
        <v>45966</v>
      </c>
      <c r="D24" s="69" t="s">
        <v>62</v>
      </c>
      <c r="E24" s="5">
        <v>191</v>
      </c>
      <c r="F24" s="20">
        <v>2</v>
      </c>
      <c r="G24" s="5">
        <v>183</v>
      </c>
      <c r="H24" s="20">
        <v>1</v>
      </c>
      <c r="I24" s="5">
        <v>185</v>
      </c>
      <c r="J24" s="20"/>
      <c r="K24" s="5">
        <v>188</v>
      </c>
      <c r="L24" s="20"/>
      <c r="M24" s="5"/>
      <c r="N24" s="20"/>
      <c r="O24" s="5"/>
      <c r="P24" s="20"/>
      <c r="Q24" s="8">
        <v>4</v>
      </c>
      <c r="R24" s="8">
        <v>747</v>
      </c>
      <c r="S24" s="7">
        <v>186.75</v>
      </c>
      <c r="T24" s="37">
        <v>3</v>
      </c>
      <c r="U24" s="8">
        <v>13</v>
      </c>
      <c r="V24" s="7">
        <v>199.75</v>
      </c>
    </row>
    <row r="25" spans="1:22" x14ac:dyDescent="0.3">
      <c r="A25" s="68" t="s">
        <v>11</v>
      </c>
      <c r="B25" s="2" t="s">
        <v>113</v>
      </c>
      <c r="C25" s="3">
        <v>45973</v>
      </c>
      <c r="D25" s="69" t="s">
        <v>62</v>
      </c>
      <c r="E25" s="5">
        <v>188</v>
      </c>
      <c r="F25" s="20"/>
      <c r="G25" s="5">
        <v>186</v>
      </c>
      <c r="H25" s="20">
        <v>2</v>
      </c>
      <c r="I25" s="5">
        <v>178</v>
      </c>
      <c r="J25" s="20"/>
      <c r="K25" s="5">
        <v>189</v>
      </c>
      <c r="L25" s="20">
        <v>1</v>
      </c>
      <c r="M25" s="5"/>
      <c r="N25" s="20"/>
      <c r="O25" s="5"/>
      <c r="P25" s="20"/>
      <c r="Q25" s="8">
        <v>4</v>
      </c>
      <c r="R25" s="8">
        <v>741</v>
      </c>
      <c r="S25" s="7">
        <v>185.25</v>
      </c>
      <c r="T25" s="37">
        <v>3</v>
      </c>
      <c r="U25" s="8">
        <v>5</v>
      </c>
      <c r="V25" s="7">
        <v>190.25</v>
      </c>
    </row>
    <row r="27" spans="1:22" x14ac:dyDescent="0.3">
      <c r="Q27" s="32">
        <f>SUM(Q2:Q26)</f>
        <v>109</v>
      </c>
      <c r="R27" s="32">
        <f>SUM(R2:R26)</f>
        <v>20478</v>
      </c>
      <c r="S27" s="33">
        <f>SUM(R27/Q27)</f>
        <v>187.87155963302752</v>
      </c>
      <c r="T27" s="32">
        <f>SUM(T2:T26)</f>
        <v>120</v>
      </c>
      <c r="U27" s="32">
        <f>SUM(U2:U26)</f>
        <v>314</v>
      </c>
      <c r="V27" s="34">
        <f>SUM(S27+U27)</f>
        <v>501.87155963302752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  <protectedRange sqref="B25:C25" name="Range1_12_1"/>
    <protectedRange sqref="D25" name="Range1_1_3_1"/>
    <protectedRange sqref="T25 E25:P25" name="Range1_3_5_3_1"/>
  </protectedRanges>
  <conditionalFormatting sqref="E13:P15">
    <cfRule type="cellIs" dxfId="644" priority="62" operator="greaterThanOrEqual">
      <formula>200</formula>
    </cfRule>
  </conditionalFormatting>
  <conditionalFormatting sqref="E13:E15">
    <cfRule type="top10" dxfId="643" priority="63" rank="1"/>
  </conditionalFormatting>
  <conditionalFormatting sqref="G13:G15">
    <cfRule type="top10" dxfId="642" priority="64" rank="1"/>
  </conditionalFormatting>
  <conditionalFormatting sqref="I13:I15">
    <cfRule type="top10" dxfId="641" priority="65" rank="1"/>
  </conditionalFormatting>
  <conditionalFormatting sqref="K13:K15">
    <cfRule type="top10" dxfId="640" priority="66" rank="1"/>
  </conditionalFormatting>
  <conditionalFormatting sqref="M13:M15">
    <cfRule type="top10" dxfId="639" priority="67" rank="1"/>
  </conditionalFormatting>
  <conditionalFormatting sqref="O13:O15">
    <cfRule type="top10" dxfId="638" priority="68" rank="1"/>
  </conditionalFormatting>
  <conditionalFormatting sqref="E16:O16">
    <cfRule type="cellIs" dxfId="637" priority="61" operator="greaterThanOrEqual">
      <formula>200</formula>
    </cfRule>
  </conditionalFormatting>
  <conditionalFormatting sqref="E16">
    <cfRule type="top10" dxfId="636" priority="60" rank="1"/>
  </conditionalFormatting>
  <conditionalFormatting sqref="G16">
    <cfRule type="top10" dxfId="635" priority="59" rank="1"/>
  </conditionalFormatting>
  <conditionalFormatting sqref="I16">
    <cfRule type="top10" dxfId="634" priority="58" rank="1"/>
  </conditionalFormatting>
  <conditionalFormatting sqref="K16">
    <cfRule type="top10" dxfId="633" priority="57" rank="1"/>
  </conditionalFormatting>
  <conditionalFormatting sqref="M16">
    <cfRule type="top10" dxfId="632" priority="56" rank="1"/>
  </conditionalFormatting>
  <conditionalFormatting sqref="O16">
    <cfRule type="top10" dxfId="631" priority="55" rank="1"/>
  </conditionalFormatting>
  <conditionalFormatting sqref="E17">
    <cfRule type="top10" dxfId="630" priority="54" rank="1"/>
  </conditionalFormatting>
  <conditionalFormatting sqref="G17">
    <cfRule type="top10" dxfId="629" priority="53" rank="1"/>
  </conditionalFormatting>
  <conditionalFormatting sqref="I17">
    <cfRule type="top10" dxfId="628" priority="52" rank="1"/>
  </conditionalFormatting>
  <conditionalFormatting sqref="K17">
    <cfRule type="top10" dxfId="627" priority="51" rank="1"/>
  </conditionalFormatting>
  <conditionalFormatting sqref="M17">
    <cfRule type="top10" dxfId="626" priority="50" rank="1"/>
  </conditionalFormatting>
  <conditionalFormatting sqref="O17">
    <cfRule type="top10" dxfId="625" priority="49" rank="1"/>
  </conditionalFormatting>
  <conditionalFormatting sqref="E17:P17">
    <cfRule type="cellIs" dxfId="624" priority="48" operator="greaterThanOrEqual">
      <formula>200</formula>
    </cfRule>
  </conditionalFormatting>
  <conditionalFormatting sqref="E18">
    <cfRule type="top10" dxfId="623" priority="47" rank="1"/>
  </conditionalFormatting>
  <conditionalFormatting sqref="G18">
    <cfRule type="top10" dxfId="622" priority="46" rank="1"/>
  </conditionalFormatting>
  <conditionalFormatting sqref="E18:P18">
    <cfRule type="cellIs" dxfId="621" priority="45" operator="greaterThanOrEqual">
      <formula>200</formula>
    </cfRule>
  </conditionalFormatting>
  <conditionalFormatting sqref="I18">
    <cfRule type="top10" dxfId="620" priority="44" rank="1"/>
  </conditionalFormatting>
  <conditionalFormatting sqref="K18">
    <cfRule type="top10" dxfId="619" priority="43" rank="1"/>
  </conditionalFormatting>
  <conditionalFormatting sqref="M18">
    <cfRule type="top10" dxfId="618" priority="42" rank="1"/>
  </conditionalFormatting>
  <conditionalFormatting sqref="O18">
    <cfRule type="top10" dxfId="617" priority="41" rank="1"/>
  </conditionalFormatting>
  <conditionalFormatting sqref="G19">
    <cfRule type="top10" dxfId="616" priority="37" rank="1"/>
    <cfRule type="cellIs" dxfId="615" priority="40" operator="greaterThanOrEqual">
      <formula>193</formula>
    </cfRule>
  </conditionalFormatting>
  <conditionalFormatting sqref="E19">
    <cfRule type="top10" dxfId="614" priority="38" rank="1"/>
    <cfRule type="cellIs" dxfId="613" priority="39" operator="greaterThanOrEqual">
      <formula>193</formula>
    </cfRule>
  </conditionalFormatting>
  <conditionalFormatting sqref="I19">
    <cfRule type="top10" dxfId="612" priority="35" rank="1"/>
    <cfRule type="cellIs" dxfId="611" priority="36" operator="greaterThanOrEqual">
      <formula>193</formula>
    </cfRule>
  </conditionalFormatting>
  <conditionalFormatting sqref="K19">
    <cfRule type="top10" dxfId="610" priority="33" rank="1"/>
    <cfRule type="cellIs" dxfId="609" priority="34" operator="greaterThanOrEqual">
      <formula>193</formula>
    </cfRule>
  </conditionalFormatting>
  <conditionalFormatting sqref="M19">
    <cfRule type="cellIs" dxfId="608" priority="31" operator="greaterThanOrEqual">
      <formula>193</formula>
    </cfRule>
    <cfRule type="top10" dxfId="607" priority="32" rank="1"/>
  </conditionalFormatting>
  <conditionalFormatting sqref="O19">
    <cfRule type="top10" dxfId="606" priority="29" rank="1"/>
    <cfRule type="cellIs" dxfId="605" priority="30" operator="greaterThanOrEqual">
      <formula>193</formula>
    </cfRule>
  </conditionalFormatting>
  <conditionalFormatting sqref="E20">
    <cfRule type="top10" dxfId="604" priority="28" rank="1"/>
  </conditionalFormatting>
  <conditionalFormatting sqref="G20">
    <cfRule type="top10" dxfId="603" priority="27" rank="1"/>
  </conditionalFormatting>
  <conditionalFormatting sqref="I20">
    <cfRule type="top10" dxfId="602" priority="26" rank="1"/>
  </conditionalFormatting>
  <conditionalFormatting sqref="K20">
    <cfRule type="top10" dxfId="601" priority="25" rank="1"/>
  </conditionalFormatting>
  <conditionalFormatting sqref="M20">
    <cfRule type="top10" dxfId="600" priority="24" rank="1"/>
  </conditionalFormatting>
  <conditionalFormatting sqref="O20">
    <cfRule type="top10" dxfId="599" priority="23" rank="1"/>
  </conditionalFormatting>
  <conditionalFormatting sqref="E20:O20">
    <cfRule type="cellIs" dxfId="598" priority="22" operator="greaterThanOrEqual">
      <formula>193</formula>
    </cfRule>
  </conditionalFormatting>
  <conditionalFormatting sqref="E21:E23">
    <cfRule type="top10" dxfId="597" priority="21" rank="1"/>
  </conditionalFormatting>
  <conditionalFormatting sqref="G21:G23">
    <cfRule type="top10" dxfId="596" priority="20" rank="1"/>
  </conditionalFormatting>
  <conditionalFormatting sqref="I21:I23">
    <cfRule type="top10" dxfId="595" priority="19" rank="1"/>
  </conditionalFormatting>
  <conditionalFormatting sqref="K21:K23">
    <cfRule type="top10" dxfId="594" priority="18" rank="1"/>
  </conditionalFormatting>
  <conditionalFormatting sqref="M21:M23">
    <cfRule type="top10" dxfId="593" priority="17" rank="1"/>
  </conditionalFormatting>
  <conditionalFormatting sqref="O21:O23">
    <cfRule type="top10" dxfId="592" priority="16" rank="1"/>
  </conditionalFormatting>
  <conditionalFormatting sqref="E21:P23">
    <cfRule type="cellIs" dxfId="591" priority="15" operator="greaterThanOrEqual">
      <formula>200</formula>
    </cfRule>
  </conditionalFormatting>
  <conditionalFormatting sqref="E24">
    <cfRule type="top10" dxfId="590" priority="14" rank="1"/>
  </conditionalFormatting>
  <conditionalFormatting sqref="G24">
    <cfRule type="top10" dxfId="589" priority="13" rank="1"/>
  </conditionalFormatting>
  <conditionalFormatting sqref="I24">
    <cfRule type="top10" dxfId="588" priority="12" rank="1"/>
  </conditionalFormatting>
  <conditionalFormatting sqref="K24">
    <cfRule type="top10" dxfId="587" priority="11" rank="1"/>
  </conditionalFormatting>
  <conditionalFormatting sqref="M24">
    <cfRule type="top10" dxfId="586" priority="10" rank="1"/>
  </conditionalFormatting>
  <conditionalFormatting sqref="O24">
    <cfRule type="top10" dxfId="585" priority="9" rank="1"/>
  </conditionalFormatting>
  <conditionalFormatting sqref="E24:P24">
    <cfRule type="cellIs" dxfId="584" priority="8" operator="greaterThanOrEqual">
      <formula>193</formula>
    </cfRule>
  </conditionalFormatting>
  <conditionalFormatting sqref="E25">
    <cfRule type="top10" dxfId="583" priority="7" rank="1"/>
  </conditionalFormatting>
  <conditionalFormatting sqref="G25">
    <cfRule type="top10" dxfId="582" priority="6" rank="1"/>
  </conditionalFormatting>
  <conditionalFormatting sqref="E25:P25">
    <cfRule type="cellIs" dxfId="581" priority="5" operator="greaterThanOrEqual">
      <formula>200</formula>
    </cfRule>
  </conditionalFormatting>
  <conditionalFormatting sqref="I25">
    <cfRule type="top10" dxfId="580" priority="4" rank="1"/>
  </conditionalFormatting>
  <conditionalFormatting sqref="K25">
    <cfRule type="top10" dxfId="579" priority="3" rank="1"/>
  </conditionalFormatting>
  <conditionalFormatting sqref="M25">
    <cfRule type="top10" dxfId="578" priority="2" rank="1"/>
  </conditionalFormatting>
  <conditionalFormatting sqref="O25">
    <cfRule type="top10" dxfId="577" priority="1" rank="1"/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B24 D24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D25 B25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80</v>
      </c>
      <c r="C2" s="3">
        <v>45839</v>
      </c>
      <c r="D2" s="4" t="s">
        <v>76</v>
      </c>
      <c r="E2" s="5">
        <v>169</v>
      </c>
      <c r="F2" s="20">
        <v>0</v>
      </c>
      <c r="G2" s="5">
        <v>177</v>
      </c>
      <c r="H2" s="20">
        <v>1</v>
      </c>
      <c r="I2" s="5">
        <v>168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514</v>
      </c>
      <c r="S2" s="7">
        <v>171.33333333333334</v>
      </c>
      <c r="T2" s="37">
        <v>1</v>
      </c>
      <c r="U2" s="8">
        <v>5</v>
      </c>
      <c r="V2" s="9">
        <v>176.33333333333334</v>
      </c>
    </row>
    <row r="3" spans="1:24" x14ac:dyDescent="0.3">
      <c r="A3" s="1" t="s">
        <v>11</v>
      </c>
      <c r="B3" s="2" t="s">
        <v>80</v>
      </c>
      <c r="C3" s="3">
        <v>45843</v>
      </c>
      <c r="D3" s="4" t="s">
        <v>76</v>
      </c>
      <c r="E3" s="5">
        <v>167</v>
      </c>
      <c r="F3" s="20"/>
      <c r="G3" s="5">
        <v>186</v>
      </c>
      <c r="H3" s="20">
        <v>1</v>
      </c>
      <c r="I3" s="5">
        <v>177</v>
      </c>
      <c r="J3" s="20">
        <v>1</v>
      </c>
      <c r="K3" s="5">
        <v>182</v>
      </c>
      <c r="L3" s="20">
        <v>0</v>
      </c>
      <c r="M3" s="5">
        <v>176</v>
      </c>
      <c r="N3" s="20">
        <v>3</v>
      </c>
      <c r="O3" s="5"/>
      <c r="P3" s="20"/>
      <c r="Q3" s="6">
        <v>5</v>
      </c>
      <c r="R3" s="6">
        <v>888</v>
      </c>
      <c r="S3" s="7">
        <v>177.6</v>
      </c>
      <c r="T3" s="37">
        <v>5</v>
      </c>
      <c r="U3" s="8">
        <v>5</v>
      </c>
      <c r="V3" s="9">
        <v>182.6</v>
      </c>
    </row>
    <row r="4" spans="1:24" x14ac:dyDescent="0.3">
      <c r="A4" s="1" t="s">
        <v>11</v>
      </c>
      <c r="B4" s="2" t="s">
        <v>80</v>
      </c>
      <c r="C4" s="3">
        <v>45874</v>
      </c>
      <c r="D4" s="4" t="s">
        <v>76</v>
      </c>
      <c r="E4" s="5">
        <v>182</v>
      </c>
      <c r="F4" s="20">
        <v>0</v>
      </c>
      <c r="G4" s="5">
        <v>182</v>
      </c>
      <c r="H4" s="20">
        <v>0</v>
      </c>
      <c r="I4" s="5">
        <v>181</v>
      </c>
      <c r="J4" s="20">
        <v>0</v>
      </c>
      <c r="K4" s="5"/>
      <c r="L4" s="20"/>
      <c r="M4" s="5"/>
      <c r="N4" s="20"/>
      <c r="O4" s="5"/>
      <c r="P4" s="20"/>
      <c r="Q4" s="6">
        <v>3</v>
      </c>
      <c r="R4" s="6">
        <v>545</v>
      </c>
      <c r="S4" s="7">
        <v>181.66666666666666</v>
      </c>
      <c r="T4" s="37">
        <v>0</v>
      </c>
      <c r="U4" s="8">
        <v>4</v>
      </c>
      <c r="V4" s="9">
        <v>185.66666666666666</v>
      </c>
    </row>
    <row r="5" spans="1:24" x14ac:dyDescent="0.3">
      <c r="A5" s="1" t="s">
        <v>11</v>
      </c>
      <c r="B5" s="2" t="s">
        <v>80</v>
      </c>
      <c r="C5" s="3">
        <v>45888</v>
      </c>
      <c r="D5" s="4" t="s">
        <v>76</v>
      </c>
      <c r="E5" s="5">
        <v>176</v>
      </c>
      <c r="F5" s="20">
        <v>0</v>
      </c>
      <c r="G5" s="5">
        <v>189</v>
      </c>
      <c r="H5" s="20">
        <v>0</v>
      </c>
      <c r="I5" s="5">
        <v>179</v>
      </c>
      <c r="J5" s="20">
        <v>0</v>
      </c>
      <c r="K5" s="5"/>
      <c r="L5" s="20"/>
      <c r="M5" s="5"/>
      <c r="N5" s="20"/>
      <c r="O5" s="5"/>
      <c r="P5" s="20"/>
      <c r="Q5" s="6">
        <v>3</v>
      </c>
      <c r="R5" s="6">
        <v>544</v>
      </c>
      <c r="S5" s="7">
        <v>181.33333333333334</v>
      </c>
      <c r="T5" s="37">
        <v>0</v>
      </c>
      <c r="U5" s="8">
        <v>4</v>
      </c>
      <c r="V5" s="9">
        <v>185.33333333333334</v>
      </c>
    </row>
    <row r="6" spans="1:24" x14ac:dyDescent="0.3">
      <c r="A6" s="68" t="s">
        <v>11</v>
      </c>
      <c r="B6" s="2" t="s">
        <v>80</v>
      </c>
      <c r="C6" s="3">
        <v>45916</v>
      </c>
      <c r="D6" s="69" t="s">
        <v>97</v>
      </c>
      <c r="E6" s="5">
        <v>181</v>
      </c>
      <c r="F6" s="20">
        <v>0</v>
      </c>
      <c r="G6" s="5">
        <v>181</v>
      </c>
      <c r="H6" s="20">
        <v>1</v>
      </c>
      <c r="I6" s="5">
        <v>179</v>
      </c>
      <c r="J6" s="20">
        <v>0</v>
      </c>
      <c r="K6" s="5"/>
      <c r="L6" s="20"/>
      <c r="M6" s="5"/>
      <c r="N6" s="20"/>
      <c r="O6" s="5"/>
      <c r="P6" s="20"/>
      <c r="Q6" s="8">
        <v>3</v>
      </c>
      <c r="R6" s="8">
        <v>541</v>
      </c>
      <c r="S6" s="7">
        <v>180.33333333333334</v>
      </c>
      <c r="T6" s="37">
        <v>1</v>
      </c>
      <c r="U6" s="8">
        <v>5</v>
      </c>
      <c r="V6" s="7">
        <v>185.33333333333334</v>
      </c>
    </row>
    <row r="8" spans="1:24" x14ac:dyDescent="0.3">
      <c r="Q8" s="32">
        <f>SUM(Q2:Q7)</f>
        <v>17</v>
      </c>
      <c r="R8" s="32">
        <f>SUM(R2:R7)</f>
        <v>3032</v>
      </c>
      <c r="S8" s="33">
        <f>SUM(R8/Q8)</f>
        <v>178.35294117647058</v>
      </c>
      <c r="T8" s="32">
        <f>SUM(T2:T7)</f>
        <v>7</v>
      </c>
      <c r="U8" s="32">
        <f>SUM(U2:U7)</f>
        <v>23</v>
      </c>
      <c r="V8" s="34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76" priority="2" rank="1"/>
  </conditionalFormatting>
  <conditionalFormatting sqref="E6:P6">
    <cfRule type="cellIs" dxfId="575" priority="1" operator="greaterThanOrEqual">
      <formula>200</formula>
    </cfRule>
  </conditionalFormatting>
  <conditionalFormatting sqref="G6">
    <cfRule type="top10" dxfId="574" priority="3" rank="1"/>
  </conditionalFormatting>
  <conditionalFormatting sqref="I6">
    <cfRule type="top10" dxfId="573" priority="4" rank="1"/>
  </conditionalFormatting>
  <conditionalFormatting sqref="K6">
    <cfRule type="top10" dxfId="572" priority="5" rank="1"/>
  </conditionalFormatting>
  <conditionalFormatting sqref="M6">
    <cfRule type="top10" dxfId="571" priority="6" rank="1"/>
  </conditionalFormatting>
  <conditionalFormatting sqref="O6">
    <cfRule type="top10" dxfId="57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108</v>
      </c>
      <c r="C2" s="3">
        <v>45954</v>
      </c>
      <c r="D2" s="69" t="s">
        <v>24</v>
      </c>
      <c r="E2" s="5">
        <v>185</v>
      </c>
      <c r="F2" s="20">
        <v>0</v>
      </c>
      <c r="G2" s="5">
        <v>186</v>
      </c>
      <c r="H2" s="20">
        <v>1</v>
      </c>
      <c r="I2" s="5">
        <v>185</v>
      </c>
      <c r="J2" s="20">
        <v>1</v>
      </c>
      <c r="K2" s="5">
        <v>189</v>
      </c>
      <c r="L2" s="20">
        <v>3</v>
      </c>
      <c r="M2" s="5"/>
      <c r="N2" s="20"/>
      <c r="O2" s="5"/>
      <c r="P2" s="20"/>
      <c r="Q2" s="8">
        <v>4</v>
      </c>
      <c r="R2" s="8">
        <v>745</v>
      </c>
      <c r="S2" s="7">
        <v>186.25</v>
      </c>
      <c r="T2" s="37">
        <v>5</v>
      </c>
      <c r="U2" s="8">
        <v>4</v>
      </c>
      <c r="V2" s="7">
        <v>190.25</v>
      </c>
    </row>
    <row r="4" spans="1:24" x14ac:dyDescent="0.3">
      <c r="Q4" s="32">
        <f>SUM(Q2:Q3)</f>
        <v>4</v>
      </c>
      <c r="R4" s="32">
        <f>SUM(R2:R3)</f>
        <v>745</v>
      </c>
      <c r="S4" s="33">
        <f>SUM(R4/Q4)</f>
        <v>186.25</v>
      </c>
      <c r="T4" s="32">
        <f>SUM(T2:T3)</f>
        <v>5</v>
      </c>
      <c r="U4" s="32">
        <f>SUM(U2:U3)</f>
        <v>4</v>
      </c>
      <c r="V4" s="34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569" priority="7" rank="1"/>
  </conditionalFormatting>
  <conditionalFormatting sqref="G2">
    <cfRule type="top10" dxfId="568" priority="6" rank="1"/>
  </conditionalFormatting>
  <conditionalFormatting sqref="I2">
    <cfRule type="top10" dxfId="567" priority="5" rank="1"/>
  </conditionalFormatting>
  <conditionalFormatting sqref="K2">
    <cfRule type="top10" dxfId="566" priority="4" rank="1"/>
  </conditionalFormatting>
  <conditionalFormatting sqref="M2">
    <cfRule type="top10" dxfId="565" priority="3" rank="1"/>
  </conditionalFormatting>
  <conditionalFormatting sqref="O2">
    <cfRule type="top10" dxfId="564" priority="2" rank="1"/>
  </conditionalFormatting>
  <conditionalFormatting sqref="E2:P2">
    <cfRule type="cellIs" dxfId="56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82</v>
      </c>
      <c r="C2" s="3">
        <v>45849</v>
      </c>
      <c r="D2" s="4" t="s">
        <v>24</v>
      </c>
      <c r="E2" s="5">
        <v>187</v>
      </c>
      <c r="F2" s="20">
        <v>0</v>
      </c>
      <c r="G2" s="5">
        <v>188</v>
      </c>
      <c r="H2" s="20">
        <v>2</v>
      </c>
      <c r="I2" s="5">
        <v>189</v>
      </c>
      <c r="J2" s="20">
        <v>0</v>
      </c>
      <c r="K2" s="5">
        <v>190</v>
      </c>
      <c r="L2" s="20">
        <v>1</v>
      </c>
      <c r="M2" s="5"/>
      <c r="N2" s="20"/>
      <c r="O2" s="5"/>
      <c r="P2" s="20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4" spans="1:24" x14ac:dyDescent="0.3">
      <c r="Q4" s="32">
        <f>SUM(Q2:Q3)</f>
        <v>4</v>
      </c>
      <c r="R4" s="32">
        <f>SUM(R2:R3)</f>
        <v>754</v>
      </c>
      <c r="S4" s="33">
        <f>SUM(R4/Q4)</f>
        <v>188.5</v>
      </c>
      <c r="T4" s="32">
        <f>SUM(T2:T3)</f>
        <v>3</v>
      </c>
      <c r="U4" s="32">
        <f>SUM(U2:U3)</f>
        <v>4</v>
      </c>
      <c r="V4" s="34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88</v>
      </c>
      <c r="C2" s="3">
        <v>45864</v>
      </c>
      <c r="D2" s="4" t="s">
        <v>75</v>
      </c>
      <c r="E2" s="5">
        <v>53</v>
      </c>
      <c r="F2" s="20">
        <v>0</v>
      </c>
      <c r="G2" s="5">
        <v>51</v>
      </c>
      <c r="H2" s="20">
        <v>0</v>
      </c>
      <c r="I2" s="5">
        <v>47</v>
      </c>
      <c r="J2" s="20">
        <v>0</v>
      </c>
      <c r="K2" s="5">
        <v>72</v>
      </c>
      <c r="L2" s="20">
        <v>0</v>
      </c>
      <c r="M2" s="5">
        <v>129</v>
      </c>
      <c r="N2" s="20">
        <v>1</v>
      </c>
      <c r="O2" s="5">
        <v>142</v>
      </c>
      <c r="P2" s="20">
        <v>0</v>
      </c>
      <c r="Q2" s="6">
        <v>6</v>
      </c>
      <c r="R2" s="6">
        <v>494</v>
      </c>
      <c r="S2" s="7">
        <v>82.333333333333329</v>
      </c>
      <c r="T2" s="37">
        <v>1</v>
      </c>
      <c r="U2" s="8">
        <v>8</v>
      </c>
      <c r="V2" s="9">
        <v>90.333333333333329</v>
      </c>
    </row>
    <row r="3" spans="1:24" ht="15" customHeight="1" x14ac:dyDescent="0.3">
      <c r="A3" s="1" t="s">
        <v>11</v>
      </c>
      <c r="B3" s="2" t="s">
        <v>88</v>
      </c>
      <c r="C3" s="3">
        <v>45865</v>
      </c>
      <c r="D3" s="4" t="s">
        <v>75</v>
      </c>
      <c r="E3" s="5">
        <v>167</v>
      </c>
      <c r="F3" s="20">
        <v>0</v>
      </c>
      <c r="G3" s="5">
        <v>122</v>
      </c>
      <c r="H3" s="20">
        <v>0</v>
      </c>
      <c r="I3" s="5">
        <v>103</v>
      </c>
      <c r="J3" s="20">
        <v>0</v>
      </c>
      <c r="K3" s="5">
        <v>99</v>
      </c>
      <c r="L3" s="20">
        <v>0</v>
      </c>
      <c r="M3" s="5"/>
      <c r="N3" s="20"/>
      <c r="O3" s="5"/>
      <c r="P3" s="20"/>
      <c r="Q3" s="6">
        <v>4</v>
      </c>
      <c r="R3" s="6">
        <v>491</v>
      </c>
      <c r="S3" s="7">
        <v>122.75</v>
      </c>
      <c r="T3" s="37">
        <v>0</v>
      </c>
      <c r="U3" s="8">
        <v>4</v>
      </c>
      <c r="V3" s="9">
        <v>126.75</v>
      </c>
    </row>
    <row r="5" spans="1:24" x14ac:dyDescent="0.3">
      <c r="Q5" s="32">
        <f>SUM(Q2:Q4)</f>
        <v>10</v>
      </c>
      <c r="R5" s="32">
        <f>SUM(R2:R4)</f>
        <v>985</v>
      </c>
      <c r="S5" s="33">
        <f>SUM(R5/Q5)</f>
        <v>98.5</v>
      </c>
      <c r="T5" s="32">
        <f>SUM(T2:T4)</f>
        <v>1</v>
      </c>
      <c r="U5" s="32">
        <f>SUM(U2:U4)</f>
        <v>12</v>
      </c>
      <c r="V5" s="34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52</v>
      </c>
      <c r="C2" s="3">
        <v>45776</v>
      </c>
      <c r="D2" s="4" t="s">
        <v>35</v>
      </c>
      <c r="E2" s="51">
        <v>148</v>
      </c>
      <c r="F2" s="20">
        <v>0</v>
      </c>
      <c r="G2" s="52">
        <v>159</v>
      </c>
      <c r="H2" s="20">
        <v>0</v>
      </c>
      <c r="I2" s="5">
        <v>139</v>
      </c>
      <c r="J2" s="20">
        <v>0</v>
      </c>
      <c r="K2" s="5">
        <v>171</v>
      </c>
      <c r="L2" s="20">
        <v>0</v>
      </c>
      <c r="M2" s="5"/>
      <c r="N2" s="20"/>
      <c r="O2" s="5"/>
      <c r="P2" s="20"/>
      <c r="Q2" s="6">
        <v>4</v>
      </c>
      <c r="R2" s="6">
        <v>617</v>
      </c>
      <c r="S2" s="7">
        <v>154.25</v>
      </c>
      <c r="T2" s="21">
        <v>0</v>
      </c>
      <c r="U2" s="8">
        <v>4</v>
      </c>
      <c r="V2" s="9">
        <v>158.25</v>
      </c>
    </row>
    <row r="3" spans="1:24" x14ac:dyDescent="0.3">
      <c r="A3" s="1" t="s">
        <v>11</v>
      </c>
      <c r="B3" s="2" t="s">
        <v>52</v>
      </c>
      <c r="C3" s="3">
        <v>45867</v>
      </c>
      <c r="D3" s="4" t="s">
        <v>35</v>
      </c>
      <c r="E3" s="51">
        <v>166</v>
      </c>
      <c r="F3" s="20">
        <v>0</v>
      </c>
      <c r="G3" s="52">
        <v>175</v>
      </c>
      <c r="H3" s="20">
        <v>0</v>
      </c>
      <c r="I3" s="5">
        <v>160</v>
      </c>
      <c r="J3" s="20">
        <v>2</v>
      </c>
      <c r="K3" s="5">
        <v>164</v>
      </c>
      <c r="L3" s="20">
        <v>0</v>
      </c>
      <c r="M3" s="5"/>
      <c r="N3" s="20"/>
      <c r="O3" s="5"/>
      <c r="P3" s="20"/>
      <c r="Q3" s="6">
        <v>4</v>
      </c>
      <c r="R3" s="6">
        <v>665</v>
      </c>
      <c r="S3" s="7">
        <v>166.25</v>
      </c>
      <c r="T3" s="21">
        <v>2</v>
      </c>
      <c r="U3" s="8">
        <v>5</v>
      </c>
      <c r="V3" s="9">
        <v>171.25</v>
      </c>
    </row>
    <row r="4" spans="1:24" x14ac:dyDescent="0.3">
      <c r="A4" s="1" t="s">
        <v>11</v>
      </c>
      <c r="B4" s="2" t="s">
        <v>52</v>
      </c>
      <c r="C4" s="3">
        <v>45895</v>
      </c>
      <c r="D4" s="4" t="s">
        <v>35</v>
      </c>
      <c r="E4" s="51">
        <v>171</v>
      </c>
      <c r="F4" s="20">
        <v>1</v>
      </c>
      <c r="G4" s="52">
        <v>173</v>
      </c>
      <c r="H4" s="20">
        <v>0</v>
      </c>
      <c r="I4" s="5">
        <v>175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21">
        <v>1</v>
      </c>
      <c r="U4" s="8">
        <v>5</v>
      </c>
      <c r="V4" s="9">
        <v>177.75</v>
      </c>
    </row>
    <row r="5" spans="1:24" x14ac:dyDescent="0.3">
      <c r="A5" s="1" t="s">
        <v>11</v>
      </c>
      <c r="B5" s="2" t="s">
        <v>52</v>
      </c>
      <c r="C5" s="3">
        <v>45912</v>
      </c>
      <c r="D5" s="4" t="s">
        <v>35</v>
      </c>
      <c r="E5" s="5">
        <v>176</v>
      </c>
      <c r="F5" s="20">
        <v>1</v>
      </c>
      <c r="G5" s="5">
        <v>164</v>
      </c>
      <c r="H5" s="20">
        <v>0</v>
      </c>
      <c r="I5" s="5">
        <v>171</v>
      </c>
      <c r="J5" s="20">
        <v>2</v>
      </c>
      <c r="K5" s="5">
        <v>167</v>
      </c>
      <c r="L5" s="20">
        <v>1</v>
      </c>
      <c r="M5" s="5"/>
      <c r="N5" s="20"/>
      <c r="O5" s="5"/>
      <c r="P5" s="20"/>
      <c r="Q5" s="6">
        <v>4</v>
      </c>
      <c r="R5" s="6">
        <v>678</v>
      </c>
      <c r="S5" s="7">
        <v>169.5</v>
      </c>
      <c r="T5" s="37">
        <v>4</v>
      </c>
      <c r="U5" s="8">
        <v>5</v>
      </c>
      <c r="V5" s="9">
        <v>174.5</v>
      </c>
    </row>
    <row r="6" spans="1:24" x14ac:dyDescent="0.3">
      <c r="A6" s="68" t="s">
        <v>11</v>
      </c>
      <c r="B6" s="2" t="s">
        <v>52</v>
      </c>
      <c r="C6" s="3">
        <v>45942</v>
      </c>
      <c r="D6" s="69" t="s">
        <v>35</v>
      </c>
      <c r="E6" s="5">
        <v>171</v>
      </c>
      <c r="F6" s="20">
        <v>0</v>
      </c>
      <c r="G6" s="5">
        <v>165</v>
      </c>
      <c r="H6" s="20">
        <v>0</v>
      </c>
      <c r="I6" s="5">
        <v>145</v>
      </c>
      <c r="J6" s="20">
        <v>0</v>
      </c>
      <c r="K6" s="5">
        <v>162</v>
      </c>
      <c r="L6" s="20">
        <v>0</v>
      </c>
      <c r="M6" s="5"/>
      <c r="N6" s="20"/>
      <c r="O6" s="5"/>
      <c r="P6" s="20"/>
      <c r="Q6" s="8">
        <v>4</v>
      </c>
      <c r="R6" s="8">
        <v>643</v>
      </c>
      <c r="S6" s="7">
        <v>160.75</v>
      </c>
      <c r="T6" s="37">
        <v>0</v>
      </c>
      <c r="U6" s="8">
        <v>5</v>
      </c>
      <c r="V6" s="7">
        <v>165.75</v>
      </c>
    </row>
    <row r="7" spans="1:24" x14ac:dyDescent="0.3">
      <c r="A7" s="68" t="s">
        <v>11</v>
      </c>
      <c r="B7" s="2" t="s">
        <v>52</v>
      </c>
      <c r="C7" s="3">
        <v>45970</v>
      </c>
      <c r="D7" s="69" t="s">
        <v>35</v>
      </c>
      <c r="E7" s="5">
        <v>167</v>
      </c>
      <c r="F7" s="20">
        <v>0</v>
      </c>
      <c r="G7" s="5">
        <v>165</v>
      </c>
      <c r="H7" s="20">
        <v>2</v>
      </c>
      <c r="I7" s="5">
        <v>168</v>
      </c>
      <c r="J7" s="20">
        <v>0</v>
      </c>
      <c r="K7" s="5">
        <v>157</v>
      </c>
      <c r="L7" s="20">
        <v>0</v>
      </c>
      <c r="M7" s="5"/>
      <c r="N7" s="20"/>
      <c r="O7" s="5"/>
      <c r="P7" s="20"/>
      <c r="Q7" s="8">
        <v>4</v>
      </c>
      <c r="R7" s="8">
        <v>657</v>
      </c>
      <c r="S7" s="7">
        <v>164.25</v>
      </c>
      <c r="T7" s="37">
        <v>2</v>
      </c>
      <c r="U7" s="8">
        <v>4</v>
      </c>
      <c r="V7" s="7">
        <v>168.25</v>
      </c>
    </row>
    <row r="9" spans="1:24" x14ac:dyDescent="0.3">
      <c r="Q9" s="32">
        <f>SUM(Q2:Q8)</f>
        <v>24</v>
      </c>
      <c r="R9" s="32">
        <f>SUM(R2:R8)</f>
        <v>3951</v>
      </c>
      <c r="S9" s="33">
        <f>SUM(R9/Q9)</f>
        <v>164.625</v>
      </c>
      <c r="T9" s="32">
        <f>SUM(T2:T8)</f>
        <v>9</v>
      </c>
      <c r="U9" s="32">
        <f>SUM(U2:U8)</f>
        <v>28</v>
      </c>
      <c r="V9" s="34">
        <f>SUM(S9+U9)</f>
        <v>192.625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E7:P7 T7" name="Range1_3_5_3_1"/>
  </protectedRanges>
  <conditionalFormatting sqref="E5">
    <cfRule type="top10" dxfId="790" priority="16" rank="1"/>
  </conditionalFormatting>
  <conditionalFormatting sqref="E5:P5">
    <cfRule type="cellIs" dxfId="789" priority="15" operator="greaterThanOrEqual">
      <formula>200</formula>
    </cfRule>
  </conditionalFormatting>
  <conditionalFormatting sqref="G5">
    <cfRule type="top10" dxfId="788" priority="17" rank="1"/>
  </conditionalFormatting>
  <conditionalFormatting sqref="I5">
    <cfRule type="top10" dxfId="787" priority="18" rank="1"/>
  </conditionalFormatting>
  <conditionalFormatting sqref="K5">
    <cfRule type="top10" dxfId="786" priority="19" rank="1"/>
  </conditionalFormatting>
  <conditionalFormatting sqref="M5">
    <cfRule type="top10" dxfId="785" priority="20" rank="1"/>
  </conditionalFormatting>
  <conditionalFormatting sqref="O5">
    <cfRule type="top10" dxfId="784" priority="21" rank="1"/>
  </conditionalFormatting>
  <conditionalFormatting sqref="E6:P6">
    <cfRule type="cellIs" dxfId="783" priority="8" operator="greaterThanOrEqual">
      <formula>200</formula>
    </cfRule>
  </conditionalFormatting>
  <conditionalFormatting sqref="E6">
    <cfRule type="top10" dxfId="782" priority="14" rank="1"/>
  </conditionalFormatting>
  <conditionalFormatting sqref="G6">
    <cfRule type="top10" dxfId="781" priority="13" rank="1"/>
  </conditionalFormatting>
  <conditionalFormatting sqref="I6">
    <cfRule type="top10" dxfId="780" priority="12" rank="1"/>
  </conditionalFormatting>
  <conditionalFormatting sqref="K6">
    <cfRule type="top10" dxfId="779" priority="11" rank="1"/>
  </conditionalFormatting>
  <conditionalFormatting sqref="M6">
    <cfRule type="top10" dxfId="778" priority="10" rank="1"/>
  </conditionalFormatting>
  <conditionalFormatting sqref="O6">
    <cfRule type="top10" dxfId="777" priority="9" rank="1"/>
  </conditionalFormatting>
  <conditionalFormatting sqref="E7">
    <cfRule type="top10" dxfId="776" priority="7" rank="1"/>
  </conditionalFormatting>
  <conditionalFormatting sqref="G7">
    <cfRule type="top10" dxfId="775" priority="6" rank="1"/>
  </conditionalFormatting>
  <conditionalFormatting sqref="E7:P7">
    <cfRule type="cellIs" dxfId="774" priority="5" operator="greaterThanOrEqual">
      <formula>200</formula>
    </cfRule>
  </conditionalFormatting>
  <conditionalFormatting sqref="I7">
    <cfRule type="top10" dxfId="773" priority="4" rank="1"/>
  </conditionalFormatting>
  <conditionalFormatting sqref="K7">
    <cfRule type="top10" dxfId="772" priority="3" rank="1"/>
  </conditionalFormatting>
  <conditionalFormatting sqref="M7">
    <cfRule type="top10" dxfId="771" priority="2" rank="1"/>
  </conditionalFormatting>
  <conditionalFormatting sqref="O7">
    <cfRule type="top10" dxfId="770" priority="1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100</v>
      </c>
      <c r="C2" s="3">
        <v>45933</v>
      </c>
      <c r="D2" s="69" t="s">
        <v>24</v>
      </c>
      <c r="E2" s="5">
        <v>188</v>
      </c>
      <c r="F2" s="20">
        <v>0</v>
      </c>
      <c r="G2" s="5">
        <v>187</v>
      </c>
      <c r="H2" s="20">
        <v>1</v>
      </c>
      <c r="I2" s="5">
        <v>189</v>
      </c>
      <c r="J2" s="20">
        <v>1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753</v>
      </c>
      <c r="S2" s="7">
        <v>188.25</v>
      </c>
      <c r="T2" s="37">
        <v>3</v>
      </c>
      <c r="U2" s="8">
        <v>4</v>
      </c>
      <c r="V2" s="7">
        <v>205.50024999999999</v>
      </c>
    </row>
    <row r="4" spans="1:24" x14ac:dyDescent="0.3">
      <c r="Q4" s="32">
        <f>SUM(Q2:Q3)</f>
        <v>4</v>
      </c>
      <c r="R4" s="32">
        <f>SUM(R2:R3)</f>
        <v>753</v>
      </c>
      <c r="S4" s="34">
        <f>SUM(R4/Q4)</f>
        <v>188.25</v>
      </c>
      <c r="T4" s="32">
        <f>SUM(T2:T3)</f>
        <v>3</v>
      </c>
      <c r="U4" s="32">
        <f>SUM(U2:U3)</f>
        <v>4</v>
      </c>
      <c r="V4" s="34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562" priority="7" rank="1"/>
  </conditionalFormatting>
  <conditionalFormatting sqref="G2">
    <cfRule type="top10" dxfId="561" priority="6" rank="1"/>
  </conditionalFormatting>
  <conditionalFormatting sqref="I2">
    <cfRule type="top10" dxfId="560" priority="5" rank="1"/>
  </conditionalFormatting>
  <conditionalFormatting sqref="K2">
    <cfRule type="top10" dxfId="559" priority="4" rank="1"/>
  </conditionalFormatting>
  <conditionalFormatting sqref="M2">
    <cfRule type="top10" dxfId="558" priority="3" rank="1"/>
  </conditionalFormatting>
  <conditionalFormatting sqref="O2">
    <cfRule type="top10" dxfId="557" priority="2" rank="1"/>
  </conditionalFormatting>
  <conditionalFormatting sqref="E2:P2">
    <cfRule type="cellIs" dxfId="55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73</v>
      </c>
      <c r="C2" s="3">
        <v>45812</v>
      </c>
      <c r="D2" s="4" t="s">
        <v>62</v>
      </c>
      <c r="E2" s="5">
        <v>180</v>
      </c>
      <c r="F2" s="20">
        <v>1</v>
      </c>
      <c r="G2" s="5">
        <v>182</v>
      </c>
      <c r="H2" s="20">
        <v>1</v>
      </c>
      <c r="I2" s="5">
        <v>162</v>
      </c>
      <c r="J2" s="20">
        <v>1</v>
      </c>
      <c r="K2" s="5">
        <v>154</v>
      </c>
      <c r="L2" s="20"/>
      <c r="M2" s="5"/>
      <c r="N2" s="20"/>
      <c r="O2" s="5"/>
      <c r="P2" s="20"/>
      <c r="Q2" s="6">
        <v>4</v>
      </c>
      <c r="R2" s="6">
        <v>678</v>
      </c>
      <c r="S2" s="7">
        <v>169.5</v>
      </c>
      <c r="T2" s="37">
        <v>3</v>
      </c>
      <c r="U2" s="8">
        <v>5</v>
      </c>
      <c r="V2" s="9">
        <v>174.5</v>
      </c>
    </row>
    <row r="4" spans="1:24" x14ac:dyDescent="0.3">
      <c r="Q4" s="32">
        <f>SUM(Q2:Q3)</f>
        <v>4</v>
      </c>
      <c r="R4" s="32">
        <f>SUM(R2:R3)</f>
        <v>678</v>
      </c>
      <c r="S4" s="33">
        <f>SUM(R4/Q4)</f>
        <v>169.5</v>
      </c>
      <c r="T4" s="32">
        <f>SUM(T2:T3)</f>
        <v>3</v>
      </c>
      <c r="U4" s="32">
        <f>SUM(U2:U3)</f>
        <v>5</v>
      </c>
      <c r="V4" s="34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63</v>
      </c>
      <c r="C2" s="3">
        <v>45801</v>
      </c>
      <c r="D2" s="4" t="s">
        <v>69</v>
      </c>
      <c r="E2" s="5">
        <v>175</v>
      </c>
      <c r="F2" s="20">
        <v>2</v>
      </c>
      <c r="G2" s="5">
        <v>181</v>
      </c>
      <c r="H2" s="20">
        <v>0</v>
      </c>
      <c r="I2" s="5">
        <v>187</v>
      </c>
      <c r="J2" s="20">
        <v>0</v>
      </c>
      <c r="K2" s="5">
        <v>182</v>
      </c>
      <c r="L2" s="20">
        <v>1</v>
      </c>
      <c r="M2" s="5"/>
      <c r="N2" s="20"/>
      <c r="O2" s="5"/>
      <c r="P2" s="20"/>
      <c r="Q2" s="6">
        <v>4</v>
      </c>
      <c r="R2" s="6">
        <v>725</v>
      </c>
      <c r="S2" s="7">
        <v>181.25</v>
      </c>
      <c r="T2" s="37">
        <v>3</v>
      </c>
      <c r="U2" s="8">
        <v>3</v>
      </c>
      <c r="V2" s="9">
        <v>184.25</v>
      </c>
    </row>
    <row r="3" spans="1:24" ht="15" customHeight="1" x14ac:dyDescent="0.3">
      <c r="A3" s="1" t="s">
        <v>11</v>
      </c>
      <c r="B3" s="2" t="s">
        <v>63</v>
      </c>
      <c r="C3" s="3">
        <v>45808</v>
      </c>
      <c r="D3" s="4" t="s">
        <v>70</v>
      </c>
      <c r="E3" s="5">
        <v>192</v>
      </c>
      <c r="F3" s="20">
        <v>2</v>
      </c>
      <c r="G3" s="5">
        <v>181</v>
      </c>
      <c r="H3" s="20">
        <v>0</v>
      </c>
      <c r="I3" s="5">
        <v>184</v>
      </c>
      <c r="J3" s="20">
        <v>0</v>
      </c>
      <c r="K3" s="5">
        <v>191</v>
      </c>
      <c r="L3" s="20">
        <v>0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2</v>
      </c>
      <c r="U3" s="8">
        <v>8</v>
      </c>
      <c r="V3" s="9">
        <v>195</v>
      </c>
    </row>
    <row r="4" spans="1:24" x14ac:dyDescent="0.3">
      <c r="A4" s="1" t="s">
        <v>11</v>
      </c>
      <c r="B4" s="2" t="s">
        <v>63</v>
      </c>
      <c r="C4" s="3">
        <v>45829</v>
      </c>
      <c r="D4" s="4" t="s">
        <v>69</v>
      </c>
      <c r="E4" s="36">
        <v>196</v>
      </c>
      <c r="F4" s="20">
        <v>2</v>
      </c>
      <c r="G4" s="5">
        <v>191</v>
      </c>
      <c r="H4" s="20">
        <v>0</v>
      </c>
      <c r="I4" s="36">
        <v>196</v>
      </c>
      <c r="J4" s="20">
        <v>3</v>
      </c>
      <c r="K4" s="5">
        <v>189</v>
      </c>
      <c r="L4" s="20">
        <v>0</v>
      </c>
      <c r="M4" s="5"/>
      <c r="N4" s="20"/>
      <c r="O4" s="5"/>
      <c r="P4" s="20"/>
      <c r="Q4" s="6">
        <v>4</v>
      </c>
      <c r="R4" s="6">
        <v>772</v>
      </c>
      <c r="S4" s="7">
        <v>193</v>
      </c>
      <c r="T4" s="37">
        <v>5</v>
      </c>
      <c r="U4" s="8">
        <v>9</v>
      </c>
      <c r="V4" s="9">
        <v>202</v>
      </c>
    </row>
    <row r="5" spans="1:24" x14ac:dyDescent="0.3">
      <c r="A5" s="1" t="s">
        <v>11</v>
      </c>
      <c r="B5" s="2" t="s">
        <v>63</v>
      </c>
      <c r="C5" s="3">
        <v>45857</v>
      </c>
      <c r="D5" s="4" t="s">
        <v>69</v>
      </c>
      <c r="E5" s="36">
        <v>193</v>
      </c>
      <c r="F5" s="20">
        <v>5</v>
      </c>
      <c r="G5" s="5">
        <v>191</v>
      </c>
      <c r="H5" s="20">
        <v>2</v>
      </c>
      <c r="I5" s="36">
        <v>193</v>
      </c>
      <c r="J5" s="20">
        <v>0</v>
      </c>
      <c r="K5" s="5">
        <v>188</v>
      </c>
      <c r="L5" s="20">
        <v>1</v>
      </c>
      <c r="M5" s="5"/>
      <c r="N5" s="20"/>
      <c r="O5" s="5"/>
      <c r="P5" s="20"/>
      <c r="Q5" s="6">
        <v>4</v>
      </c>
      <c r="R5" s="6">
        <v>765</v>
      </c>
      <c r="S5" s="7">
        <v>191.25</v>
      </c>
      <c r="T5" s="37">
        <v>8</v>
      </c>
      <c r="U5" s="8">
        <v>9</v>
      </c>
      <c r="V5" s="9">
        <v>200.25</v>
      </c>
    </row>
    <row r="6" spans="1:24" x14ac:dyDescent="0.3">
      <c r="A6" s="1" t="s">
        <v>11</v>
      </c>
      <c r="B6" s="2" t="s">
        <v>63</v>
      </c>
      <c r="C6" s="3">
        <v>45864</v>
      </c>
      <c r="D6" s="4" t="s">
        <v>87</v>
      </c>
      <c r="E6" s="5">
        <v>191</v>
      </c>
      <c r="F6" s="20">
        <v>1</v>
      </c>
      <c r="G6" s="5">
        <v>187</v>
      </c>
      <c r="H6" s="20">
        <v>1</v>
      </c>
      <c r="I6" s="36">
        <v>196</v>
      </c>
      <c r="J6" s="20">
        <v>4</v>
      </c>
      <c r="K6" s="5">
        <v>191</v>
      </c>
      <c r="L6" s="20">
        <v>2</v>
      </c>
      <c r="M6" s="5"/>
      <c r="N6" s="20"/>
      <c r="O6" s="5"/>
      <c r="P6" s="20"/>
      <c r="Q6" s="6">
        <v>4</v>
      </c>
      <c r="R6" s="6">
        <v>765</v>
      </c>
      <c r="S6" s="7">
        <v>191.25</v>
      </c>
      <c r="T6" s="37">
        <v>8</v>
      </c>
      <c r="U6" s="8">
        <v>9</v>
      </c>
      <c r="V6" s="9">
        <v>200.25</v>
      </c>
    </row>
    <row r="7" spans="1:24" x14ac:dyDescent="0.3">
      <c r="A7" s="1" t="s">
        <v>11</v>
      </c>
      <c r="B7" s="2" t="s">
        <v>63</v>
      </c>
      <c r="C7" s="3">
        <v>45885</v>
      </c>
      <c r="D7" s="4" t="s">
        <v>69</v>
      </c>
      <c r="E7" s="5">
        <v>192</v>
      </c>
      <c r="F7" s="20">
        <v>1</v>
      </c>
      <c r="G7" s="36">
        <v>193</v>
      </c>
      <c r="H7" s="20">
        <v>2</v>
      </c>
      <c r="I7" s="5">
        <v>191</v>
      </c>
      <c r="J7" s="20">
        <v>0</v>
      </c>
      <c r="K7" s="5">
        <v>181</v>
      </c>
      <c r="L7" s="20">
        <v>2</v>
      </c>
      <c r="M7" s="5">
        <v>186</v>
      </c>
      <c r="N7" s="20">
        <v>1</v>
      </c>
      <c r="O7" s="5">
        <v>183</v>
      </c>
      <c r="P7" s="20">
        <v>1</v>
      </c>
      <c r="Q7" s="6">
        <v>6</v>
      </c>
      <c r="R7" s="6">
        <v>1126</v>
      </c>
      <c r="S7" s="7">
        <v>187.66666666666666</v>
      </c>
      <c r="T7" s="37">
        <v>7</v>
      </c>
      <c r="U7" s="8">
        <v>26</v>
      </c>
      <c r="V7" s="9">
        <v>213.66666666666666</v>
      </c>
    </row>
    <row r="8" spans="1:24" x14ac:dyDescent="0.3">
      <c r="A8" s="1" t="s">
        <v>11</v>
      </c>
      <c r="B8" s="2" t="s">
        <v>63</v>
      </c>
      <c r="C8" s="3">
        <v>45899</v>
      </c>
      <c r="D8" s="4" t="s">
        <v>97</v>
      </c>
      <c r="E8" s="5">
        <v>192</v>
      </c>
      <c r="F8" s="20">
        <v>1</v>
      </c>
      <c r="G8" s="5">
        <v>187</v>
      </c>
      <c r="H8" s="20">
        <v>1</v>
      </c>
      <c r="I8" s="5">
        <v>194</v>
      </c>
      <c r="J8" s="20">
        <v>2</v>
      </c>
      <c r="K8" s="5">
        <v>183</v>
      </c>
      <c r="L8" s="20">
        <v>1</v>
      </c>
      <c r="M8" s="5">
        <v>185</v>
      </c>
      <c r="N8" s="20">
        <v>1</v>
      </c>
      <c r="O8" s="5">
        <v>190</v>
      </c>
      <c r="P8" s="20">
        <v>0</v>
      </c>
      <c r="Q8" s="6">
        <v>6</v>
      </c>
      <c r="R8" s="6">
        <v>1131</v>
      </c>
      <c r="S8" s="7">
        <v>188.5</v>
      </c>
      <c r="T8" s="37">
        <v>6</v>
      </c>
      <c r="U8" s="8">
        <v>22</v>
      </c>
      <c r="V8" s="9">
        <v>210.5</v>
      </c>
    </row>
    <row r="9" spans="1:24" x14ac:dyDescent="0.3">
      <c r="A9" s="68" t="s">
        <v>11</v>
      </c>
      <c r="B9" s="2" t="s">
        <v>63</v>
      </c>
      <c r="C9" s="3">
        <v>45920</v>
      </c>
      <c r="D9" s="69" t="s">
        <v>69</v>
      </c>
      <c r="E9" s="5">
        <v>189</v>
      </c>
      <c r="F9" s="20">
        <v>1</v>
      </c>
      <c r="G9" s="5">
        <v>189</v>
      </c>
      <c r="H9" s="20">
        <v>2</v>
      </c>
      <c r="I9" s="5">
        <v>193</v>
      </c>
      <c r="J9" s="20">
        <v>1</v>
      </c>
      <c r="K9" s="5">
        <v>184</v>
      </c>
      <c r="L9" s="20">
        <v>1</v>
      </c>
      <c r="M9" s="5">
        <v>190.01</v>
      </c>
      <c r="N9" s="20">
        <v>2</v>
      </c>
      <c r="O9" s="5">
        <v>179</v>
      </c>
      <c r="P9" s="20">
        <v>0</v>
      </c>
      <c r="Q9" s="8">
        <v>6</v>
      </c>
      <c r="R9" s="8">
        <v>1124.01</v>
      </c>
      <c r="S9" s="7">
        <v>187.33500000000001</v>
      </c>
      <c r="T9" s="37">
        <v>7</v>
      </c>
      <c r="U9" s="8">
        <v>12</v>
      </c>
      <c r="V9" s="7">
        <v>199.33500000000001</v>
      </c>
    </row>
    <row r="11" spans="1:24" x14ac:dyDescent="0.3">
      <c r="Q11" s="32">
        <f>SUM(Q2:Q10)</f>
        <v>38</v>
      </c>
      <c r="R11" s="32">
        <f>SUM(R2:R10)</f>
        <v>7156.01</v>
      </c>
      <c r="S11" s="33">
        <f>SUM(R11/Q11)</f>
        <v>188.31605263157894</v>
      </c>
      <c r="T11" s="32">
        <f>SUM(T2:T10)</f>
        <v>46</v>
      </c>
      <c r="U11" s="32">
        <f>SUM(U2:U10)</f>
        <v>98</v>
      </c>
      <c r="V11" s="34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555" priority="14" rank="1"/>
  </conditionalFormatting>
  <conditionalFormatting sqref="E8:P8">
    <cfRule type="cellIs" dxfId="554" priority="8" operator="greaterThanOrEqual">
      <formula>200</formula>
    </cfRule>
  </conditionalFormatting>
  <conditionalFormatting sqref="G8">
    <cfRule type="top10" dxfId="553" priority="13" rank="1"/>
  </conditionalFormatting>
  <conditionalFormatting sqref="I8">
    <cfRule type="top10" dxfId="552" priority="12" rank="1"/>
  </conditionalFormatting>
  <conditionalFormatting sqref="K8">
    <cfRule type="top10" dxfId="551" priority="11" rank="1"/>
  </conditionalFormatting>
  <conditionalFormatting sqref="M8">
    <cfRule type="top10" dxfId="550" priority="10" rank="1"/>
  </conditionalFormatting>
  <conditionalFormatting sqref="O8">
    <cfRule type="top10" dxfId="549" priority="9" rank="1"/>
  </conditionalFormatting>
  <conditionalFormatting sqref="E9">
    <cfRule type="top10" dxfId="548" priority="7" rank="1"/>
  </conditionalFormatting>
  <conditionalFormatting sqref="G9">
    <cfRule type="top10" dxfId="547" priority="6" rank="1"/>
  </conditionalFormatting>
  <conditionalFormatting sqref="E9:P9">
    <cfRule type="cellIs" dxfId="546" priority="5" operator="greaterThanOrEqual">
      <formula>200</formula>
    </cfRule>
  </conditionalFormatting>
  <conditionalFormatting sqref="I9">
    <cfRule type="top10" dxfId="545" priority="4" rank="1"/>
  </conditionalFormatting>
  <conditionalFormatting sqref="K9">
    <cfRule type="top10" dxfId="544" priority="3" rank="1"/>
  </conditionalFormatting>
  <conditionalFormatting sqref="M9">
    <cfRule type="top10" dxfId="543" priority="2" rank="1"/>
  </conditionalFormatting>
  <conditionalFormatting sqref="O9">
    <cfRule type="top10" dxfId="54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103</v>
      </c>
      <c r="C2" s="3">
        <v>45948</v>
      </c>
      <c r="D2" s="4" t="s">
        <v>79</v>
      </c>
      <c r="E2" s="5">
        <v>80</v>
      </c>
      <c r="F2" s="20">
        <v>0</v>
      </c>
      <c r="G2" s="5">
        <v>137</v>
      </c>
      <c r="H2" s="20">
        <v>0</v>
      </c>
      <c r="I2" s="5">
        <v>142</v>
      </c>
      <c r="J2" s="20">
        <v>0</v>
      </c>
      <c r="K2" s="5">
        <v>130</v>
      </c>
      <c r="L2" s="20"/>
      <c r="M2" s="5">
        <v>150</v>
      </c>
      <c r="N2" s="20">
        <v>0</v>
      </c>
      <c r="O2" s="5">
        <v>141</v>
      </c>
      <c r="P2" s="20">
        <v>0</v>
      </c>
      <c r="Q2" s="6">
        <v>6</v>
      </c>
      <c r="R2" s="6">
        <v>780</v>
      </c>
      <c r="S2" s="7">
        <v>130</v>
      </c>
      <c r="T2" s="37">
        <v>0</v>
      </c>
      <c r="U2" s="8">
        <v>10</v>
      </c>
      <c r="V2" s="9">
        <v>140</v>
      </c>
    </row>
    <row r="4" spans="1:24" x14ac:dyDescent="0.3">
      <c r="Q4" s="32">
        <f>SUM(Q2:Q3)</f>
        <v>6</v>
      </c>
      <c r="R4" s="32">
        <f>SUM(R2:R3)</f>
        <v>780</v>
      </c>
      <c r="S4" s="33">
        <f>SUM(R4/Q4)</f>
        <v>130</v>
      </c>
      <c r="T4" s="32">
        <f>SUM(T2:T3)</f>
        <v>0</v>
      </c>
      <c r="U4" s="32">
        <f>SUM(U2:U3)</f>
        <v>10</v>
      </c>
      <c r="V4" s="34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541" priority="1" operator="greaterThanOrEqual">
      <formula>200</formula>
    </cfRule>
  </conditionalFormatting>
  <conditionalFormatting sqref="E2">
    <cfRule type="top10" dxfId="540" priority="7" rank="1"/>
  </conditionalFormatting>
  <conditionalFormatting sqref="G2">
    <cfRule type="top10" dxfId="539" priority="6" rank="1"/>
  </conditionalFormatting>
  <conditionalFormatting sqref="I2">
    <cfRule type="top10" dxfId="538" priority="5" rank="1"/>
  </conditionalFormatting>
  <conditionalFormatting sqref="K2">
    <cfRule type="top10" dxfId="537" priority="4" rank="1"/>
  </conditionalFormatting>
  <conditionalFormatting sqref="M2">
    <cfRule type="top10" dxfId="536" priority="3" rank="1"/>
  </conditionalFormatting>
  <conditionalFormatting sqref="O2">
    <cfRule type="top10" dxfId="53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64</v>
      </c>
      <c r="C2" s="3">
        <v>45801</v>
      </c>
      <c r="D2" s="4" t="s">
        <v>51</v>
      </c>
      <c r="E2" s="5">
        <v>169</v>
      </c>
      <c r="F2" s="20">
        <v>0</v>
      </c>
      <c r="G2" s="5">
        <v>166</v>
      </c>
      <c r="H2" s="20">
        <v>0</v>
      </c>
      <c r="I2" s="5">
        <v>166</v>
      </c>
      <c r="J2" s="20">
        <v>0</v>
      </c>
      <c r="K2" s="5">
        <v>176</v>
      </c>
      <c r="L2" s="20">
        <v>0</v>
      </c>
      <c r="M2" s="5"/>
      <c r="N2" s="20"/>
      <c r="O2" s="5"/>
      <c r="P2" s="20"/>
      <c r="Q2" s="6">
        <v>4</v>
      </c>
      <c r="R2" s="6">
        <v>677</v>
      </c>
      <c r="S2" s="7">
        <v>169.25</v>
      </c>
      <c r="T2" s="37">
        <v>0</v>
      </c>
      <c r="U2" s="8">
        <v>4</v>
      </c>
      <c r="V2" s="9">
        <v>173.25</v>
      </c>
    </row>
    <row r="4" spans="1:24" x14ac:dyDescent="0.3">
      <c r="Q4" s="32">
        <f>SUM(Q2:Q3)</f>
        <v>4</v>
      </c>
      <c r="R4" s="32">
        <f>SUM(R2:R3)</f>
        <v>677</v>
      </c>
      <c r="S4" s="33">
        <f>SUM(R4/Q4)</f>
        <v>169.25</v>
      </c>
      <c r="T4" s="32">
        <f>SUM(T2:T3)</f>
        <v>0</v>
      </c>
      <c r="U4" s="32">
        <f>SUM(U2:U3)</f>
        <v>4</v>
      </c>
      <c r="V4" s="34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43</v>
      </c>
      <c r="C2" s="3">
        <v>45752</v>
      </c>
      <c r="D2" s="4" t="s">
        <v>45</v>
      </c>
      <c r="E2" s="5">
        <v>174</v>
      </c>
      <c r="F2" s="20">
        <v>1</v>
      </c>
      <c r="G2" s="5">
        <v>164</v>
      </c>
      <c r="H2" s="20"/>
      <c r="I2" s="5">
        <v>171</v>
      </c>
      <c r="J2" s="20"/>
      <c r="K2" s="5">
        <v>178</v>
      </c>
      <c r="L2" s="20"/>
      <c r="M2" s="5"/>
      <c r="N2" s="20"/>
      <c r="O2" s="5"/>
      <c r="P2" s="20"/>
      <c r="Q2" s="6">
        <v>4</v>
      </c>
      <c r="R2" s="6">
        <v>687</v>
      </c>
      <c r="S2" s="7">
        <v>171.75</v>
      </c>
      <c r="T2" s="37">
        <v>1</v>
      </c>
      <c r="U2" s="8">
        <v>5</v>
      </c>
      <c r="V2" s="9">
        <v>176.75</v>
      </c>
    </row>
    <row r="3" spans="1:24" x14ac:dyDescent="0.3">
      <c r="A3" s="1" t="s">
        <v>11</v>
      </c>
      <c r="B3" s="2" t="s">
        <v>43</v>
      </c>
      <c r="C3" s="3">
        <v>45781</v>
      </c>
      <c r="D3" s="4" t="s">
        <v>45</v>
      </c>
      <c r="E3" s="5">
        <v>171</v>
      </c>
      <c r="F3" s="20">
        <v>0</v>
      </c>
      <c r="G3" s="5">
        <v>181</v>
      </c>
      <c r="H3" s="20">
        <v>0</v>
      </c>
      <c r="I3" s="5">
        <v>182</v>
      </c>
      <c r="J3" s="20">
        <v>0</v>
      </c>
      <c r="K3" s="5">
        <v>185</v>
      </c>
      <c r="L3" s="20">
        <v>0</v>
      </c>
      <c r="M3" s="5"/>
      <c r="N3" s="20"/>
      <c r="O3" s="5"/>
      <c r="P3" s="20"/>
      <c r="Q3" s="6">
        <v>4</v>
      </c>
      <c r="R3" s="6">
        <v>719</v>
      </c>
      <c r="S3" s="7">
        <v>179.75</v>
      </c>
      <c r="T3" s="37">
        <v>0</v>
      </c>
      <c r="U3" s="8">
        <v>5</v>
      </c>
      <c r="V3" s="9">
        <v>184.75</v>
      </c>
    </row>
    <row r="4" spans="1:24" x14ac:dyDescent="0.3">
      <c r="A4" s="1" t="s">
        <v>11</v>
      </c>
      <c r="B4" s="2" t="s">
        <v>43</v>
      </c>
      <c r="C4" s="3">
        <v>45815</v>
      </c>
      <c r="D4" s="4" t="s">
        <v>45</v>
      </c>
      <c r="E4" s="5">
        <v>171</v>
      </c>
      <c r="F4" s="20">
        <v>0</v>
      </c>
      <c r="G4" s="5">
        <v>164</v>
      </c>
      <c r="H4" s="20">
        <v>0</v>
      </c>
      <c r="I4" s="5">
        <v>169</v>
      </c>
      <c r="J4" s="20">
        <v>1</v>
      </c>
      <c r="K4" s="5">
        <v>169</v>
      </c>
      <c r="L4" s="20">
        <v>0</v>
      </c>
      <c r="M4" s="5">
        <v>170</v>
      </c>
      <c r="N4" s="20">
        <v>1</v>
      </c>
      <c r="O4" s="5">
        <v>175</v>
      </c>
      <c r="P4" s="20">
        <v>1</v>
      </c>
      <c r="Q4" s="6">
        <v>6</v>
      </c>
      <c r="R4" s="6">
        <v>1018</v>
      </c>
      <c r="S4" s="7">
        <v>169.66666666666666</v>
      </c>
      <c r="T4" s="37">
        <v>3</v>
      </c>
      <c r="U4" s="8">
        <v>10</v>
      </c>
      <c r="V4" s="9">
        <v>179.66666666666666</v>
      </c>
    </row>
    <row r="5" spans="1:24" x14ac:dyDescent="0.3">
      <c r="A5" s="1" t="s">
        <v>11</v>
      </c>
      <c r="B5" s="2" t="s">
        <v>43</v>
      </c>
      <c r="C5" s="3">
        <v>45843</v>
      </c>
      <c r="D5" s="4" t="s">
        <v>45</v>
      </c>
      <c r="E5" s="5">
        <v>188</v>
      </c>
      <c r="F5" s="20">
        <v>1</v>
      </c>
      <c r="G5" s="5">
        <v>191</v>
      </c>
      <c r="H5" s="20">
        <v>3</v>
      </c>
      <c r="I5" s="5">
        <v>183</v>
      </c>
      <c r="J5" s="20">
        <v>2</v>
      </c>
      <c r="K5" s="5">
        <v>185</v>
      </c>
      <c r="L5" s="20">
        <v>1</v>
      </c>
      <c r="M5" s="5"/>
      <c r="N5" s="20"/>
      <c r="O5" s="5"/>
      <c r="P5" s="20"/>
      <c r="Q5" s="6">
        <v>4</v>
      </c>
      <c r="R5" s="6">
        <v>747</v>
      </c>
      <c r="S5" s="7">
        <v>186.75</v>
      </c>
      <c r="T5" s="37">
        <v>7</v>
      </c>
      <c r="U5" s="8">
        <v>13</v>
      </c>
      <c r="V5" s="9">
        <v>199.75</v>
      </c>
    </row>
    <row r="6" spans="1:24" x14ac:dyDescent="0.3">
      <c r="A6" s="1" t="s">
        <v>11</v>
      </c>
      <c r="B6" s="2" t="s">
        <v>43</v>
      </c>
      <c r="C6" s="3">
        <v>45871</v>
      </c>
      <c r="D6" s="4" t="s">
        <v>45</v>
      </c>
      <c r="E6" s="5">
        <v>191</v>
      </c>
      <c r="F6" s="20">
        <v>0</v>
      </c>
      <c r="G6" s="5">
        <v>185</v>
      </c>
      <c r="H6" s="20">
        <v>0</v>
      </c>
      <c r="I6" s="5">
        <v>188</v>
      </c>
      <c r="J6" s="20">
        <v>2</v>
      </c>
      <c r="K6" s="5">
        <v>185</v>
      </c>
      <c r="L6" s="20">
        <v>2</v>
      </c>
      <c r="M6" s="5"/>
      <c r="N6" s="20"/>
      <c r="O6" s="5"/>
      <c r="P6" s="20"/>
      <c r="Q6" s="6">
        <v>4</v>
      </c>
      <c r="R6" s="6">
        <v>749</v>
      </c>
      <c r="S6" s="7">
        <v>187.25</v>
      </c>
      <c r="T6" s="37">
        <v>4</v>
      </c>
      <c r="U6" s="8">
        <v>13</v>
      </c>
      <c r="V6" s="9">
        <v>200.25</v>
      </c>
    </row>
    <row r="7" spans="1:24" x14ac:dyDescent="0.3">
      <c r="A7" s="1" t="s">
        <v>11</v>
      </c>
      <c r="B7" s="2" t="s">
        <v>43</v>
      </c>
      <c r="C7" s="3">
        <v>45906</v>
      </c>
      <c r="D7" s="4" t="s">
        <v>45</v>
      </c>
      <c r="E7" s="5">
        <v>186</v>
      </c>
      <c r="F7" s="20">
        <v>0</v>
      </c>
      <c r="G7" s="5">
        <v>185</v>
      </c>
      <c r="H7" s="20">
        <v>0</v>
      </c>
      <c r="I7" s="5">
        <v>186</v>
      </c>
      <c r="J7" s="20">
        <v>2</v>
      </c>
      <c r="K7" s="5">
        <v>187</v>
      </c>
      <c r="L7" s="20">
        <v>0</v>
      </c>
      <c r="M7" s="5">
        <v>188</v>
      </c>
      <c r="N7" s="20">
        <v>1</v>
      </c>
      <c r="O7" s="5">
        <v>186</v>
      </c>
      <c r="P7" s="20">
        <v>1</v>
      </c>
      <c r="Q7" s="6">
        <v>6</v>
      </c>
      <c r="R7" s="6">
        <v>1118</v>
      </c>
      <c r="S7" s="7">
        <v>186.33333333333334</v>
      </c>
      <c r="T7" s="37">
        <v>4</v>
      </c>
      <c r="U7" s="8">
        <v>34</v>
      </c>
      <c r="V7" s="9">
        <v>220.33333333333334</v>
      </c>
    </row>
    <row r="8" spans="1:24" x14ac:dyDescent="0.3">
      <c r="A8" s="68" t="s">
        <v>11</v>
      </c>
      <c r="B8" s="52" t="s">
        <v>43</v>
      </c>
      <c r="C8" s="3">
        <v>45934</v>
      </c>
      <c r="D8" s="69" t="s">
        <v>45</v>
      </c>
      <c r="E8" s="5">
        <v>179</v>
      </c>
      <c r="F8" s="20">
        <v>2</v>
      </c>
      <c r="G8" s="5">
        <v>182</v>
      </c>
      <c r="H8" s="20">
        <v>0</v>
      </c>
      <c r="I8" s="5">
        <v>182</v>
      </c>
      <c r="J8" s="20">
        <v>1</v>
      </c>
      <c r="K8" s="5">
        <v>189</v>
      </c>
      <c r="L8" s="20">
        <v>1</v>
      </c>
      <c r="M8" s="5"/>
      <c r="N8" s="20"/>
      <c r="O8" s="5"/>
      <c r="P8" s="20"/>
      <c r="Q8" s="8">
        <v>4</v>
      </c>
      <c r="R8" s="8">
        <v>732</v>
      </c>
      <c r="S8" s="7">
        <v>183</v>
      </c>
      <c r="T8" s="37">
        <v>4</v>
      </c>
      <c r="U8" s="8">
        <v>9</v>
      </c>
      <c r="V8" s="7">
        <v>192</v>
      </c>
    </row>
    <row r="9" spans="1:24" x14ac:dyDescent="0.3">
      <c r="A9" s="1" t="s">
        <v>11</v>
      </c>
      <c r="B9" s="2" t="s">
        <v>43</v>
      </c>
      <c r="C9" s="3">
        <v>45962</v>
      </c>
      <c r="D9" s="4" t="s">
        <v>45</v>
      </c>
      <c r="E9" s="5">
        <v>179</v>
      </c>
      <c r="F9" s="20">
        <v>1</v>
      </c>
      <c r="G9" s="5">
        <v>176</v>
      </c>
      <c r="H9" s="20">
        <v>1</v>
      </c>
      <c r="I9" s="5">
        <v>168</v>
      </c>
      <c r="J9" s="20">
        <v>0</v>
      </c>
      <c r="K9" s="5">
        <v>147</v>
      </c>
      <c r="L9" s="20">
        <v>0</v>
      </c>
      <c r="M9" s="5"/>
      <c r="N9" s="20"/>
      <c r="O9" s="5"/>
      <c r="P9" s="20"/>
      <c r="Q9" s="6">
        <v>4</v>
      </c>
      <c r="R9" s="6">
        <v>670</v>
      </c>
      <c r="S9" s="7">
        <v>167.5</v>
      </c>
      <c r="T9" s="37">
        <v>2</v>
      </c>
      <c r="U9" s="8">
        <v>6</v>
      </c>
      <c r="V9" s="9">
        <v>173.5</v>
      </c>
    </row>
    <row r="11" spans="1:24" x14ac:dyDescent="0.3">
      <c r="Q11" s="32">
        <f>SUM(Q2:Q10)</f>
        <v>36</v>
      </c>
      <c r="R11" s="32">
        <f>SUM(R2:R10)</f>
        <v>6440</v>
      </c>
      <c r="S11" s="33">
        <f>SUM(R11/Q11)</f>
        <v>178.88888888888889</v>
      </c>
      <c r="T11" s="32">
        <f>SUM(T2:T10)</f>
        <v>25</v>
      </c>
      <c r="U11" s="32">
        <f>SUM(U2:U10)</f>
        <v>95</v>
      </c>
      <c r="V11" s="34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534" priority="21" rank="1"/>
  </conditionalFormatting>
  <conditionalFormatting sqref="E7:P7">
    <cfRule type="cellIs" dxfId="533" priority="20" operator="greaterThanOrEqual">
      <formula>200</formula>
    </cfRule>
  </conditionalFormatting>
  <conditionalFormatting sqref="G7">
    <cfRule type="top10" dxfId="532" priority="22" rank="1"/>
  </conditionalFormatting>
  <conditionalFormatting sqref="I7">
    <cfRule type="top10" dxfId="531" priority="23" rank="1"/>
  </conditionalFormatting>
  <conditionalFormatting sqref="K7">
    <cfRule type="top10" dxfId="530" priority="24" rank="1"/>
  </conditionalFormatting>
  <conditionalFormatting sqref="M7">
    <cfRule type="top10" dxfId="529" priority="25" rank="1"/>
  </conditionalFormatting>
  <conditionalFormatting sqref="O7">
    <cfRule type="top10" dxfId="528" priority="26" rank="1"/>
  </conditionalFormatting>
  <conditionalFormatting sqref="E8">
    <cfRule type="top10" dxfId="527" priority="19" rank="1"/>
  </conditionalFormatting>
  <conditionalFormatting sqref="G8">
    <cfRule type="top10" dxfId="526" priority="18" rank="1"/>
  </conditionalFormatting>
  <conditionalFormatting sqref="E8:P8">
    <cfRule type="cellIs" dxfId="525" priority="17" operator="greaterThanOrEqual">
      <formula>200</formula>
    </cfRule>
  </conditionalFormatting>
  <conditionalFormatting sqref="I8">
    <cfRule type="top10" dxfId="524" priority="16" rank="1"/>
  </conditionalFormatting>
  <conditionalFormatting sqref="K8">
    <cfRule type="top10" dxfId="523" priority="15" rank="1"/>
  </conditionalFormatting>
  <conditionalFormatting sqref="M8">
    <cfRule type="top10" dxfId="522" priority="14" rank="1"/>
  </conditionalFormatting>
  <conditionalFormatting sqref="O8">
    <cfRule type="top10" dxfId="521" priority="13" rank="1"/>
  </conditionalFormatting>
  <conditionalFormatting sqref="G9">
    <cfRule type="top10" dxfId="520" priority="9" rank="1"/>
    <cfRule type="cellIs" dxfId="519" priority="12" operator="greaterThanOrEqual">
      <formula>193</formula>
    </cfRule>
  </conditionalFormatting>
  <conditionalFormatting sqref="E9">
    <cfRule type="top10" dxfId="518" priority="10" rank="1"/>
    <cfRule type="cellIs" dxfId="517" priority="11" operator="greaterThanOrEqual">
      <formula>193</formula>
    </cfRule>
  </conditionalFormatting>
  <conditionalFormatting sqref="I9">
    <cfRule type="top10" dxfId="516" priority="7" rank="1"/>
    <cfRule type="cellIs" dxfId="515" priority="8" operator="greaterThanOrEqual">
      <formula>193</formula>
    </cfRule>
  </conditionalFormatting>
  <conditionalFormatting sqref="K9">
    <cfRule type="top10" dxfId="514" priority="5" rank="1"/>
    <cfRule type="cellIs" dxfId="513" priority="6" operator="greaterThanOrEqual">
      <formula>193</formula>
    </cfRule>
  </conditionalFormatting>
  <conditionalFormatting sqref="M9">
    <cfRule type="cellIs" dxfId="512" priority="3" operator="greaterThanOrEqual">
      <formula>193</formula>
    </cfRule>
    <cfRule type="top10" dxfId="511" priority="4" rank="1"/>
  </conditionalFormatting>
  <conditionalFormatting sqref="O9">
    <cfRule type="top10" dxfId="510" priority="1" rank="1"/>
    <cfRule type="cellIs" dxfId="50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3">
      <c r="A2" s="1" t="s">
        <v>11</v>
      </c>
      <c r="B2" s="2" t="s">
        <v>29</v>
      </c>
      <c r="C2" s="3">
        <v>45688</v>
      </c>
      <c r="D2" s="4" t="s">
        <v>24</v>
      </c>
      <c r="E2" s="5">
        <v>189</v>
      </c>
      <c r="F2" s="20">
        <v>2</v>
      </c>
      <c r="G2" s="5">
        <v>189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378</v>
      </c>
      <c r="S2" s="7">
        <v>189</v>
      </c>
      <c r="T2" s="37">
        <v>3</v>
      </c>
      <c r="U2" s="8">
        <v>4</v>
      </c>
      <c r="V2" s="9">
        <v>193</v>
      </c>
    </row>
    <row r="3" spans="1:24" x14ac:dyDescent="0.3">
      <c r="A3" s="1" t="s">
        <v>11</v>
      </c>
      <c r="B3" s="2" t="s">
        <v>29</v>
      </c>
      <c r="C3" s="3">
        <v>45689</v>
      </c>
      <c r="D3" s="4" t="s">
        <v>24</v>
      </c>
      <c r="E3" s="5">
        <v>186</v>
      </c>
      <c r="F3" s="20"/>
      <c r="G3" s="5">
        <v>189</v>
      </c>
      <c r="H3" s="20">
        <v>2</v>
      </c>
      <c r="I3" s="5">
        <v>188</v>
      </c>
      <c r="J3" s="20">
        <v>3</v>
      </c>
      <c r="K3" s="5">
        <v>185</v>
      </c>
      <c r="L3" s="20">
        <v>1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6</v>
      </c>
      <c r="U3" s="8">
        <v>4</v>
      </c>
      <c r="V3" s="9">
        <v>191</v>
      </c>
    </row>
    <row r="4" spans="1:24" x14ac:dyDescent="0.3">
      <c r="A4" s="1" t="s">
        <v>11</v>
      </c>
      <c r="B4" s="2" t="s">
        <v>29</v>
      </c>
      <c r="C4" s="3">
        <v>45702</v>
      </c>
      <c r="D4" s="4" t="s">
        <v>24</v>
      </c>
      <c r="E4" s="5">
        <v>183</v>
      </c>
      <c r="F4" s="20">
        <v>0</v>
      </c>
      <c r="G4" s="5">
        <v>182</v>
      </c>
      <c r="H4" s="20">
        <v>0</v>
      </c>
      <c r="I4" s="5">
        <v>183</v>
      </c>
      <c r="J4" s="20">
        <v>0</v>
      </c>
      <c r="K4" s="5">
        <v>190</v>
      </c>
      <c r="L4" s="20">
        <v>2</v>
      </c>
      <c r="M4" s="5"/>
      <c r="N4" s="20"/>
      <c r="O4" s="5"/>
      <c r="P4" s="20"/>
      <c r="Q4" s="6">
        <v>4</v>
      </c>
      <c r="R4" s="6">
        <v>738</v>
      </c>
      <c r="S4" s="7">
        <v>184.5</v>
      </c>
      <c r="T4" s="37">
        <v>2</v>
      </c>
      <c r="U4" s="8">
        <v>4</v>
      </c>
      <c r="V4" s="9">
        <v>188.5</v>
      </c>
    </row>
    <row r="5" spans="1:24" x14ac:dyDescent="0.3">
      <c r="A5" s="1" t="s">
        <v>11</v>
      </c>
      <c r="B5" s="2" t="s">
        <v>29</v>
      </c>
      <c r="C5" s="3">
        <v>45744</v>
      </c>
      <c r="D5" s="4" t="s">
        <v>24</v>
      </c>
      <c r="E5" s="5">
        <v>189</v>
      </c>
      <c r="F5" s="20">
        <v>2</v>
      </c>
      <c r="G5" s="5">
        <v>189</v>
      </c>
      <c r="H5" s="20">
        <v>0</v>
      </c>
      <c r="I5" s="5">
        <v>171</v>
      </c>
      <c r="J5" s="20">
        <v>0</v>
      </c>
      <c r="K5" s="5">
        <v>184</v>
      </c>
      <c r="L5" s="20">
        <v>0</v>
      </c>
      <c r="M5" s="5"/>
      <c r="N5" s="20"/>
      <c r="O5" s="5"/>
      <c r="P5" s="20"/>
      <c r="Q5" s="6">
        <v>4</v>
      </c>
      <c r="R5" s="6">
        <v>733</v>
      </c>
      <c r="S5" s="7">
        <v>183.25</v>
      </c>
      <c r="T5" s="37">
        <v>2</v>
      </c>
      <c r="U5" s="8">
        <v>6</v>
      </c>
      <c r="V5" s="9">
        <v>189.25</v>
      </c>
    </row>
    <row r="6" spans="1:24" x14ac:dyDescent="0.3">
      <c r="A6" s="68" t="s">
        <v>11</v>
      </c>
      <c r="B6" s="2" t="s">
        <v>29</v>
      </c>
      <c r="C6" s="3">
        <v>45940</v>
      </c>
      <c r="D6" s="69" t="s">
        <v>24</v>
      </c>
      <c r="E6" s="5">
        <v>190</v>
      </c>
      <c r="F6" s="20">
        <v>1</v>
      </c>
      <c r="G6" s="5">
        <v>191</v>
      </c>
      <c r="H6" s="20">
        <v>2</v>
      </c>
      <c r="I6" s="5">
        <v>192</v>
      </c>
      <c r="J6" s="20">
        <v>1</v>
      </c>
      <c r="K6" s="5">
        <v>191</v>
      </c>
      <c r="L6" s="20">
        <v>1</v>
      </c>
      <c r="M6" s="5"/>
      <c r="N6" s="20"/>
      <c r="O6" s="5"/>
      <c r="P6" s="20"/>
      <c r="Q6" s="8">
        <v>4</v>
      </c>
      <c r="R6" s="8">
        <v>764</v>
      </c>
      <c r="S6" s="7">
        <v>191</v>
      </c>
      <c r="T6" s="37">
        <v>5</v>
      </c>
      <c r="U6" s="8">
        <v>4</v>
      </c>
      <c r="V6" s="7">
        <v>195</v>
      </c>
    </row>
    <row r="7" spans="1:24" x14ac:dyDescent="0.3">
      <c r="A7" s="68" t="s">
        <v>11</v>
      </c>
      <c r="B7" s="2" t="s">
        <v>29</v>
      </c>
      <c r="C7" s="3">
        <v>45941</v>
      </c>
      <c r="D7" s="69" t="s">
        <v>24</v>
      </c>
      <c r="E7" s="5">
        <v>191</v>
      </c>
      <c r="F7" s="20">
        <v>1</v>
      </c>
      <c r="G7" s="5">
        <v>191</v>
      </c>
      <c r="H7" s="20">
        <v>2</v>
      </c>
      <c r="I7" s="5">
        <v>189</v>
      </c>
      <c r="J7" s="20">
        <v>0</v>
      </c>
      <c r="K7" s="5">
        <v>187</v>
      </c>
      <c r="L7" s="20">
        <v>2</v>
      </c>
      <c r="M7" s="5"/>
      <c r="N7" s="20"/>
      <c r="O7" s="5"/>
      <c r="P7" s="20"/>
      <c r="Q7" s="8">
        <v>4</v>
      </c>
      <c r="R7" s="8">
        <v>758</v>
      </c>
      <c r="S7" s="7">
        <v>189.5</v>
      </c>
      <c r="T7" s="37">
        <v>5</v>
      </c>
      <c r="U7" s="8">
        <v>4</v>
      </c>
      <c r="V7" s="7">
        <v>193.5</v>
      </c>
    </row>
    <row r="8" spans="1:24" x14ac:dyDescent="0.3">
      <c r="A8" s="1" t="s">
        <v>11</v>
      </c>
      <c r="B8" s="2" t="s">
        <v>29</v>
      </c>
      <c r="C8" s="3">
        <v>45947</v>
      </c>
      <c r="D8" s="4" t="s">
        <v>24</v>
      </c>
      <c r="E8" s="5">
        <v>190</v>
      </c>
      <c r="F8" s="20">
        <v>1</v>
      </c>
      <c r="G8" s="5">
        <v>187</v>
      </c>
      <c r="H8" s="20">
        <v>0</v>
      </c>
      <c r="I8" s="5">
        <v>192</v>
      </c>
      <c r="J8" s="20">
        <v>1</v>
      </c>
      <c r="K8" s="5">
        <v>194</v>
      </c>
      <c r="L8" s="20">
        <v>3</v>
      </c>
      <c r="M8" s="5"/>
      <c r="N8" s="20"/>
      <c r="O8" s="5"/>
      <c r="P8" s="20"/>
      <c r="Q8" s="6">
        <v>4</v>
      </c>
      <c r="R8" s="6">
        <v>763</v>
      </c>
      <c r="S8" s="7">
        <v>190.75</v>
      </c>
      <c r="T8" s="37">
        <v>5</v>
      </c>
      <c r="U8" s="8">
        <v>4</v>
      </c>
      <c r="V8" s="9">
        <v>194.75</v>
      </c>
    </row>
    <row r="9" spans="1:24" x14ac:dyDescent="0.3">
      <c r="A9" s="1" t="s">
        <v>11</v>
      </c>
      <c r="B9" s="2" t="s">
        <v>29</v>
      </c>
      <c r="C9" s="3">
        <v>45948</v>
      </c>
      <c r="D9" s="4" t="s">
        <v>102</v>
      </c>
      <c r="E9" s="5">
        <v>184</v>
      </c>
      <c r="F9" s="20"/>
      <c r="G9" s="5">
        <v>183</v>
      </c>
      <c r="H9" s="20">
        <v>2</v>
      </c>
      <c r="I9" s="5">
        <v>187</v>
      </c>
      <c r="J9" s="20">
        <v>3</v>
      </c>
      <c r="K9" s="5">
        <v>190</v>
      </c>
      <c r="L9" s="20">
        <v>0</v>
      </c>
      <c r="M9" s="5"/>
      <c r="N9" s="20"/>
      <c r="O9" s="5"/>
      <c r="P9" s="20"/>
      <c r="Q9" s="6">
        <v>4</v>
      </c>
      <c r="R9" s="6">
        <v>744</v>
      </c>
      <c r="S9" s="7">
        <v>186</v>
      </c>
      <c r="T9" s="37">
        <v>5</v>
      </c>
      <c r="U9" s="8">
        <v>4</v>
      </c>
      <c r="V9" s="9">
        <v>190</v>
      </c>
    </row>
    <row r="11" spans="1:24" x14ac:dyDescent="0.3">
      <c r="Q11" s="32">
        <f>SUM(Q2:Q10)</f>
        <v>30</v>
      </c>
      <c r="R11" s="32">
        <f>SUM(R2:R10)</f>
        <v>5626</v>
      </c>
      <c r="S11" s="33">
        <f>SUM(R11/Q11)</f>
        <v>187.53333333333333</v>
      </c>
      <c r="T11" s="32">
        <f>SUM(T2:T10)</f>
        <v>33</v>
      </c>
      <c r="U11" s="32">
        <f>SUM(U2:U10)</f>
        <v>34</v>
      </c>
      <c r="V11" s="34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508" priority="21" rank="1"/>
  </conditionalFormatting>
  <conditionalFormatting sqref="G6:G7">
    <cfRule type="top10" dxfId="507" priority="20" rank="1"/>
  </conditionalFormatting>
  <conditionalFormatting sqref="I6:I7">
    <cfRule type="top10" dxfId="506" priority="19" rank="1"/>
  </conditionalFormatting>
  <conditionalFormatting sqref="K6:K7">
    <cfRule type="top10" dxfId="505" priority="18" rank="1"/>
  </conditionalFormatting>
  <conditionalFormatting sqref="M6:M7">
    <cfRule type="top10" dxfId="504" priority="17" rank="1"/>
  </conditionalFormatting>
  <conditionalFormatting sqref="O6:O7">
    <cfRule type="top10" dxfId="503" priority="16" rank="1"/>
  </conditionalFormatting>
  <conditionalFormatting sqref="E6:P7">
    <cfRule type="cellIs" dxfId="502" priority="15" operator="greaterThanOrEqual">
      <formula>200</formula>
    </cfRule>
  </conditionalFormatting>
  <conditionalFormatting sqref="E8:P8">
    <cfRule type="cellIs" dxfId="501" priority="8" operator="greaterThanOrEqual">
      <formula>200</formula>
    </cfRule>
  </conditionalFormatting>
  <conditionalFormatting sqref="E8">
    <cfRule type="top10" dxfId="500" priority="14" rank="1"/>
  </conditionalFormatting>
  <conditionalFormatting sqref="G8">
    <cfRule type="top10" dxfId="499" priority="13" rank="1"/>
  </conditionalFormatting>
  <conditionalFormatting sqref="I8">
    <cfRule type="top10" dxfId="498" priority="12" rank="1"/>
  </conditionalFormatting>
  <conditionalFormatting sqref="K8">
    <cfRule type="top10" dxfId="497" priority="11" rank="1"/>
  </conditionalFormatting>
  <conditionalFormatting sqref="M8">
    <cfRule type="top10" dxfId="496" priority="10" rank="1"/>
  </conditionalFormatting>
  <conditionalFormatting sqref="O8">
    <cfRule type="top10" dxfId="495" priority="9" rank="1"/>
  </conditionalFormatting>
  <conditionalFormatting sqref="E9">
    <cfRule type="top10" dxfId="494" priority="7" rank="1"/>
  </conditionalFormatting>
  <conditionalFormatting sqref="G9">
    <cfRule type="top10" dxfId="493" priority="6" rank="1"/>
  </conditionalFormatting>
  <conditionalFormatting sqref="I9">
    <cfRule type="top10" dxfId="492" priority="5" rank="1"/>
  </conditionalFormatting>
  <conditionalFormatting sqref="K9">
    <cfRule type="top10" dxfId="491" priority="4" rank="1"/>
  </conditionalFormatting>
  <conditionalFormatting sqref="M9">
    <cfRule type="top10" dxfId="490" priority="3" rank="1"/>
  </conditionalFormatting>
  <conditionalFormatting sqref="O9">
    <cfRule type="top10" dxfId="489" priority="2" rank="1"/>
  </conditionalFormatting>
  <conditionalFormatting sqref="E9:P9">
    <cfRule type="cellIs" dxfId="48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109</v>
      </c>
      <c r="C2" s="3">
        <v>45948</v>
      </c>
      <c r="D2" s="69" t="s">
        <v>39</v>
      </c>
      <c r="E2" s="5">
        <v>158</v>
      </c>
      <c r="F2" s="20"/>
      <c r="G2" s="5">
        <v>165</v>
      </c>
      <c r="H2" s="20"/>
      <c r="I2" s="5">
        <v>150</v>
      </c>
      <c r="J2" s="20"/>
      <c r="K2" s="5">
        <v>146</v>
      </c>
      <c r="L2" s="20"/>
      <c r="M2" s="5">
        <v>141</v>
      </c>
      <c r="N2" s="20"/>
      <c r="O2" s="5">
        <v>141</v>
      </c>
      <c r="P2" s="20"/>
      <c r="Q2" s="8">
        <v>6</v>
      </c>
      <c r="R2" s="8">
        <v>901</v>
      </c>
      <c r="S2" s="7">
        <v>150.16666666666666</v>
      </c>
      <c r="T2" s="37">
        <v>0</v>
      </c>
      <c r="U2" s="8">
        <v>8</v>
      </c>
      <c r="V2" s="7">
        <v>158.16666666666666</v>
      </c>
    </row>
    <row r="4" spans="1:24" x14ac:dyDescent="0.3">
      <c r="Q4" s="32">
        <f>SUM(Q2:Q3)</f>
        <v>6</v>
      </c>
      <c r="R4" s="32">
        <f>SUM(R2:R3)</f>
        <v>901</v>
      </c>
      <c r="S4" s="33">
        <f>SUM(R4/Q4)</f>
        <v>150.16666666666666</v>
      </c>
      <c r="T4" s="32">
        <f>SUM(T2:T3)</f>
        <v>0</v>
      </c>
      <c r="U4" s="32">
        <f>SUM(U2:U3)</f>
        <v>8</v>
      </c>
      <c r="V4" s="34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87" priority="7" rank="1"/>
  </conditionalFormatting>
  <conditionalFormatting sqref="I2">
    <cfRule type="top10" dxfId="486" priority="6" rank="1"/>
  </conditionalFormatting>
  <conditionalFormatting sqref="E2">
    <cfRule type="top10" dxfId="485" priority="5" rank="1"/>
  </conditionalFormatting>
  <conditionalFormatting sqref="M2">
    <cfRule type="top10" dxfId="484" priority="4" rank="1"/>
  </conditionalFormatting>
  <conditionalFormatting sqref="O2">
    <cfRule type="top10" dxfId="483" priority="3" rank="1"/>
  </conditionalFormatting>
  <conditionalFormatting sqref="E2:O2">
    <cfRule type="cellIs" dxfId="482" priority="2" operator="greaterThanOrEqual">
      <formula>200</formula>
    </cfRule>
  </conditionalFormatting>
  <conditionalFormatting sqref="K2">
    <cfRule type="top10" dxfId="48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78</v>
      </c>
      <c r="C2" s="3">
        <v>45832</v>
      </c>
      <c r="D2" s="4" t="s">
        <v>35</v>
      </c>
      <c r="E2" s="51">
        <v>180</v>
      </c>
      <c r="F2" s="20">
        <v>2</v>
      </c>
      <c r="G2" s="52">
        <v>169</v>
      </c>
      <c r="H2" s="20">
        <v>1</v>
      </c>
      <c r="I2" s="5">
        <v>169</v>
      </c>
      <c r="J2" s="20">
        <v>0</v>
      </c>
      <c r="K2" s="5">
        <v>184</v>
      </c>
      <c r="L2" s="20">
        <v>1</v>
      </c>
      <c r="M2" s="5"/>
      <c r="N2" s="20"/>
      <c r="O2" s="5"/>
      <c r="P2" s="20"/>
      <c r="Q2" s="6">
        <v>4</v>
      </c>
      <c r="R2" s="6">
        <v>702</v>
      </c>
      <c r="S2" s="7">
        <v>175.5</v>
      </c>
      <c r="T2" s="21">
        <v>4</v>
      </c>
      <c r="U2" s="8">
        <v>5</v>
      </c>
      <c r="V2" s="9">
        <v>180.5</v>
      </c>
    </row>
    <row r="4" spans="1:24" x14ac:dyDescent="0.3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4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99</v>
      </c>
      <c r="C2" s="3">
        <v>45919</v>
      </c>
      <c r="D2" s="69" t="s">
        <v>42</v>
      </c>
      <c r="E2" s="5">
        <v>171</v>
      </c>
      <c r="F2" s="20">
        <v>0</v>
      </c>
      <c r="G2" s="5">
        <v>174</v>
      </c>
      <c r="H2" s="20">
        <v>0</v>
      </c>
      <c r="I2" s="5">
        <v>180</v>
      </c>
      <c r="J2" s="20">
        <v>0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714</v>
      </c>
      <c r="S2" s="7">
        <v>178.5</v>
      </c>
      <c r="T2" s="37">
        <v>1</v>
      </c>
      <c r="U2" s="8">
        <v>9</v>
      </c>
      <c r="V2" s="7">
        <v>187.5</v>
      </c>
    </row>
    <row r="4" spans="1:24" x14ac:dyDescent="0.3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9</v>
      </c>
      <c r="V4" s="34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80" priority="7" rank="1"/>
  </conditionalFormatting>
  <conditionalFormatting sqref="G2">
    <cfRule type="top10" dxfId="479" priority="6" rank="1"/>
  </conditionalFormatting>
  <conditionalFormatting sqref="E2:P2">
    <cfRule type="cellIs" dxfId="478" priority="5" operator="greaterThanOrEqual">
      <formula>200</formula>
    </cfRule>
  </conditionalFormatting>
  <conditionalFormatting sqref="I2">
    <cfRule type="top10" dxfId="477" priority="4" rank="1"/>
  </conditionalFormatting>
  <conditionalFormatting sqref="K2">
    <cfRule type="top10" dxfId="476" priority="3" rank="1"/>
  </conditionalFormatting>
  <conditionalFormatting sqref="M2">
    <cfRule type="top10" dxfId="475" priority="2" rank="1"/>
  </conditionalFormatting>
  <conditionalFormatting sqref="O2">
    <cfRule type="top10" dxfId="47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104</v>
      </c>
      <c r="C2" s="3">
        <v>45948</v>
      </c>
      <c r="D2" s="69" t="s">
        <v>39</v>
      </c>
      <c r="E2" s="5">
        <v>116</v>
      </c>
      <c r="F2" s="20"/>
      <c r="G2" s="5">
        <v>128</v>
      </c>
      <c r="H2" s="20"/>
      <c r="I2" s="5">
        <v>121</v>
      </c>
      <c r="J2" s="20"/>
      <c r="K2" s="5">
        <v>123</v>
      </c>
      <c r="L2" s="20"/>
      <c r="M2" s="5">
        <v>154</v>
      </c>
      <c r="N2" s="20"/>
      <c r="O2" s="5">
        <v>103</v>
      </c>
      <c r="P2" s="20"/>
      <c r="Q2" s="8">
        <v>6</v>
      </c>
      <c r="R2" s="8">
        <v>745</v>
      </c>
      <c r="S2" s="7">
        <v>124.16666666666667</v>
      </c>
      <c r="T2" s="37">
        <v>0</v>
      </c>
      <c r="U2" s="8">
        <v>6</v>
      </c>
      <c r="V2" s="7">
        <v>130.16666666666669</v>
      </c>
    </row>
    <row r="4" spans="1:24" x14ac:dyDescent="0.3">
      <c r="Q4" s="32">
        <f>SUM(Q2:Q3)</f>
        <v>6</v>
      </c>
      <c r="R4" s="32">
        <f>SUM(R2:R3)</f>
        <v>745</v>
      </c>
      <c r="S4" s="33">
        <f>SUM(R4/Q4)</f>
        <v>124.16666666666667</v>
      </c>
      <c r="T4" s="32">
        <f>SUM(T2:T3)</f>
        <v>0</v>
      </c>
      <c r="U4" s="32">
        <f>SUM(U2:U3)</f>
        <v>6</v>
      </c>
      <c r="V4" s="34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769" priority="7" rank="1"/>
  </conditionalFormatting>
  <conditionalFormatting sqref="G2">
    <cfRule type="top10" dxfId="768" priority="6" rank="1"/>
  </conditionalFormatting>
  <conditionalFormatting sqref="E2:P2">
    <cfRule type="cellIs" dxfId="767" priority="5" operator="greaterThanOrEqual">
      <formula>200</formula>
    </cfRule>
  </conditionalFormatting>
  <conditionalFormatting sqref="I2">
    <cfRule type="top10" dxfId="766" priority="4" rank="1"/>
  </conditionalFormatting>
  <conditionalFormatting sqref="K2">
    <cfRule type="top10" dxfId="765" priority="3" rank="1"/>
  </conditionalFormatting>
  <conditionalFormatting sqref="M2">
    <cfRule type="top10" dxfId="764" priority="2" rank="1"/>
  </conditionalFormatting>
  <conditionalFormatting sqref="O2">
    <cfRule type="top10" dxfId="763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31" t="s">
        <v>30</v>
      </c>
      <c r="C2" s="42">
        <v>45696</v>
      </c>
      <c r="D2" s="43" t="s">
        <v>31</v>
      </c>
      <c r="E2" s="44">
        <v>184</v>
      </c>
      <c r="F2" s="45">
        <v>3</v>
      </c>
      <c r="G2" s="31">
        <v>185</v>
      </c>
      <c r="H2" s="45">
        <v>0</v>
      </c>
      <c r="I2" s="44">
        <v>190</v>
      </c>
      <c r="J2" s="45">
        <v>0</v>
      </c>
      <c r="K2" s="44">
        <v>177</v>
      </c>
      <c r="L2" s="45">
        <v>1</v>
      </c>
      <c r="M2" s="44"/>
      <c r="N2" s="45"/>
      <c r="O2" s="44"/>
      <c r="P2" s="45"/>
      <c r="Q2" s="46">
        <v>4</v>
      </c>
      <c r="R2" s="46">
        <v>736</v>
      </c>
      <c r="S2" s="47">
        <v>184</v>
      </c>
      <c r="T2" s="21">
        <v>4</v>
      </c>
      <c r="U2" s="48">
        <v>11</v>
      </c>
      <c r="V2" s="49">
        <v>195</v>
      </c>
    </row>
    <row r="3" spans="1:24" ht="15" customHeight="1" x14ac:dyDescent="0.3">
      <c r="A3" s="1" t="s">
        <v>11</v>
      </c>
      <c r="B3" s="2" t="s">
        <v>30</v>
      </c>
      <c r="C3" s="3">
        <v>45710</v>
      </c>
      <c r="D3" s="4" t="s">
        <v>31</v>
      </c>
      <c r="E3" s="5">
        <v>180</v>
      </c>
      <c r="F3" s="20">
        <v>0</v>
      </c>
      <c r="G3" s="5">
        <v>179</v>
      </c>
      <c r="H3" s="20">
        <v>1</v>
      </c>
      <c r="I3" s="5">
        <v>189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5</v>
      </c>
      <c r="V3" s="9">
        <v>185.25</v>
      </c>
    </row>
    <row r="4" spans="1:24" ht="15" customHeight="1" x14ac:dyDescent="0.3">
      <c r="A4" s="1" t="s">
        <v>11</v>
      </c>
      <c r="B4" s="2" t="s">
        <v>30</v>
      </c>
      <c r="C4" s="3">
        <v>45738</v>
      </c>
      <c r="D4" s="4" t="s">
        <v>31</v>
      </c>
      <c r="E4" s="5">
        <v>182</v>
      </c>
      <c r="F4" s="20">
        <v>2</v>
      </c>
      <c r="G4" s="5">
        <v>182</v>
      </c>
      <c r="H4" s="20">
        <v>0</v>
      </c>
      <c r="I4" s="5">
        <v>186</v>
      </c>
      <c r="J4" s="20">
        <v>2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730</v>
      </c>
      <c r="S4" s="7">
        <v>182.5</v>
      </c>
      <c r="T4" s="37">
        <v>4</v>
      </c>
      <c r="U4" s="8">
        <v>11</v>
      </c>
      <c r="V4" s="9">
        <v>193.5</v>
      </c>
    </row>
    <row r="5" spans="1:24" ht="15" customHeight="1" x14ac:dyDescent="0.3">
      <c r="A5" s="1" t="s">
        <v>11</v>
      </c>
      <c r="B5" s="2" t="s">
        <v>30</v>
      </c>
      <c r="C5" s="3">
        <v>45745</v>
      </c>
      <c r="D5" s="4" t="s">
        <v>31</v>
      </c>
      <c r="E5" s="5">
        <v>190</v>
      </c>
      <c r="F5" s="20">
        <v>1</v>
      </c>
      <c r="G5" s="5">
        <v>179</v>
      </c>
      <c r="H5" s="20">
        <v>1</v>
      </c>
      <c r="I5" s="5">
        <v>178</v>
      </c>
      <c r="J5" s="20">
        <v>0</v>
      </c>
      <c r="K5" s="5">
        <v>183</v>
      </c>
      <c r="L5" s="20">
        <v>0</v>
      </c>
      <c r="M5" s="5">
        <v>179</v>
      </c>
      <c r="N5" s="20">
        <v>0</v>
      </c>
      <c r="O5" s="5">
        <v>176</v>
      </c>
      <c r="P5" s="20">
        <v>1</v>
      </c>
      <c r="Q5" s="6">
        <v>6</v>
      </c>
      <c r="R5" s="6">
        <v>1085</v>
      </c>
      <c r="S5" s="7">
        <v>180.83333333333334</v>
      </c>
      <c r="T5" s="37">
        <v>3</v>
      </c>
      <c r="U5" s="8">
        <v>16</v>
      </c>
      <c r="V5" s="9">
        <v>196.83333333333334</v>
      </c>
    </row>
    <row r="6" spans="1:24" ht="15" customHeight="1" x14ac:dyDescent="0.3">
      <c r="A6" s="1" t="s">
        <v>11</v>
      </c>
      <c r="B6" s="2" t="s">
        <v>30</v>
      </c>
      <c r="C6" s="3">
        <v>45759</v>
      </c>
      <c r="D6" s="4" t="s">
        <v>31</v>
      </c>
      <c r="E6" s="5">
        <v>177</v>
      </c>
      <c r="F6" s="20">
        <v>1</v>
      </c>
      <c r="G6" s="5">
        <v>176.001</v>
      </c>
      <c r="H6" s="20">
        <v>1</v>
      </c>
      <c r="I6" s="5">
        <v>174</v>
      </c>
      <c r="J6" s="20">
        <v>0</v>
      </c>
      <c r="K6" s="5">
        <v>183</v>
      </c>
      <c r="L6" s="20">
        <v>0</v>
      </c>
      <c r="M6" s="5"/>
      <c r="N6" s="20"/>
      <c r="O6" s="5"/>
      <c r="P6" s="20"/>
      <c r="Q6" s="6">
        <v>4</v>
      </c>
      <c r="R6" s="6">
        <v>710.00099999999998</v>
      </c>
      <c r="S6" s="7">
        <v>177.50024999999999</v>
      </c>
      <c r="T6" s="37">
        <v>2</v>
      </c>
      <c r="U6" s="8">
        <v>11</v>
      </c>
      <c r="V6" s="9">
        <v>188.50024999999999</v>
      </c>
    </row>
    <row r="7" spans="1:24" ht="15" customHeight="1" x14ac:dyDescent="0.3">
      <c r="A7" s="1" t="s">
        <v>11</v>
      </c>
      <c r="B7" s="2" t="s">
        <v>30</v>
      </c>
      <c r="C7" s="3">
        <v>45864</v>
      </c>
      <c r="D7" s="4" t="s">
        <v>31</v>
      </c>
      <c r="E7" s="5">
        <v>188</v>
      </c>
      <c r="F7" s="20">
        <v>1</v>
      </c>
      <c r="G7" s="5">
        <v>185</v>
      </c>
      <c r="H7" s="20">
        <v>0</v>
      </c>
      <c r="I7" s="5">
        <v>186</v>
      </c>
      <c r="J7" s="20">
        <v>1</v>
      </c>
      <c r="K7" s="5">
        <v>185</v>
      </c>
      <c r="L7" s="20">
        <v>0</v>
      </c>
      <c r="M7" s="5"/>
      <c r="N7" s="20"/>
      <c r="O7" s="5"/>
      <c r="P7" s="20"/>
      <c r="Q7" s="6">
        <v>4</v>
      </c>
      <c r="R7" s="6">
        <v>744</v>
      </c>
      <c r="S7" s="7">
        <v>186</v>
      </c>
      <c r="T7" s="37">
        <v>2</v>
      </c>
      <c r="U7" s="8">
        <v>6</v>
      </c>
      <c r="V7" s="9">
        <v>192</v>
      </c>
    </row>
    <row r="8" spans="1:24" ht="15" customHeight="1" x14ac:dyDescent="0.3">
      <c r="A8" s="1" t="s">
        <v>11</v>
      </c>
      <c r="B8" s="2" t="s">
        <v>30</v>
      </c>
      <c r="C8" s="3">
        <v>45878</v>
      </c>
      <c r="D8" s="4" t="s">
        <v>31</v>
      </c>
      <c r="E8" s="5">
        <v>174</v>
      </c>
      <c r="F8" s="20">
        <v>2</v>
      </c>
      <c r="G8" s="52">
        <v>185</v>
      </c>
      <c r="H8" s="20">
        <v>1</v>
      </c>
      <c r="I8" s="5">
        <v>182</v>
      </c>
      <c r="J8" s="20">
        <v>2</v>
      </c>
      <c r="K8" s="52">
        <v>170</v>
      </c>
      <c r="L8" s="20">
        <v>0</v>
      </c>
      <c r="M8" s="5"/>
      <c r="N8" s="20"/>
      <c r="O8" s="5"/>
      <c r="P8" s="20"/>
      <c r="Q8" s="6">
        <v>4</v>
      </c>
      <c r="R8" s="6">
        <v>711</v>
      </c>
      <c r="S8" s="7">
        <v>177.75</v>
      </c>
      <c r="T8" s="37">
        <v>5</v>
      </c>
      <c r="U8" s="8">
        <v>5</v>
      </c>
      <c r="V8" s="9">
        <v>182.75</v>
      </c>
    </row>
    <row r="9" spans="1:24" x14ac:dyDescent="0.3">
      <c r="A9" s="1" t="s">
        <v>11</v>
      </c>
      <c r="B9" s="2" t="s">
        <v>30</v>
      </c>
      <c r="C9" s="3">
        <v>45892</v>
      </c>
      <c r="D9" s="4" t="s">
        <v>31</v>
      </c>
      <c r="E9" s="5">
        <v>190</v>
      </c>
      <c r="F9" s="20">
        <v>1</v>
      </c>
      <c r="G9" s="52">
        <v>184</v>
      </c>
      <c r="H9" s="20">
        <v>0</v>
      </c>
      <c r="I9" s="5">
        <v>182</v>
      </c>
      <c r="J9" s="20">
        <v>2</v>
      </c>
      <c r="K9" s="52">
        <v>180.001</v>
      </c>
      <c r="L9" s="20">
        <v>1</v>
      </c>
      <c r="M9" s="5"/>
      <c r="N9" s="20"/>
      <c r="O9" s="5"/>
      <c r="P9" s="20"/>
      <c r="Q9" s="6">
        <v>4</v>
      </c>
      <c r="R9" s="6">
        <v>736.00099999999998</v>
      </c>
      <c r="S9" s="7">
        <v>184.00024999999999</v>
      </c>
      <c r="T9" s="37">
        <v>4</v>
      </c>
      <c r="U9" s="8">
        <v>3</v>
      </c>
      <c r="V9" s="9">
        <v>187.00024999999999</v>
      </c>
    </row>
    <row r="10" spans="1:24" x14ac:dyDescent="0.3">
      <c r="A10" s="1" t="s">
        <v>11</v>
      </c>
      <c r="B10" s="2" t="s">
        <v>30</v>
      </c>
      <c r="C10" s="3">
        <v>45897</v>
      </c>
      <c r="D10" s="4" t="s">
        <v>31</v>
      </c>
      <c r="E10" s="5">
        <v>185</v>
      </c>
      <c r="F10" s="20">
        <v>1</v>
      </c>
      <c r="G10" s="5">
        <v>181</v>
      </c>
      <c r="H10" s="20">
        <v>1</v>
      </c>
      <c r="I10" s="5">
        <v>190</v>
      </c>
      <c r="J10" s="20">
        <v>2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743</v>
      </c>
      <c r="S10" s="7">
        <v>185.75</v>
      </c>
      <c r="T10" s="37">
        <v>5</v>
      </c>
      <c r="U10" s="8">
        <v>13</v>
      </c>
      <c r="V10" s="9">
        <v>198.75</v>
      </c>
    </row>
    <row r="11" spans="1:24" x14ac:dyDescent="0.3">
      <c r="A11" s="68" t="s">
        <v>11</v>
      </c>
      <c r="B11" s="2" t="s">
        <v>30</v>
      </c>
      <c r="C11" s="3">
        <v>45949</v>
      </c>
      <c r="D11" s="69" t="s">
        <v>31</v>
      </c>
      <c r="E11" s="5">
        <v>185</v>
      </c>
      <c r="F11" s="20">
        <v>3</v>
      </c>
      <c r="G11" s="5">
        <v>182</v>
      </c>
      <c r="H11" s="20">
        <v>0</v>
      </c>
      <c r="I11" s="5">
        <v>176</v>
      </c>
      <c r="J11" s="20">
        <v>0</v>
      </c>
      <c r="K11" s="5">
        <v>176</v>
      </c>
      <c r="L11" s="20">
        <v>2</v>
      </c>
      <c r="M11" s="5">
        <v>185</v>
      </c>
      <c r="N11" s="20">
        <v>0</v>
      </c>
      <c r="O11" s="5">
        <v>180</v>
      </c>
      <c r="P11" s="20">
        <v>1</v>
      </c>
      <c r="Q11" s="8">
        <v>6</v>
      </c>
      <c r="R11" s="8">
        <v>1084</v>
      </c>
      <c r="S11" s="7">
        <v>180.66666666666666</v>
      </c>
      <c r="T11" s="37">
        <v>6</v>
      </c>
      <c r="U11" s="8">
        <v>6</v>
      </c>
      <c r="V11" s="7">
        <v>186.66666666666666</v>
      </c>
    </row>
    <row r="12" spans="1:24" x14ac:dyDescent="0.3">
      <c r="A12" s="68" t="s">
        <v>11</v>
      </c>
      <c r="B12" s="2" t="s">
        <v>30</v>
      </c>
      <c r="C12" s="3">
        <v>45965</v>
      </c>
      <c r="D12" s="69" t="s">
        <v>31</v>
      </c>
      <c r="E12" s="5">
        <v>174</v>
      </c>
      <c r="F12" s="20">
        <v>0</v>
      </c>
      <c r="G12" s="5">
        <v>183</v>
      </c>
      <c r="H12" s="20">
        <v>4</v>
      </c>
      <c r="I12" s="5">
        <v>183.001</v>
      </c>
      <c r="J12" s="20">
        <v>1</v>
      </c>
      <c r="K12" s="5">
        <v>191</v>
      </c>
      <c r="L12" s="20">
        <v>3</v>
      </c>
      <c r="M12" s="5"/>
      <c r="N12" s="20"/>
      <c r="O12" s="5"/>
      <c r="P12" s="20"/>
      <c r="Q12" s="8">
        <v>4</v>
      </c>
      <c r="R12" s="8">
        <v>731.00099999999998</v>
      </c>
      <c r="S12" s="7">
        <v>182.75024999999999</v>
      </c>
      <c r="T12" s="37">
        <v>8</v>
      </c>
      <c r="U12" s="8">
        <v>10</v>
      </c>
      <c r="V12" s="7">
        <v>192.75024999999999</v>
      </c>
    </row>
    <row r="13" spans="1:24" x14ac:dyDescent="0.3">
      <c r="A13" s="68" t="s">
        <v>11</v>
      </c>
      <c r="B13" s="2" t="s">
        <v>30</v>
      </c>
      <c r="C13" s="3">
        <v>45969</v>
      </c>
      <c r="D13" s="69" t="s">
        <v>31</v>
      </c>
      <c r="E13" s="5">
        <v>183</v>
      </c>
      <c r="F13" s="20">
        <v>0</v>
      </c>
      <c r="G13" s="5">
        <v>190</v>
      </c>
      <c r="H13" s="20">
        <v>2</v>
      </c>
      <c r="I13" s="5">
        <v>183</v>
      </c>
      <c r="J13" s="20">
        <v>1</v>
      </c>
      <c r="K13" s="5">
        <v>186</v>
      </c>
      <c r="L13" s="20">
        <v>1</v>
      </c>
      <c r="M13" s="5"/>
      <c r="N13" s="20"/>
      <c r="O13" s="5"/>
      <c r="P13" s="20"/>
      <c r="Q13" s="8">
        <v>4</v>
      </c>
      <c r="R13" s="8">
        <v>742</v>
      </c>
      <c r="S13" s="7">
        <v>185.5</v>
      </c>
      <c r="T13" s="37">
        <v>4</v>
      </c>
      <c r="U13" s="8">
        <v>9</v>
      </c>
      <c r="V13" s="7">
        <v>194.5</v>
      </c>
    </row>
    <row r="14" spans="1:24" x14ac:dyDescent="0.3">
      <c r="A14" s="68" t="s">
        <v>11</v>
      </c>
      <c r="B14" s="2" t="s">
        <v>30</v>
      </c>
      <c r="C14" s="3">
        <v>45979</v>
      </c>
      <c r="D14" s="69" t="s">
        <v>31</v>
      </c>
      <c r="E14" s="5">
        <v>184</v>
      </c>
      <c r="F14" s="20">
        <v>2</v>
      </c>
      <c r="G14" s="5">
        <v>179</v>
      </c>
      <c r="H14" s="20">
        <v>2</v>
      </c>
      <c r="I14" s="5">
        <v>183</v>
      </c>
      <c r="J14" s="20">
        <v>0</v>
      </c>
      <c r="K14" s="5">
        <v>180</v>
      </c>
      <c r="L14" s="20">
        <v>2</v>
      </c>
      <c r="M14" s="5"/>
      <c r="N14" s="20"/>
      <c r="O14" s="5"/>
      <c r="P14" s="20"/>
      <c r="Q14" s="8">
        <v>4</v>
      </c>
      <c r="R14" s="8">
        <v>726</v>
      </c>
      <c r="S14" s="7">
        <v>181.5</v>
      </c>
      <c r="T14" s="37">
        <v>6</v>
      </c>
      <c r="U14" s="8">
        <v>4</v>
      </c>
      <c r="V14" s="7">
        <v>185.5</v>
      </c>
    </row>
    <row r="16" spans="1:24" x14ac:dyDescent="0.3">
      <c r="Q16" s="32">
        <f>SUM(Q2:Q15)</f>
        <v>56</v>
      </c>
      <c r="R16" s="32">
        <f>SUM(R2:R15)</f>
        <v>10199.003000000001</v>
      </c>
      <c r="S16" s="33">
        <f>SUM(R16/Q16)</f>
        <v>182.12505357142859</v>
      </c>
      <c r="T16" s="32">
        <f>SUM(T2:T15)</f>
        <v>55</v>
      </c>
      <c r="U16" s="32">
        <f>SUM(U2:U15)</f>
        <v>110</v>
      </c>
      <c r="V16" s="34">
        <f>SUM(S16+U16)</f>
        <v>292.12505357142857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  <protectedRange algorithmName="SHA-512" hashValue="ON39YdpmFHfN9f47KpiRvqrKx0V9+erV1CNkpWzYhW/Qyc6aT8rEyCrvauWSYGZK2ia3o7vd3akF07acHAFpOA==" saltValue="yVW9XmDwTqEnmpSGai0KYg==" spinCount="100000" sqref="E13:F13 B13:C13 H13:P13" name="Range1_18"/>
    <protectedRange algorithmName="SHA-512" hashValue="ON39YdpmFHfN9f47KpiRvqrKx0V9+erV1CNkpWzYhW/Qyc6aT8rEyCrvauWSYGZK2ia3o7vd3akF07acHAFpOA==" saltValue="yVW9XmDwTqEnmpSGai0KYg==" spinCount="100000" sqref="D13" name="Range1_1_7_1"/>
    <protectedRange algorithmName="SHA-512" hashValue="ON39YdpmFHfN9f47KpiRvqrKx0V9+erV1CNkpWzYhW/Qyc6aT8rEyCrvauWSYGZK2ia3o7vd3akF07acHAFpOA==" saltValue="yVW9XmDwTqEnmpSGai0KYg==" spinCount="100000" sqref="T13" name="Range1_3_5_7"/>
    <protectedRange sqref="B14:C14" name="Range1_13"/>
    <protectedRange sqref="D14" name="Range1_1_4_1"/>
    <protectedRange sqref="T14" name="Range1_3_5_4_1"/>
  </protectedRanges>
  <conditionalFormatting sqref="E11:P11">
    <cfRule type="cellIs" dxfId="473" priority="28" operator="greaterThanOrEqual">
      <formula>200</formula>
    </cfRule>
  </conditionalFormatting>
  <conditionalFormatting sqref="E11">
    <cfRule type="top10" dxfId="472" priority="27" rank="1"/>
  </conditionalFormatting>
  <conditionalFormatting sqref="G11">
    <cfRule type="top10" dxfId="471" priority="26" rank="1"/>
  </conditionalFormatting>
  <conditionalFormatting sqref="I11">
    <cfRule type="top10" dxfId="470" priority="25" rank="1"/>
  </conditionalFormatting>
  <conditionalFormatting sqref="K11">
    <cfRule type="top10" dxfId="469" priority="24" rank="1"/>
  </conditionalFormatting>
  <conditionalFormatting sqref="M11">
    <cfRule type="top10" dxfId="468" priority="23" rank="1"/>
  </conditionalFormatting>
  <conditionalFormatting sqref="O11">
    <cfRule type="top10" dxfId="467" priority="22" rank="1"/>
  </conditionalFormatting>
  <conditionalFormatting sqref="E12">
    <cfRule type="top10" dxfId="466" priority="21" rank="1"/>
  </conditionalFormatting>
  <conditionalFormatting sqref="G12">
    <cfRule type="top10" dxfId="465" priority="20" rank="1"/>
  </conditionalFormatting>
  <conditionalFormatting sqref="E12:P12">
    <cfRule type="cellIs" dxfId="464" priority="19" operator="greaterThanOrEqual">
      <formula>200</formula>
    </cfRule>
  </conditionalFormatting>
  <conditionalFormatting sqref="I12">
    <cfRule type="top10" dxfId="463" priority="18" rank="1"/>
  </conditionalFormatting>
  <conditionalFormatting sqref="K12">
    <cfRule type="top10" dxfId="462" priority="17" rank="1"/>
  </conditionalFormatting>
  <conditionalFormatting sqref="M12">
    <cfRule type="top10" dxfId="461" priority="16" rank="1"/>
  </conditionalFormatting>
  <conditionalFormatting sqref="O12">
    <cfRule type="top10" dxfId="460" priority="15" rank="1"/>
  </conditionalFormatting>
  <conditionalFormatting sqref="E13">
    <cfRule type="top10" dxfId="459" priority="14" rank="1"/>
  </conditionalFormatting>
  <conditionalFormatting sqref="G13">
    <cfRule type="top10" dxfId="458" priority="13" rank="1"/>
  </conditionalFormatting>
  <conditionalFormatting sqref="I13">
    <cfRule type="top10" dxfId="457" priority="12" rank="1"/>
  </conditionalFormatting>
  <conditionalFormatting sqref="K13">
    <cfRule type="top10" dxfId="456" priority="11" rank="1"/>
  </conditionalFormatting>
  <conditionalFormatting sqref="M13">
    <cfRule type="top10" dxfId="455" priority="10" rank="1"/>
  </conditionalFormatting>
  <conditionalFormatting sqref="O13">
    <cfRule type="top10" dxfId="454" priority="9" rank="1"/>
  </conditionalFormatting>
  <conditionalFormatting sqref="E13:O13">
    <cfRule type="cellIs" dxfId="453" priority="8" operator="greaterThanOrEqual">
      <formula>193</formula>
    </cfRule>
  </conditionalFormatting>
  <conditionalFormatting sqref="E14">
    <cfRule type="top10" dxfId="452" priority="7" rank="1"/>
  </conditionalFormatting>
  <conditionalFormatting sqref="G14">
    <cfRule type="top10" dxfId="451" priority="6" rank="1"/>
  </conditionalFormatting>
  <conditionalFormatting sqref="I14">
    <cfRule type="top10" dxfId="450" priority="5" rank="1"/>
  </conditionalFormatting>
  <conditionalFormatting sqref="K14">
    <cfRule type="top10" dxfId="449" priority="4" rank="1"/>
  </conditionalFormatting>
  <conditionalFormatting sqref="M14">
    <cfRule type="top10" dxfId="448" priority="3" rank="1"/>
  </conditionalFormatting>
  <conditionalFormatting sqref="O14">
    <cfRule type="top10" dxfId="447" priority="2" rank="1"/>
  </conditionalFormatting>
  <conditionalFormatting sqref="E14:P14">
    <cfRule type="cellIs" dxfId="446" priority="1" operator="greaterThanOrEqual">
      <formula>200</formula>
    </cfRule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B12 D12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D13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D14 B14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2" t="s">
        <v>61</v>
      </c>
      <c r="C2" s="3">
        <v>45802</v>
      </c>
      <c r="D2" s="4" t="s">
        <v>35</v>
      </c>
      <c r="E2" s="65">
        <v>163</v>
      </c>
      <c r="F2" s="20">
        <v>1</v>
      </c>
      <c r="G2" s="52">
        <v>180</v>
      </c>
      <c r="H2" s="20">
        <v>0</v>
      </c>
      <c r="I2" s="5">
        <v>179</v>
      </c>
      <c r="J2" s="20">
        <v>0</v>
      </c>
      <c r="K2" s="5">
        <v>186</v>
      </c>
      <c r="L2" s="20">
        <v>1</v>
      </c>
      <c r="M2" s="5">
        <v>181</v>
      </c>
      <c r="N2" s="20">
        <v>1</v>
      </c>
      <c r="O2" s="5">
        <v>172</v>
      </c>
      <c r="P2" s="20">
        <v>1</v>
      </c>
      <c r="Q2" s="6">
        <v>6</v>
      </c>
      <c r="R2" s="6">
        <v>1061</v>
      </c>
      <c r="S2" s="7">
        <v>176.83333333333334</v>
      </c>
      <c r="T2" s="21">
        <v>4</v>
      </c>
      <c r="U2" s="8">
        <v>20</v>
      </c>
      <c r="V2" s="9">
        <v>196.83333333333334</v>
      </c>
    </row>
    <row r="4" spans="1:24" x14ac:dyDescent="0.3">
      <c r="Q4" s="32">
        <f>SUM(Q2:Q3)</f>
        <v>6</v>
      </c>
      <c r="R4" s="32">
        <f>SUM(R2:R3)</f>
        <v>1061</v>
      </c>
      <c r="S4" s="33">
        <f>SUM(R4/Q4)</f>
        <v>176.83333333333334</v>
      </c>
      <c r="T4" s="32">
        <f>SUM(T2:T3)</f>
        <v>4</v>
      </c>
      <c r="U4" s="32">
        <f>SUM(U2:U3)</f>
        <v>20</v>
      </c>
      <c r="V4" s="34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74</v>
      </c>
      <c r="C2" s="3">
        <v>45758</v>
      </c>
      <c r="D2" s="4" t="s">
        <v>24</v>
      </c>
      <c r="E2" s="5">
        <v>189</v>
      </c>
      <c r="F2" s="20">
        <v>2</v>
      </c>
      <c r="G2" s="5">
        <v>177</v>
      </c>
      <c r="H2" s="20">
        <v>0</v>
      </c>
      <c r="I2" s="5">
        <v>189.001</v>
      </c>
      <c r="J2" s="20">
        <v>2</v>
      </c>
      <c r="K2" s="5">
        <v>181</v>
      </c>
      <c r="L2" s="20">
        <v>0</v>
      </c>
      <c r="M2" s="5"/>
      <c r="N2" s="20"/>
      <c r="O2" s="5"/>
      <c r="P2" s="20"/>
      <c r="Q2" s="6">
        <v>4</v>
      </c>
      <c r="R2" s="6">
        <v>736.00099999999998</v>
      </c>
      <c r="S2" s="7">
        <v>184.00024999999999</v>
      </c>
      <c r="T2" s="37">
        <v>4</v>
      </c>
      <c r="U2" s="8">
        <v>6</v>
      </c>
      <c r="V2" s="9">
        <v>190.00024999999999</v>
      </c>
    </row>
    <row r="3" spans="1:24" x14ac:dyDescent="0.3">
      <c r="A3" s="1" t="s">
        <v>11</v>
      </c>
      <c r="B3" s="2" t="s">
        <v>74</v>
      </c>
      <c r="C3" s="3">
        <v>45807</v>
      </c>
      <c r="D3" s="4" t="s">
        <v>24</v>
      </c>
      <c r="E3" s="5">
        <v>183</v>
      </c>
      <c r="F3" s="20">
        <v>0</v>
      </c>
      <c r="G3" s="5">
        <v>191</v>
      </c>
      <c r="H3" s="20">
        <v>0</v>
      </c>
      <c r="I3" s="5">
        <v>190</v>
      </c>
      <c r="J3" s="20">
        <v>2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753</v>
      </c>
      <c r="S3" s="7">
        <v>188.25</v>
      </c>
      <c r="T3" s="37">
        <v>3</v>
      </c>
      <c r="U3" s="8">
        <v>6</v>
      </c>
      <c r="V3" s="9">
        <v>194.25</v>
      </c>
    </row>
    <row r="4" spans="1:24" x14ac:dyDescent="0.3">
      <c r="A4" s="1" t="s">
        <v>11</v>
      </c>
      <c r="B4" s="2" t="s">
        <v>74</v>
      </c>
      <c r="C4" s="3">
        <v>45808</v>
      </c>
      <c r="D4" s="4" t="s">
        <v>24</v>
      </c>
      <c r="E4" s="5">
        <v>188</v>
      </c>
      <c r="F4" s="20">
        <v>1</v>
      </c>
      <c r="G4" s="5">
        <v>186</v>
      </c>
      <c r="H4" s="20">
        <v>2</v>
      </c>
      <c r="I4" s="5">
        <v>180</v>
      </c>
      <c r="J4" s="20">
        <v>2</v>
      </c>
      <c r="K4" s="5">
        <v>191</v>
      </c>
      <c r="L4" s="20">
        <v>1</v>
      </c>
      <c r="M4" s="5">
        <v>185</v>
      </c>
      <c r="N4" s="20">
        <v>1</v>
      </c>
      <c r="O4" s="5">
        <v>189</v>
      </c>
      <c r="P4" s="20">
        <v>4</v>
      </c>
      <c r="Q4" s="6">
        <v>6</v>
      </c>
      <c r="R4" s="6">
        <v>1119</v>
      </c>
      <c r="S4" s="7">
        <v>186.5</v>
      </c>
      <c r="T4" s="37">
        <v>11</v>
      </c>
      <c r="U4" s="8">
        <v>10</v>
      </c>
      <c r="V4" s="9">
        <v>196.5</v>
      </c>
    </row>
    <row r="5" spans="1:24" x14ac:dyDescent="0.3">
      <c r="A5" s="41" t="s">
        <v>11</v>
      </c>
      <c r="B5" s="2" t="s">
        <v>74</v>
      </c>
      <c r="C5" s="3">
        <v>45814</v>
      </c>
      <c r="D5" s="4" t="s">
        <v>24</v>
      </c>
      <c r="E5" s="5">
        <v>192</v>
      </c>
      <c r="F5" s="20">
        <v>2</v>
      </c>
      <c r="G5" s="5">
        <v>190</v>
      </c>
      <c r="H5" s="20">
        <v>1</v>
      </c>
      <c r="I5" s="5">
        <v>192</v>
      </c>
      <c r="J5" s="20">
        <v>3</v>
      </c>
      <c r="K5" s="36">
        <v>193</v>
      </c>
      <c r="L5" s="20">
        <v>2</v>
      </c>
      <c r="M5" s="5"/>
      <c r="N5" s="20"/>
      <c r="O5" s="5"/>
      <c r="P5" s="20"/>
      <c r="Q5" s="6">
        <v>4</v>
      </c>
      <c r="R5" s="6">
        <v>767</v>
      </c>
      <c r="S5" s="7">
        <v>191.75</v>
      </c>
      <c r="T5" s="37">
        <v>8</v>
      </c>
      <c r="U5" s="8">
        <v>4</v>
      </c>
      <c r="V5" s="9">
        <v>195.75</v>
      </c>
    </row>
    <row r="6" spans="1:24" x14ac:dyDescent="0.3">
      <c r="A6" s="1" t="s">
        <v>11</v>
      </c>
      <c r="B6" s="2" t="s">
        <v>74</v>
      </c>
      <c r="C6" s="3">
        <v>45821</v>
      </c>
      <c r="D6" s="4" t="s">
        <v>24</v>
      </c>
      <c r="E6" s="36">
        <v>193</v>
      </c>
      <c r="F6" s="20">
        <v>3</v>
      </c>
      <c r="G6" s="36">
        <v>194</v>
      </c>
      <c r="H6" s="20">
        <v>5</v>
      </c>
      <c r="I6" s="36">
        <v>195</v>
      </c>
      <c r="J6" s="20">
        <v>4</v>
      </c>
      <c r="K6" s="36">
        <v>196</v>
      </c>
      <c r="L6" s="20">
        <v>3</v>
      </c>
      <c r="M6" s="5"/>
      <c r="N6" s="20"/>
      <c r="O6" s="5"/>
      <c r="P6" s="20"/>
      <c r="Q6" s="6">
        <v>4</v>
      </c>
      <c r="R6" s="6">
        <v>778</v>
      </c>
      <c r="S6" s="7">
        <v>194.5</v>
      </c>
      <c r="T6" s="37">
        <v>15</v>
      </c>
      <c r="U6" s="8">
        <v>4</v>
      </c>
      <c r="V6" s="9">
        <v>198.5</v>
      </c>
    </row>
    <row r="7" spans="1:24" x14ac:dyDescent="0.3">
      <c r="A7" s="1" t="s">
        <v>11</v>
      </c>
      <c r="B7" s="2" t="s">
        <v>74</v>
      </c>
      <c r="C7" s="3">
        <v>45477</v>
      </c>
      <c r="D7" s="4" t="s">
        <v>24</v>
      </c>
      <c r="E7" s="5">
        <v>190</v>
      </c>
      <c r="F7" s="20">
        <v>1</v>
      </c>
      <c r="G7" s="5">
        <v>191</v>
      </c>
      <c r="H7" s="20">
        <v>3</v>
      </c>
      <c r="I7" s="5">
        <v>192</v>
      </c>
      <c r="J7" s="20">
        <v>1</v>
      </c>
      <c r="K7" s="36">
        <v>193</v>
      </c>
      <c r="L7" s="20">
        <v>3</v>
      </c>
      <c r="M7" s="5"/>
      <c r="N7" s="20"/>
      <c r="O7" s="5"/>
      <c r="P7" s="20"/>
      <c r="Q7" s="6">
        <v>4</v>
      </c>
      <c r="R7" s="6">
        <v>766</v>
      </c>
      <c r="S7" s="7">
        <v>191.5</v>
      </c>
      <c r="T7" s="37">
        <v>8</v>
      </c>
      <c r="U7" s="8">
        <v>4</v>
      </c>
      <c r="V7" s="9">
        <v>195.5</v>
      </c>
    </row>
    <row r="8" spans="1:24" x14ac:dyDescent="0.3">
      <c r="A8" s="1" t="s">
        <v>12</v>
      </c>
      <c r="B8" s="2" t="s">
        <v>74</v>
      </c>
      <c r="C8" s="3">
        <v>45863</v>
      </c>
      <c r="D8" s="4" t="s">
        <v>24</v>
      </c>
      <c r="E8" s="5">
        <v>190</v>
      </c>
      <c r="F8" s="20">
        <v>0</v>
      </c>
      <c r="G8" s="5">
        <v>188</v>
      </c>
      <c r="H8" s="20">
        <v>2</v>
      </c>
      <c r="I8" s="5">
        <v>187</v>
      </c>
      <c r="J8" s="20">
        <v>1</v>
      </c>
      <c r="K8" s="5">
        <v>191</v>
      </c>
      <c r="L8" s="20">
        <v>1</v>
      </c>
      <c r="M8" s="5"/>
      <c r="N8" s="20"/>
      <c r="O8" s="5"/>
      <c r="P8" s="20"/>
      <c r="Q8" s="6">
        <v>4</v>
      </c>
      <c r="R8" s="6">
        <v>756</v>
      </c>
      <c r="S8" s="7">
        <v>189</v>
      </c>
      <c r="T8" s="37">
        <v>4</v>
      </c>
      <c r="U8" s="8">
        <v>5</v>
      </c>
      <c r="V8" s="9">
        <v>194</v>
      </c>
    </row>
    <row r="9" spans="1:24" x14ac:dyDescent="0.3">
      <c r="A9" s="68" t="s">
        <v>11</v>
      </c>
      <c r="B9" s="2" t="s">
        <v>74</v>
      </c>
      <c r="C9" s="3">
        <v>45961</v>
      </c>
      <c r="D9" s="69" t="s">
        <v>24</v>
      </c>
      <c r="E9" s="5">
        <v>190</v>
      </c>
      <c r="F9" s="20">
        <v>0</v>
      </c>
      <c r="G9" s="5">
        <v>192</v>
      </c>
      <c r="H9" s="20">
        <v>1</v>
      </c>
      <c r="I9" s="5">
        <v>191</v>
      </c>
      <c r="J9" s="20">
        <v>0</v>
      </c>
      <c r="K9" s="5">
        <v>194</v>
      </c>
      <c r="L9" s="20">
        <v>1</v>
      </c>
      <c r="M9" s="5"/>
      <c r="N9" s="20"/>
      <c r="O9" s="5"/>
      <c r="P9" s="20"/>
      <c r="Q9" s="8">
        <v>4</v>
      </c>
      <c r="R9" s="8">
        <v>767</v>
      </c>
      <c r="S9" s="7">
        <v>191.75</v>
      </c>
      <c r="T9" s="37">
        <v>2</v>
      </c>
      <c r="U9" s="8">
        <v>4</v>
      </c>
      <c r="V9" s="7">
        <v>195.75</v>
      </c>
    </row>
    <row r="10" spans="1:24" x14ac:dyDescent="0.3">
      <c r="A10" s="68" t="s">
        <v>11</v>
      </c>
      <c r="B10" s="2" t="s">
        <v>74</v>
      </c>
      <c r="C10" s="3" t="s">
        <v>111</v>
      </c>
      <c r="D10" s="69" t="s">
        <v>24</v>
      </c>
      <c r="E10" s="5">
        <v>190</v>
      </c>
      <c r="F10" s="20">
        <v>1</v>
      </c>
      <c r="G10" s="5">
        <v>193</v>
      </c>
      <c r="H10" s="20">
        <v>0</v>
      </c>
      <c r="I10" s="5">
        <v>193</v>
      </c>
      <c r="J10" s="20">
        <v>3</v>
      </c>
      <c r="K10" s="5">
        <v>194</v>
      </c>
      <c r="L10" s="20">
        <v>2</v>
      </c>
      <c r="M10" s="5"/>
      <c r="N10" s="20"/>
      <c r="O10" s="5"/>
      <c r="P10" s="20"/>
      <c r="Q10" s="8">
        <v>4</v>
      </c>
      <c r="R10" s="8">
        <v>770</v>
      </c>
      <c r="S10" s="7">
        <v>192.5</v>
      </c>
      <c r="T10" s="37">
        <v>6</v>
      </c>
      <c r="U10" s="8">
        <v>4</v>
      </c>
      <c r="V10" s="7">
        <v>196.5</v>
      </c>
    </row>
    <row r="12" spans="1:24" x14ac:dyDescent="0.3">
      <c r="Q12" s="32">
        <f>SUM(Q2:Q11)</f>
        <v>38</v>
      </c>
      <c r="R12" s="32">
        <f>SUM(R2:R11)</f>
        <v>7212.0010000000002</v>
      </c>
      <c r="S12" s="33">
        <f>SUM(R12/Q12)</f>
        <v>189.7895</v>
      </c>
      <c r="T12" s="32">
        <f>SUM(T2:T11)</f>
        <v>61</v>
      </c>
      <c r="U12" s="32">
        <f>SUM(U2:U11)</f>
        <v>47</v>
      </c>
      <c r="V12" s="34">
        <f>SUM(S12+U12)</f>
        <v>236.7895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2"/>
    <protectedRange algorithmName="SHA-512" hashValue="ON39YdpmFHfN9f47KpiRvqrKx0V9+erV1CNkpWzYhW/Qyc6aT8rEyCrvauWSYGZK2ia3o7vd3akF07acHAFpOA==" saltValue="yVW9XmDwTqEnmpSGai0KYg==" spinCount="100000" sqref="E10:P10 T10" name="Range1_3_5_5_2"/>
  </protectedRanges>
  <conditionalFormatting sqref="E9">
    <cfRule type="top10" dxfId="445" priority="14" rank="1"/>
  </conditionalFormatting>
  <conditionalFormatting sqref="G9">
    <cfRule type="top10" dxfId="444" priority="13" rank="1"/>
  </conditionalFormatting>
  <conditionalFormatting sqref="E9:P9">
    <cfRule type="cellIs" dxfId="443" priority="12" operator="greaterThanOrEqual">
      <formula>200</formula>
    </cfRule>
  </conditionalFormatting>
  <conditionalFormatting sqref="I9">
    <cfRule type="top10" dxfId="442" priority="11" rank="1"/>
  </conditionalFormatting>
  <conditionalFormatting sqref="K9">
    <cfRule type="top10" dxfId="441" priority="10" rank="1"/>
  </conditionalFormatting>
  <conditionalFormatting sqref="M9">
    <cfRule type="top10" dxfId="440" priority="9" rank="1"/>
  </conditionalFormatting>
  <conditionalFormatting sqref="O9">
    <cfRule type="top10" dxfId="439" priority="8" rank="1"/>
  </conditionalFormatting>
  <conditionalFormatting sqref="E10">
    <cfRule type="top10" dxfId="438" priority="7" rank="1"/>
  </conditionalFormatting>
  <conditionalFormatting sqref="G10">
    <cfRule type="top10" dxfId="437" priority="6" rank="1"/>
  </conditionalFormatting>
  <conditionalFormatting sqref="E10:P10">
    <cfRule type="cellIs" dxfId="436" priority="5" operator="greaterThanOrEqual">
      <formula>200</formula>
    </cfRule>
  </conditionalFormatting>
  <conditionalFormatting sqref="I10">
    <cfRule type="top10" dxfId="435" priority="4" rank="1"/>
  </conditionalFormatting>
  <conditionalFormatting sqref="K10">
    <cfRule type="top10" dxfId="434" priority="3" rank="1"/>
  </conditionalFormatting>
  <conditionalFormatting sqref="M10">
    <cfRule type="top10" dxfId="433" priority="2" rank="1"/>
  </conditionalFormatting>
  <conditionalFormatting sqref="O10">
    <cfRule type="top10" dxfId="432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D9 B9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09375" defaultRowHeight="14.4" x14ac:dyDescent="0.3"/>
  <cols>
    <col min="1" max="1" width="12.5546875" style="71" customWidth="1"/>
    <col min="2" max="2" width="20" style="71" customWidth="1"/>
    <col min="3" max="3" width="12.6640625" style="71" customWidth="1"/>
    <col min="4" max="4" width="15" style="71" customWidth="1"/>
    <col min="5" max="5" width="5.5546875" style="71" bestFit="1" customWidth="1"/>
    <col min="6" max="6" width="2.109375" style="71" bestFit="1" customWidth="1"/>
    <col min="7" max="7" width="5.5546875" style="71" bestFit="1" customWidth="1"/>
    <col min="8" max="8" width="2.109375" style="71" bestFit="1" customWidth="1"/>
    <col min="9" max="9" width="5.5546875" style="71" bestFit="1" customWidth="1"/>
    <col min="10" max="10" width="2.109375" style="71" bestFit="1" customWidth="1"/>
    <col min="11" max="11" width="5.5546875" style="71" bestFit="1" customWidth="1"/>
    <col min="12" max="12" width="2.109375" style="71" bestFit="1" customWidth="1"/>
    <col min="13" max="13" width="5.5546875" style="71" bestFit="1" customWidth="1"/>
    <col min="14" max="14" width="2.109375" style="71" bestFit="1" customWidth="1"/>
    <col min="15" max="15" width="5.5546875" style="71" bestFit="1" customWidth="1"/>
    <col min="16" max="16" width="2.109375" style="71" bestFit="1" customWidth="1"/>
    <col min="17" max="17" width="6.5546875" style="71" bestFit="1" customWidth="1"/>
    <col min="18" max="18" width="7.109375" style="71" bestFit="1" customWidth="1"/>
    <col min="19" max="19" width="6.5546875" style="71" bestFit="1" customWidth="1"/>
    <col min="20" max="20" width="5.5546875" style="71" bestFit="1" customWidth="1"/>
    <col min="21" max="21" width="6.109375" style="71" bestFit="1" customWidth="1"/>
    <col min="22" max="22" width="9" style="71" bestFit="1" customWidth="1"/>
    <col min="23" max="23" width="11.109375" style="71"/>
    <col min="24" max="24" width="17.88671875" style="71" bestFit="1" customWidth="1"/>
    <col min="25" max="16384" width="11.109375" style="71"/>
  </cols>
  <sheetData>
    <row r="1" spans="1:24" ht="15" customHeight="1" x14ac:dyDescent="0.3">
      <c r="A1" s="24" t="s">
        <v>1</v>
      </c>
      <c r="B1" s="23" t="s">
        <v>2</v>
      </c>
      <c r="C1" s="24" t="s">
        <v>3</v>
      </c>
      <c r="D1" s="24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70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72" t="s">
        <v>11</v>
      </c>
      <c r="B2" s="2" t="s">
        <v>65</v>
      </c>
      <c r="C2" s="3">
        <v>45801</v>
      </c>
      <c r="D2" s="69" t="s">
        <v>69</v>
      </c>
      <c r="E2" s="5">
        <v>180</v>
      </c>
      <c r="F2" s="20">
        <v>1</v>
      </c>
      <c r="G2" s="5">
        <v>185</v>
      </c>
      <c r="H2" s="20">
        <v>0</v>
      </c>
      <c r="I2" s="5">
        <v>187</v>
      </c>
      <c r="J2" s="20">
        <v>1</v>
      </c>
      <c r="K2" s="5">
        <v>187</v>
      </c>
      <c r="L2" s="20">
        <v>1</v>
      </c>
      <c r="M2" s="5"/>
      <c r="N2" s="20"/>
      <c r="O2" s="5"/>
      <c r="P2" s="20"/>
      <c r="Q2" s="8">
        <v>4</v>
      </c>
      <c r="R2" s="8">
        <v>739</v>
      </c>
      <c r="S2" s="7">
        <v>184.75</v>
      </c>
      <c r="T2" s="37">
        <v>3</v>
      </c>
      <c r="U2" s="8">
        <v>9</v>
      </c>
      <c r="V2" s="7">
        <v>193.75</v>
      </c>
    </row>
    <row r="3" spans="1:24" ht="15" customHeight="1" x14ac:dyDescent="0.3">
      <c r="A3" s="68" t="s">
        <v>11</v>
      </c>
      <c r="B3" s="2" t="s">
        <v>65</v>
      </c>
      <c r="C3" s="3">
        <v>45808</v>
      </c>
      <c r="D3" s="69" t="s">
        <v>70</v>
      </c>
      <c r="E3" s="5">
        <v>190</v>
      </c>
      <c r="F3" s="20">
        <v>1</v>
      </c>
      <c r="G3" s="5">
        <v>190.001</v>
      </c>
      <c r="H3" s="20">
        <v>1</v>
      </c>
      <c r="I3" s="5">
        <v>187</v>
      </c>
      <c r="J3" s="20">
        <v>0</v>
      </c>
      <c r="K3" s="5">
        <v>183</v>
      </c>
      <c r="L3" s="20">
        <v>0</v>
      </c>
      <c r="M3" s="5"/>
      <c r="N3" s="20"/>
      <c r="O3" s="5"/>
      <c r="P3" s="20"/>
      <c r="Q3" s="8">
        <v>4</v>
      </c>
      <c r="R3" s="8">
        <v>750.00099999999998</v>
      </c>
      <c r="S3" s="7">
        <v>187.50024999999999</v>
      </c>
      <c r="T3" s="37">
        <v>2</v>
      </c>
      <c r="U3" s="8">
        <v>9</v>
      </c>
      <c r="V3" s="7">
        <v>196.50024999999999</v>
      </c>
    </row>
    <row r="4" spans="1:24" x14ac:dyDescent="0.3">
      <c r="A4" s="68" t="s">
        <v>11</v>
      </c>
      <c r="B4" s="2" t="s">
        <v>65</v>
      </c>
      <c r="C4" s="3">
        <v>45829</v>
      </c>
      <c r="D4" s="69" t="s">
        <v>69</v>
      </c>
      <c r="E4" s="5">
        <v>191</v>
      </c>
      <c r="F4" s="20">
        <v>2</v>
      </c>
      <c r="G4" s="5">
        <v>191</v>
      </c>
      <c r="H4" s="20">
        <v>3</v>
      </c>
      <c r="I4" s="5">
        <v>192</v>
      </c>
      <c r="J4" s="20">
        <v>3</v>
      </c>
      <c r="K4" s="5">
        <v>190</v>
      </c>
      <c r="L4" s="20">
        <v>2</v>
      </c>
      <c r="M4" s="5"/>
      <c r="N4" s="20"/>
      <c r="O4" s="5"/>
      <c r="P4" s="20"/>
      <c r="Q4" s="8">
        <v>4</v>
      </c>
      <c r="R4" s="8">
        <v>764</v>
      </c>
      <c r="S4" s="7">
        <v>191</v>
      </c>
      <c r="T4" s="37">
        <v>10</v>
      </c>
      <c r="U4" s="8">
        <v>4</v>
      </c>
      <c r="V4" s="7">
        <v>195</v>
      </c>
    </row>
    <row r="5" spans="1:24" x14ac:dyDescent="0.3">
      <c r="A5" s="68" t="s">
        <v>11</v>
      </c>
      <c r="B5" s="2" t="s">
        <v>65</v>
      </c>
      <c r="C5" s="3">
        <v>45857</v>
      </c>
      <c r="D5" s="69" t="s">
        <v>69</v>
      </c>
      <c r="E5" s="5">
        <v>188</v>
      </c>
      <c r="F5" s="20">
        <v>2</v>
      </c>
      <c r="G5" s="5">
        <v>186</v>
      </c>
      <c r="H5" s="20">
        <v>1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8">
        <v>4</v>
      </c>
      <c r="R5" s="8">
        <v>749</v>
      </c>
      <c r="S5" s="7">
        <v>187.25</v>
      </c>
      <c r="T5" s="37">
        <v>5</v>
      </c>
      <c r="U5" s="8">
        <v>3</v>
      </c>
      <c r="V5" s="7">
        <v>190.25</v>
      </c>
    </row>
    <row r="6" spans="1:24" x14ac:dyDescent="0.3">
      <c r="A6" s="68" t="s">
        <v>11</v>
      </c>
      <c r="B6" s="2" t="s">
        <v>65</v>
      </c>
      <c r="C6" s="3">
        <v>45864</v>
      </c>
      <c r="D6" s="69" t="s">
        <v>87</v>
      </c>
      <c r="E6" s="5">
        <v>189</v>
      </c>
      <c r="F6" s="20">
        <v>0</v>
      </c>
      <c r="G6" s="5">
        <v>190</v>
      </c>
      <c r="H6" s="20">
        <v>0</v>
      </c>
      <c r="I6" s="5">
        <v>192</v>
      </c>
      <c r="J6" s="20">
        <v>0</v>
      </c>
      <c r="K6" s="5">
        <v>186</v>
      </c>
      <c r="L6" s="20">
        <v>1</v>
      </c>
      <c r="M6" s="5"/>
      <c r="N6" s="20"/>
      <c r="O6" s="5"/>
      <c r="P6" s="20"/>
      <c r="Q6" s="8">
        <v>4</v>
      </c>
      <c r="R6" s="8">
        <v>757</v>
      </c>
      <c r="S6" s="7">
        <v>189.25</v>
      </c>
      <c r="T6" s="37">
        <v>1</v>
      </c>
      <c r="U6" s="8">
        <v>3</v>
      </c>
      <c r="V6" s="7">
        <v>192.25</v>
      </c>
    </row>
    <row r="7" spans="1:24" x14ac:dyDescent="0.3">
      <c r="A7" s="68" t="s">
        <v>11</v>
      </c>
      <c r="B7" s="2" t="s">
        <v>65</v>
      </c>
      <c r="C7" s="3">
        <v>45885</v>
      </c>
      <c r="D7" s="69" t="s">
        <v>69</v>
      </c>
      <c r="E7" s="5">
        <v>190</v>
      </c>
      <c r="F7" s="20">
        <v>1</v>
      </c>
      <c r="G7" s="5">
        <v>183</v>
      </c>
      <c r="H7" s="20">
        <v>0</v>
      </c>
      <c r="I7" s="5">
        <v>190</v>
      </c>
      <c r="J7" s="20">
        <v>1</v>
      </c>
      <c r="K7" s="36">
        <v>194</v>
      </c>
      <c r="L7" s="20">
        <v>2</v>
      </c>
      <c r="M7" s="5">
        <v>180</v>
      </c>
      <c r="N7" s="20">
        <v>0</v>
      </c>
      <c r="O7" s="5">
        <v>188</v>
      </c>
      <c r="P7" s="20">
        <v>0</v>
      </c>
      <c r="Q7" s="8">
        <v>6</v>
      </c>
      <c r="R7" s="8">
        <v>1125</v>
      </c>
      <c r="S7" s="7">
        <v>187.5</v>
      </c>
      <c r="T7" s="37">
        <v>4</v>
      </c>
      <c r="U7" s="8">
        <v>16</v>
      </c>
      <c r="V7" s="7">
        <v>203.5</v>
      </c>
    </row>
    <row r="8" spans="1:24" x14ac:dyDescent="0.3">
      <c r="A8" s="68" t="s">
        <v>11</v>
      </c>
      <c r="B8" s="2" t="s">
        <v>65</v>
      </c>
      <c r="C8" s="3">
        <v>45920</v>
      </c>
      <c r="D8" s="69" t="s">
        <v>69</v>
      </c>
      <c r="E8" s="5">
        <v>193</v>
      </c>
      <c r="F8" s="20">
        <v>1</v>
      </c>
      <c r="G8" s="5">
        <v>191</v>
      </c>
      <c r="H8" s="20">
        <v>2</v>
      </c>
      <c r="I8" s="5">
        <v>197</v>
      </c>
      <c r="J8" s="20">
        <v>1</v>
      </c>
      <c r="K8" s="5">
        <v>189</v>
      </c>
      <c r="L8" s="20">
        <v>1</v>
      </c>
      <c r="M8" s="5">
        <v>190</v>
      </c>
      <c r="N8" s="20">
        <v>0</v>
      </c>
      <c r="O8" s="5">
        <v>191</v>
      </c>
      <c r="P8" s="20">
        <v>1</v>
      </c>
      <c r="Q8" s="8">
        <v>6</v>
      </c>
      <c r="R8" s="8">
        <v>1151</v>
      </c>
      <c r="S8" s="7">
        <v>191.83333333333334</v>
      </c>
      <c r="T8" s="37">
        <v>6</v>
      </c>
      <c r="U8" s="8">
        <v>30</v>
      </c>
      <c r="V8" s="7">
        <v>221.83333333333334</v>
      </c>
    </row>
    <row r="9" spans="1:24" x14ac:dyDescent="0.3">
      <c r="A9" s="68" t="s">
        <v>11</v>
      </c>
      <c r="B9" s="2" t="s">
        <v>65</v>
      </c>
      <c r="C9" s="3">
        <v>45935</v>
      </c>
      <c r="D9" s="69" t="s">
        <v>101</v>
      </c>
      <c r="E9" s="5">
        <v>184</v>
      </c>
      <c r="F9" s="20">
        <v>1</v>
      </c>
      <c r="G9" s="5">
        <v>191</v>
      </c>
      <c r="H9" s="20">
        <v>1</v>
      </c>
      <c r="I9" s="5">
        <v>188</v>
      </c>
      <c r="J9" s="20">
        <v>1</v>
      </c>
      <c r="K9" s="5">
        <v>189</v>
      </c>
      <c r="L9" s="20">
        <v>1</v>
      </c>
      <c r="M9" s="5"/>
      <c r="N9" s="20"/>
      <c r="O9" s="5"/>
      <c r="P9" s="20"/>
      <c r="Q9" s="8">
        <v>4</v>
      </c>
      <c r="R9" s="8">
        <v>752</v>
      </c>
      <c r="S9" s="7">
        <v>188</v>
      </c>
      <c r="T9" s="37">
        <v>4</v>
      </c>
      <c r="U9" s="8">
        <v>5</v>
      </c>
      <c r="V9" s="7">
        <v>200.75</v>
      </c>
    </row>
    <row r="11" spans="1:24" x14ac:dyDescent="0.3">
      <c r="Q11" s="32">
        <f>SUM(Q2:Q10)</f>
        <v>36</v>
      </c>
      <c r="R11" s="32">
        <f>SUM(R2:R10)</f>
        <v>6787.0010000000002</v>
      </c>
      <c r="S11" s="33">
        <f>SUM(R11/Q11)</f>
        <v>188.52780555555557</v>
      </c>
      <c r="T11" s="32">
        <f>SUM(T2:T10)</f>
        <v>35</v>
      </c>
      <c r="U11" s="32">
        <f>SUM(U2:U10)</f>
        <v>79</v>
      </c>
      <c r="V11" s="34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431" priority="14" rank="1"/>
  </conditionalFormatting>
  <conditionalFormatting sqref="G8">
    <cfRule type="top10" dxfId="430" priority="13" rank="1"/>
  </conditionalFormatting>
  <conditionalFormatting sqref="I8">
    <cfRule type="top10" dxfId="429" priority="12" rank="1"/>
  </conditionalFormatting>
  <conditionalFormatting sqref="K8">
    <cfRule type="top10" dxfId="428" priority="11" rank="1"/>
  </conditionalFormatting>
  <conditionalFormatting sqref="M8">
    <cfRule type="top10" dxfId="427" priority="10" rank="1"/>
  </conditionalFormatting>
  <conditionalFormatting sqref="O8">
    <cfRule type="top10" dxfId="426" priority="9" rank="1"/>
  </conditionalFormatting>
  <conditionalFormatting sqref="E8:P8">
    <cfRule type="cellIs" dxfId="425" priority="8" operator="greaterThanOrEqual">
      <formula>200</formula>
    </cfRule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57</v>
      </c>
      <c r="C2" s="3">
        <v>45794</v>
      </c>
      <c r="D2" s="4" t="s">
        <v>59</v>
      </c>
      <c r="E2" s="5">
        <v>180</v>
      </c>
      <c r="F2" s="20">
        <v>0</v>
      </c>
      <c r="G2" s="5">
        <v>171</v>
      </c>
      <c r="H2" s="20">
        <v>1</v>
      </c>
      <c r="I2" s="5">
        <v>182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706</v>
      </c>
      <c r="S2" s="7">
        <v>176.5</v>
      </c>
      <c r="T2" s="37">
        <v>2</v>
      </c>
      <c r="U2" s="8">
        <v>4</v>
      </c>
      <c r="V2" s="9">
        <v>180.5</v>
      </c>
    </row>
    <row r="3" spans="1:24" x14ac:dyDescent="0.3">
      <c r="A3" s="1" t="s">
        <v>11</v>
      </c>
      <c r="B3" s="2" t="s">
        <v>57</v>
      </c>
      <c r="C3" s="3">
        <v>45829</v>
      </c>
      <c r="D3" s="4" t="s">
        <v>59</v>
      </c>
      <c r="E3" s="5">
        <v>176</v>
      </c>
      <c r="F3" s="20">
        <v>3</v>
      </c>
      <c r="G3" s="5">
        <v>184</v>
      </c>
      <c r="H3" s="20">
        <v>1</v>
      </c>
      <c r="I3" s="5">
        <v>170</v>
      </c>
      <c r="J3" s="20">
        <v>0</v>
      </c>
      <c r="K3" s="5">
        <v>169</v>
      </c>
      <c r="L3" s="20">
        <v>1</v>
      </c>
      <c r="M3" s="5">
        <v>177</v>
      </c>
      <c r="N3" s="20">
        <v>0</v>
      </c>
      <c r="O3" s="5">
        <v>178</v>
      </c>
      <c r="P3" s="20">
        <v>0</v>
      </c>
      <c r="Q3" s="6">
        <v>6</v>
      </c>
      <c r="R3" s="6">
        <v>1054</v>
      </c>
      <c r="S3" s="7">
        <v>175.66666666666666</v>
      </c>
      <c r="T3" s="37">
        <v>5</v>
      </c>
      <c r="U3" s="8">
        <v>16</v>
      </c>
      <c r="V3" s="9">
        <v>191.66666666666666</v>
      </c>
    </row>
    <row r="4" spans="1:24" x14ac:dyDescent="0.3">
      <c r="A4" s="1" t="s">
        <v>11</v>
      </c>
      <c r="B4" s="2" t="s">
        <v>57</v>
      </c>
      <c r="C4" s="3">
        <v>45857</v>
      </c>
      <c r="D4" s="4" t="s">
        <v>59</v>
      </c>
      <c r="E4" s="5">
        <v>188</v>
      </c>
      <c r="F4" s="20">
        <v>2</v>
      </c>
      <c r="G4" s="5">
        <v>183</v>
      </c>
      <c r="H4" s="20">
        <v>0</v>
      </c>
      <c r="I4" s="5">
        <v>176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719</v>
      </c>
      <c r="S4" s="7">
        <v>179.75</v>
      </c>
      <c r="T4" s="37">
        <v>2</v>
      </c>
      <c r="U4" s="8">
        <v>8</v>
      </c>
      <c r="V4" s="9">
        <v>187.75</v>
      </c>
    </row>
    <row r="5" spans="1:24" x14ac:dyDescent="0.3">
      <c r="A5" s="1" t="s">
        <v>11</v>
      </c>
      <c r="B5" s="2" t="s">
        <v>57</v>
      </c>
      <c r="C5" s="3">
        <v>45871</v>
      </c>
      <c r="D5" s="4" t="s">
        <v>59</v>
      </c>
      <c r="E5" s="5">
        <v>186</v>
      </c>
      <c r="F5" s="20">
        <v>0</v>
      </c>
      <c r="G5" s="5">
        <v>191</v>
      </c>
      <c r="H5" s="20">
        <v>1</v>
      </c>
      <c r="I5" s="5">
        <v>183</v>
      </c>
      <c r="J5" s="20">
        <v>0</v>
      </c>
      <c r="K5" s="5">
        <v>186.001</v>
      </c>
      <c r="L5" s="20">
        <v>2</v>
      </c>
      <c r="M5" s="5"/>
      <c r="N5" s="20"/>
      <c r="O5" s="5"/>
      <c r="P5" s="20"/>
      <c r="Q5" s="6">
        <v>4</v>
      </c>
      <c r="R5" s="6">
        <v>746.00099999999998</v>
      </c>
      <c r="S5" s="7">
        <v>186.50024999999999</v>
      </c>
      <c r="T5" s="37">
        <v>3</v>
      </c>
      <c r="U5" s="8">
        <v>11</v>
      </c>
      <c r="V5" s="9">
        <v>197.50024999999999</v>
      </c>
    </row>
    <row r="6" spans="1:24" x14ac:dyDescent="0.3">
      <c r="A6" s="1" t="s">
        <v>11</v>
      </c>
      <c r="B6" s="2" t="s">
        <v>57</v>
      </c>
      <c r="C6" s="3">
        <v>45885</v>
      </c>
      <c r="D6" s="4" t="s">
        <v>59</v>
      </c>
      <c r="E6" s="5">
        <v>182</v>
      </c>
      <c r="F6" s="20">
        <v>2</v>
      </c>
      <c r="G6" s="5">
        <v>179</v>
      </c>
      <c r="H6" s="20">
        <v>1</v>
      </c>
      <c r="I6" s="5">
        <v>186</v>
      </c>
      <c r="J6" s="20">
        <v>1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724</v>
      </c>
      <c r="S6" s="7">
        <v>181</v>
      </c>
      <c r="T6" s="37">
        <v>4</v>
      </c>
      <c r="U6" s="8">
        <v>6</v>
      </c>
      <c r="V6" s="9">
        <v>187</v>
      </c>
    </row>
    <row r="7" spans="1:24" x14ac:dyDescent="0.3">
      <c r="A7" s="1" t="s">
        <v>11</v>
      </c>
      <c r="B7" s="2" t="s">
        <v>57</v>
      </c>
      <c r="C7" s="3">
        <v>45906</v>
      </c>
      <c r="D7" s="4" t="s">
        <v>59</v>
      </c>
      <c r="E7" s="5">
        <v>186</v>
      </c>
      <c r="F7" s="20">
        <v>0</v>
      </c>
      <c r="G7" s="5">
        <v>186</v>
      </c>
      <c r="H7" s="20">
        <v>2</v>
      </c>
      <c r="I7" s="5">
        <v>186</v>
      </c>
      <c r="J7" s="20">
        <v>1</v>
      </c>
      <c r="K7" s="5">
        <v>192</v>
      </c>
      <c r="L7" s="20">
        <v>1</v>
      </c>
      <c r="M7" s="5"/>
      <c r="N7" s="20"/>
      <c r="O7" s="5"/>
      <c r="P7" s="20"/>
      <c r="Q7" s="6">
        <v>4</v>
      </c>
      <c r="R7" s="6">
        <v>750</v>
      </c>
      <c r="S7" s="7">
        <v>187.5</v>
      </c>
      <c r="T7" s="37">
        <v>4</v>
      </c>
      <c r="U7" s="8">
        <v>11</v>
      </c>
      <c r="V7" s="9">
        <v>198.5</v>
      </c>
    </row>
    <row r="8" spans="1:24" x14ac:dyDescent="0.3">
      <c r="A8" s="68" t="s">
        <v>11</v>
      </c>
      <c r="B8" s="2" t="s">
        <v>57</v>
      </c>
      <c r="C8" s="3">
        <v>45920</v>
      </c>
      <c r="D8" s="69" t="s">
        <v>59</v>
      </c>
      <c r="E8" s="5">
        <v>193</v>
      </c>
      <c r="F8" s="20">
        <v>0</v>
      </c>
      <c r="G8" s="5">
        <v>180</v>
      </c>
      <c r="H8" s="20">
        <v>0</v>
      </c>
      <c r="I8" s="5">
        <v>178</v>
      </c>
      <c r="J8" s="20">
        <v>1</v>
      </c>
      <c r="K8" s="5">
        <v>180</v>
      </c>
      <c r="L8" s="20">
        <v>1</v>
      </c>
      <c r="M8" s="5"/>
      <c r="N8" s="20"/>
      <c r="O8" s="5"/>
      <c r="P8" s="20"/>
      <c r="Q8" s="8">
        <v>4</v>
      </c>
      <c r="R8" s="8">
        <v>731</v>
      </c>
      <c r="S8" s="7">
        <v>182.75</v>
      </c>
      <c r="T8" s="37">
        <v>2</v>
      </c>
      <c r="U8" s="8">
        <v>11</v>
      </c>
      <c r="V8" s="7">
        <v>193.75</v>
      </c>
    </row>
    <row r="9" spans="1:24" x14ac:dyDescent="0.3">
      <c r="A9" s="1" t="s">
        <v>11</v>
      </c>
      <c r="B9" s="2" t="s">
        <v>57</v>
      </c>
      <c r="C9" s="3">
        <v>45948</v>
      </c>
      <c r="D9" s="4" t="s">
        <v>59</v>
      </c>
      <c r="E9" s="5">
        <v>181</v>
      </c>
      <c r="F9" s="20">
        <v>2</v>
      </c>
      <c r="G9" s="5">
        <v>178</v>
      </c>
      <c r="H9" s="20">
        <v>2</v>
      </c>
      <c r="I9" s="5">
        <v>181</v>
      </c>
      <c r="J9" s="20">
        <v>2</v>
      </c>
      <c r="K9" s="5">
        <v>178</v>
      </c>
      <c r="L9" s="20">
        <v>1</v>
      </c>
      <c r="M9" s="5"/>
      <c r="N9" s="20"/>
      <c r="O9" s="5"/>
      <c r="P9" s="20"/>
      <c r="Q9" s="6">
        <v>4</v>
      </c>
      <c r="R9" s="6">
        <v>718</v>
      </c>
      <c r="S9" s="7">
        <v>179.5</v>
      </c>
      <c r="T9" s="37">
        <v>7</v>
      </c>
      <c r="U9" s="8">
        <v>8</v>
      </c>
      <c r="V9" s="9">
        <v>187.5</v>
      </c>
    </row>
    <row r="11" spans="1:24" x14ac:dyDescent="0.3">
      <c r="Q11" s="32">
        <f>SUM(Q2:Q10)</f>
        <v>34</v>
      </c>
      <c r="R11" s="32">
        <f>SUM(R2:R10)</f>
        <v>6148.0010000000002</v>
      </c>
      <c r="S11" s="33">
        <f>SUM(R11/Q11)</f>
        <v>180.82355882352942</v>
      </c>
      <c r="T11" s="32">
        <f>SUM(T2:T10)</f>
        <v>29</v>
      </c>
      <c r="U11" s="32">
        <f>SUM(U2:U10)</f>
        <v>75</v>
      </c>
      <c r="V11" s="34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417" priority="16" rank="1"/>
  </conditionalFormatting>
  <conditionalFormatting sqref="E7:P7">
    <cfRule type="cellIs" dxfId="416" priority="15" operator="greaterThanOrEqual">
      <formula>200</formula>
    </cfRule>
  </conditionalFormatting>
  <conditionalFormatting sqref="G7">
    <cfRule type="top10" dxfId="415" priority="17" rank="1"/>
  </conditionalFormatting>
  <conditionalFormatting sqref="I7">
    <cfRule type="top10" dxfId="414" priority="18" rank="1"/>
  </conditionalFormatting>
  <conditionalFormatting sqref="K7">
    <cfRule type="top10" dxfId="413" priority="19" rank="1"/>
  </conditionalFormatting>
  <conditionalFormatting sqref="M7">
    <cfRule type="top10" dxfId="412" priority="20" rank="1"/>
  </conditionalFormatting>
  <conditionalFormatting sqref="O7">
    <cfRule type="top10" dxfId="411" priority="21" rank="1"/>
  </conditionalFormatting>
  <conditionalFormatting sqref="E8">
    <cfRule type="top10" dxfId="410" priority="14" rank="1"/>
  </conditionalFormatting>
  <conditionalFormatting sqref="G8">
    <cfRule type="top10" dxfId="409" priority="13" rank="1"/>
  </conditionalFormatting>
  <conditionalFormatting sqref="I8">
    <cfRule type="top10" dxfId="408" priority="12" rank="1"/>
  </conditionalFormatting>
  <conditionalFormatting sqref="K8">
    <cfRule type="top10" dxfId="407" priority="11" rank="1"/>
  </conditionalFormatting>
  <conditionalFormatting sqref="M8">
    <cfRule type="top10" dxfId="406" priority="10" rank="1"/>
  </conditionalFormatting>
  <conditionalFormatting sqref="O8">
    <cfRule type="top10" dxfId="405" priority="9" rank="1"/>
  </conditionalFormatting>
  <conditionalFormatting sqref="E8:P8">
    <cfRule type="cellIs" dxfId="404" priority="8" operator="greaterThanOrEqual">
      <formula>200</formula>
    </cfRule>
  </conditionalFormatting>
  <conditionalFormatting sqref="E9">
    <cfRule type="top10" dxfId="403" priority="7" rank="1"/>
  </conditionalFormatting>
  <conditionalFormatting sqref="G9">
    <cfRule type="top10" dxfId="402" priority="6" rank="1"/>
  </conditionalFormatting>
  <conditionalFormatting sqref="I9">
    <cfRule type="top10" dxfId="401" priority="5" rank="1"/>
  </conditionalFormatting>
  <conditionalFormatting sqref="K9">
    <cfRule type="top10" dxfId="400" priority="4" rank="1"/>
  </conditionalFormatting>
  <conditionalFormatting sqref="M9">
    <cfRule type="top10" dxfId="399" priority="3" rank="1"/>
  </conditionalFormatting>
  <conditionalFormatting sqref="O9">
    <cfRule type="top10" dxfId="398" priority="2" rank="1"/>
  </conditionalFormatting>
  <conditionalFormatting sqref="E9:O9">
    <cfRule type="cellIs" dxfId="397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31"/>
  <sheetViews>
    <sheetView topLeftCell="A16" workbookViewId="0">
      <selection activeCell="A28" sqref="A28:V2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32</v>
      </c>
      <c r="C2" s="3">
        <v>45696</v>
      </c>
      <c r="D2" s="4" t="s">
        <v>31</v>
      </c>
      <c r="E2" s="5">
        <v>182</v>
      </c>
      <c r="F2" s="20">
        <v>1</v>
      </c>
      <c r="G2" s="31">
        <v>173</v>
      </c>
      <c r="H2" s="20">
        <v>0</v>
      </c>
      <c r="I2" s="5">
        <v>180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715</v>
      </c>
      <c r="S2" s="7">
        <v>178.75</v>
      </c>
      <c r="T2" s="21">
        <v>2</v>
      </c>
      <c r="U2" s="8">
        <v>6</v>
      </c>
      <c r="V2" s="9">
        <v>184.75</v>
      </c>
    </row>
    <row r="3" spans="1:24" ht="15" customHeight="1" x14ac:dyDescent="0.3">
      <c r="A3" s="41" t="s">
        <v>11</v>
      </c>
      <c r="B3" s="31" t="s">
        <v>32</v>
      </c>
      <c r="C3" s="42">
        <v>45724</v>
      </c>
      <c r="D3" s="43" t="s">
        <v>31</v>
      </c>
      <c r="E3" s="44">
        <v>187</v>
      </c>
      <c r="F3" s="45">
        <v>0</v>
      </c>
      <c r="G3" s="44">
        <v>181</v>
      </c>
      <c r="H3" s="45">
        <v>1</v>
      </c>
      <c r="I3" s="44">
        <v>184</v>
      </c>
      <c r="J3" s="45">
        <v>1</v>
      </c>
      <c r="K3" s="44">
        <v>191</v>
      </c>
      <c r="L3" s="45">
        <v>1</v>
      </c>
      <c r="M3" s="44"/>
      <c r="N3" s="45"/>
      <c r="O3" s="44"/>
      <c r="P3" s="45"/>
      <c r="Q3" s="46">
        <v>4</v>
      </c>
      <c r="R3" s="46">
        <v>743</v>
      </c>
      <c r="S3" s="47">
        <v>185.75</v>
      </c>
      <c r="T3" s="21">
        <v>3</v>
      </c>
      <c r="U3" s="48">
        <v>5</v>
      </c>
      <c r="V3" s="49">
        <v>190.75</v>
      </c>
    </row>
    <row r="4" spans="1:24" ht="15" customHeight="1" x14ac:dyDescent="0.3">
      <c r="A4" s="1" t="s">
        <v>11</v>
      </c>
      <c r="B4" s="2" t="s">
        <v>32</v>
      </c>
      <c r="C4" s="3">
        <v>45738</v>
      </c>
      <c r="D4" s="4" t="s">
        <v>31</v>
      </c>
      <c r="E4" s="5">
        <v>183</v>
      </c>
      <c r="F4" s="20">
        <v>3</v>
      </c>
      <c r="G4" s="5">
        <v>181</v>
      </c>
      <c r="H4" s="20">
        <v>1</v>
      </c>
      <c r="I4" s="5">
        <v>179</v>
      </c>
      <c r="J4" s="20">
        <v>1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715</v>
      </c>
      <c r="S4" s="7">
        <v>178.75</v>
      </c>
      <c r="T4" s="37">
        <v>6</v>
      </c>
      <c r="U4" s="8">
        <v>6</v>
      </c>
      <c r="V4" s="9">
        <v>184.75</v>
      </c>
    </row>
    <row r="5" spans="1:24" ht="15" customHeight="1" x14ac:dyDescent="0.3">
      <c r="A5" s="1" t="s">
        <v>11</v>
      </c>
      <c r="B5" s="2" t="s">
        <v>32</v>
      </c>
      <c r="C5" s="3">
        <v>45745</v>
      </c>
      <c r="D5" s="4" t="s">
        <v>31</v>
      </c>
      <c r="E5" s="5">
        <v>183</v>
      </c>
      <c r="F5" s="20">
        <v>1</v>
      </c>
      <c r="G5" s="5">
        <v>189</v>
      </c>
      <c r="H5" s="20">
        <v>1</v>
      </c>
      <c r="I5" s="5">
        <v>190</v>
      </c>
      <c r="J5" s="20">
        <v>0</v>
      </c>
      <c r="K5" s="5">
        <v>181</v>
      </c>
      <c r="L5" s="20">
        <v>0</v>
      </c>
      <c r="M5" s="5">
        <v>185</v>
      </c>
      <c r="N5" s="20">
        <v>3</v>
      </c>
      <c r="O5" s="5">
        <v>192</v>
      </c>
      <c r="P5" s="20">
        <v>0</v>
      </c>
      <c r="Q5" s="6">
        <v>6</v>
      </c>
      <c r="R5" s="6">
        <v>1120</v>
      </c>
      <c r="S5" s="7">
        <v>186.66666666666666</v>
      </c>
      <c r="T5" s="37">
        <v>5</v>
      </c>
      <c r="U5" s="8">
        <v>26</v>
      </c>
      <c r="V5" s="9">
        <v>212.66666666666666</v>
      </c>
    </row>
    <row r="6" spans="1:24" ht="15" customHeight="1" x14ac:dyDescent="0.3">
      <c r="A6" s="1" t="s">
        <v>11</v>
      </c>
      <c r="B6" s="2" t="s">
        <v>32</v>
      </c>
      <c r="C6" s="3">
        <v>45748</v>
      </c>
      <c r="D6" s="4" t="s">
        <v>31</v>
      </c>
      <c r="E6" s="5">
        <v>190</v>
      </c>
      <c r="F6" s="20">
        <v>1</v>
      </c>
      <c r="G6" s="5">
        <v>184</v>
      </c>
      <c r="H6" s="20">
        <v>1</v>
      </c>
      <c r="I6" s="5">
        <v>182</v>
      </c>
      <c r="J6" s="20">
        <v>0</v>
      </c>
      <c r="K6" s="5">
        <v>173</v>
      </c>
      <c r="L6" s="20">
        <v>0</v>
      </c>
      <c r="M6" s="5"/>
      <c r="N6" s="20"/>
      <c r="O6" s="5"/>
      <c r="P6" s="20"/>
      <c r="Q6" s="6">
        <v>4</v>
      </c>
      <c r="R6" s="6">
        <v>729</v>
      </c>
      <c r="S6" s="7">
        <v>182.25</v>
      </c>
      <c r="T6" s="37">
        <v>2</v>
      </c>
      <c r="U6" s="8">
        <v>11</v>
      </c>
      <c r="V6" s="9">
        <v>193.25</v>
      </c>
    </row>
    <row r="7" spans="1:24" ht="15" customHeight="1" x14ac:dyDescent="0.3">
      <c r="A7" s="1" t="s">
        <v>11</v>
      </c>
      <c r="B7" s="2" t="s">
        <v>32</v>
      </c>
      <c r="C7" s="3">
        <v>45759</v>
      </c>
      <c r="D7" s="4" t="s">
        <v>31</v>
      </c>
      <c r="E7" s="5">
        <v>182</v>
      </c>
      <c r="F7" s="20">
        <v>3</v>
      </c>
      <c r="G7" s="5">
        <v>173</v>
      </c>
      <c r="H7" s="20">
        <v>0</v>
      </c>
      <c r="I7" s="5">
        <v>163.001</v>
      </c>
      <c r="J7" s="20">
        <v>2</v>
      </c>
      <c r="K7" s="5">
        <v>175</v>
      </c>
      <c r="L7" s="20">
        <v>0</v>
      </c>
      <c r="M7" s="5"/>
      <c r="N7" s="20"/>
      <c r="O7" s="5"/>
      <c r="P7" s="20"/>
      <c r="Q7" s="6">
        <v>4</v>
      </c>
      <c r="R7" s="6">
        <v>693.00099999999998</v>
      </c>
      <c r="S7" s="7">
        <v>173.25024999999999</v>
      </c>
      <c r="T7" s="37">
        <v>5</v>
      </c>
      <c r="U7" s="8">
        <v>6</v>
      </c>
      <c r="V7" s="9">
        <v>179.25024999999999</v>
      </c>
    </row>
    <row r="8" spans="1:24" ht="15" customHeight="1" x14ac:dyDescent="0.3">
      <c r="A8" s="1" t="s">
        <v>11</v>
      </c>
      <c r="B8" s="2" t="s">
        <v>32</v>
      </c>
      <c r="C8" s="3">
        <v>45801</v>
      </c>
      <c r="D8" s="4" t="s">
        <v>31</v>
      </c>
      <c r="E8" s="5">
        <v>177</v>
      </c>
      <c r="F8" s="20">
        <v>0</v>
      </c>
      <c r="G8" s="5">
        <v>177</v>
      </c>
      <c r="H8" s="20">
        <v>1</v>
      </c>
      <c r="I8" s="5">
        <v>169</v>
      </c>
      <c r="J8" s="20">
        <v>0</v>
      </c>
      <c r="K8" s="5">
        <v>174</v>
      </c>
      <c r="L8" s="20">
        <v>1</v>
      </c>
      <c r="M8" s="5"/>
      <c r="N8" s="20"/>
      <c r="O8" s="5"/>
      <c r="P8" s="20"/>
      <c r="Q8" s="6">
        <v>4</v>
      </c>
      <c r="R8" s="6">
        <v>697</v>
      </c>
      <c r="S8" s="7">
        <v>174.25</v>
      </c>
      <c r="T8" s="37">
        <v>2</v>
      </c>
      <c r="U8" s="8">
        <v>9</v>
      </c>
      <c r="V8" s="9">
        <v>183.25</v>
      </c>
    </row>
    <row r="9" spans="1:24" x14ac:dyDescent="0.3">
      <c r="A9" s="1" t="s">
        <v>11</v>
      </c>
      <c r="B9" s="2" t="s">
        <v>32</v>
      </c>
      <c r="C9" s="3">
        <v>45802</v>
      </c>
      <c r="D9" s="4" t="s">
        <v>35</v>
      </c>
      <c r="E9" s="51">
        <v>184</v>
      </c>
      <c r="F9" s="20">
        <v>1</v>
      </c>
      <c r="G9" s="52">
        <v>178</v>
      </c>
      <c r="H9" s="20">
        <v>0</v>
      </c>
      <c r="I9" s="5">
        <v>185</v>
      </c>
      <c r="J9" s="20">
        <v>1</v>
      </c>
      <c r="K9" s="5">
        <v>183</v>
      </c>
      <c r="L9" s="20">
        <v>2</v>
      </c>
      <c r="M9" s="5">
        <v>176</v>
      </c>
      <c r="N9" s="20">
        <v>1</v>
      </c>
      <c r="O9" s="5">
        <v>176</v>
      </c>
      <c r="P9" s="20">
        <v>0</v>
      </c>
      <c r="Q9" s="6">
        <v>6</v>
      </c>
      <c r="R9" s="6">
        <v>1082</v>
      </c>
      <c r="S9" s="7">
        <v>180.33333333333334</v>
      </c>
      <c r="T9" s="21">
        <v>5</v>
      </c>
      <c r="U9" s="8">
        <v>22</v>
      </c>
      <c r="V9" s="9">
        <v>202.33333333333334</v>
      </c>
    </row>
    <row r="10" spans="1:24" ht="15" customHeight="1" x14ac:dyDescent="0.3">
      <c r="A10" s="1" t="s">
        <v>11</v>
      </c>
      <c r="B10" s="2" t="s">
        <v>32</v>
      </c>
      <c r="C10" s="3">
        <v>45811</v>
      </c>
      <c r="D10" s="4" t="s">
        <v>31</v>
      </c>
      <c r="E10" s="5">
        <v>177</v>
      </c>
      <c r="F10" s="20">
        <v>1</v>
      </c>
      <c r="G10" s="5">
        <v>179</v>
      </c>
      <c r="H10" s="20">
        <v>0</v>
      </c>
      <c r="I10" s="5">
        <v>187</v>
      </c>
      <c r="J10" s="20">
        <v>2</v>
      </c>
      <c r="K10" s="5">
        <v>182.001</v>
      </c>
      <c r="L10" s="20">
        <v>1</v>
      </c>
      <c r="M10" s="5"/>
      <c r="N10" s="20"/>
      <c r="O10" s="5"/>
      <c r="P10" s="20"/>
      <c r="Q10" s="6">
        <v>4</v>
      </c>
      <c r="R10" s="6">
        <v>725.00099999999998</v>
      </c>
      <c r="S10" s="7">
        <v>181.25024999999999</v>
      </c>
      <c r="T10" s="37">
        <v>4</v>
      </c>
      <c r="U10" s="8">
        <v>11</v>
      </c>
      <c r="V10" s="9">
        <v>192.25024999999999</v>
      </c>
    </row>
    <row r="11" spans="1:24" ht="15" customHeight="1" x14ac:dyDescent="0.3">
      <c r="A11" s="1" t="s">
        <v>11</v>
      </c>
      <c r="B11" s="2" t="s">
        <v>32</v>
      </c>
      <c r="C11" s="3">
        <v>45822</v>
      </c>
      <c r="D11" s="4" t="s">
        <v>31</v>
      </c>
      <c r="E11" s="5">
        <v>166</v>
      </c>
      <c r="F11" s="20">
        <v>0</v>
      </c>
      <c r="G11" s="5">
        <v>177</v>
      </c>
      <c r="H11" s="20">
        <v>0</v>
      </c>
      <c r="I11" s="5">
        <v>174</v>
      </c>
      <c r="J11" s="20">
        <v>1</v>
      </c>
      <c r="K11" s="5">
        <v>178</v>
      </c>
      <c r="L11" s="20">
        <v>0</v>
      </c>
      <c r="M11" s="5"/>
      <c r="N11" s="20"/>
      <c r="O11" s="5"/>
      <c r="P11" s="20"/>
      <c r="Q11" s="6">
        <v>4</v>
      </c>
      <c r="R11" s="6">
        <v>695</v>
      </c>
      <c r="S11" s="7">
        <v>173.75</v>
      </c>
      <c r="T11" s="37">
        <v>1</v>
      </c>
      <c r="U11" s="8">
        <v>4</v>
      </c>
      <c r="V11" s="9">
        <v>177.75</v>
      </c>
    </row>
    <row r="12" spans="1:24" ht="15" customHeight="1" x14ac:dyDescent="0.3">
      <c r="A12" s="1" t="s">
        <v>11</v>
      </c>
      <c r="B12" s="2" t="s">
        <v>32</v>
      </c>
      <c r="C12" s="3">
        <v>45836</v>
      </c>
      <c r="D12" s="4" t="s">
        <v>31</v>
      </c>
      <c r="E12" s="5">
        <v>167</v>
      </c>
      <c r="F12" s="20">
        <v>1</v>
      </c>
      <c r="G12" s="5">
        <v>184</v>
      </c>
      <c r="H12" s="20">
        <v>2</v>
      </c>
      <c r="I12" s="5">
        <v>181</v>
      </c>
      <c r="J12" s="20">
        <v>1</v>
      </c>
      <c r="K12" s="5">
        <v>175</v>
      </c>
      <c r="L12" s="20">
        <v>0</v>
      </c>
      <c r="M12" s="5"/>
      <c r="N12" s="20"/>
      <c r="O12" s="5"/>
      <c r="P12" s="20"/>
      <c r="Q12" s="6">
        <v>4</v>
      </c>
      <c r="R12" s="6">
        <v>707</v>
      </c>
      <c r="S12" s="7">
        <v>176.75</v>
      </c>
      <c r="T12" s="37">
        <v>4</v>
      </c>
      <c r="U12" s="8">
        <v>3</v>
      </c>
      <c r="V12" s="9">
        <v>179.75</v>
      </c>
    </row>
    <row r="13" spans="1:24" ht="15" customHeight="1" x14ac:dyDescent="0.3">
      <c r="A13" s="1" t="s">
        <v>11</v>
      </c>
      <c r="B13" s="2" t="s">
        <v>32</v>
      </c>
      <c r="C13" s="3">
        <v>45839</v>
      </c>
      <c r="D13" s="4" t="s">
        <v>31</v>
      </c>
      <c r="E13" s="5">
        <v>184</v>
      </c>
      <c r="F13" s="20">
        <v>0</v>
      </c>
      <c r="G13" s="5">
        <v>182</v>
      </c>
      <c r="H13" s="20">
        <v>0</v>
      </c>
      <c r="I13" s="5">
        <v>186</v>
      </c>
      <c r="J13" s="20">
        <v>1</v>
      </c>
      <c r="K13" s="5">
        <v>180</v>
      </c>
      <c r="L13" s="20">
        <v>2</v>
      </c>
      <c r="M13" s="5"/>
      <c r="N13" s="20"/>
      <c r="O13" s="5"/>
      <c r="P13" s="20"/>
      <c r="Q13" s="6">
        <v>4</v>
      </c>
      <c r="R13" s="6">
        <v>732</v>
      </c>
      <c r="S13" s="7">
        <v>183</v>
      </c>
      <c r="T13" s="37">
        <v>3</v>
      </c>
      <c r="U13" s="8">
        <v>4</v>
      </c>
      <c r="V13" s="9">
        <v>187</v>
      </c>
    </row>
    <row r="14" spans="1:24" ht="15" customHeight="1" x14ac:dyDescent="0.3">
      <c r="A14" s="1" t="s">
        <v>11</v>
      </c>
      <c r="B14" s="2" t="s">
        <v>32</v>
      </c>
      <c r="C14" s="3">
        <v>45850</v>
      </c>
      <c r="D14" s="4" t="s">
        <v>31</v>
      </c>
      <c r="E14" s="5">
        <v>180</v>
      </c>
      <c r="F14" s="20">
        <v>1</v>
      </c>
      <c r="G14" s="5">
        <v>186</v>
      </c>
      <c r="H14" s="20">
        <v>3</v>
      </c>
      <c r="I14" s="5">
        <v>187</v>
      </c>
      <c r="J14" s="20">
        <v>1</v>
      </c>
      <c r="K14" s="5">
        <v>191</v>
      </c>
      <c r="L14" s="20">
        <v>3</v>
      </c>
      <c r="M14" s="5"/>
      <c r="N14" s="20"/>
      <c r="O14" s="5"/>
      <c r="P14" s="20"/>
      <c r="Q14" s="6">
        <v>4</v>
      </c>
      <c r="R14" s="6">
        <v>744</v>
      </c>
      <c r="S14" s="7">
        <v>186</v>
      </c>
      <c r="T14" s="37">
        <v>8</v>
      </c>
      <c r="U14" s="8">
        <v>8</v>
      </c>
      <c r="V14" s="9">
        <v>194</v>
      </c>
    </row>
    <row r="15" spans="1:24" x14ac:dyDescent="0.3">
      <c r="A15" s="1" t="s">
        <v>11</v>
      </c>
      <c r="B15" s="2" t="s">
        <v>32</v>
      </c>
      <c r="C15" s="3">
        <v>45874</v>
      </c>
      <c r="D15" s="4" t="s">
        <v>31</v>
      </c>
      <c r="E15" s="5">
        <v>187.001</v>
      </c>
      <c r="F15" s="20">
        <v>1</v>
      </c>
      <c r="G15" s="5">
        <v>180</v>
      </c>
      <c r="H15" s="20">
        <v>0</v>
      </c>
      <c r="I15" s="5">
        <v>184</v>
      </c>
      <c r="J15" s="20">
        <v>0</v>
      </c>
      <c r="K15" s="5">
        <v>185.001</v>
      </c>
      <c r="L15" s="20">
        <v>1</v>
      </c>
      <c r="M15" s="5"/>
      <c r="N15" s="20"/>
      <c r="O15" s="5"/>
      <c r="P15" s="20"/>
      <c r="Q15" s="6">
        <v>4</v>
      </c>
      <c r="R15" s="6">
        <v>736.00199999999995</v>
      </c>
      <c r="S15" s="7">
        <v>184.00049999999999</v>
      </c>
      <c r="T15" s="37">
        <v>2</v>
      </c>
      <c r="U15" s="8">
        <v>11</v>
      </c>
      <c r="V15" s="9">
        <v>195.00049999999999</v>
      </c>
    </row>
    <row r="16" spans="1:24" x14ac:dyDescent="0.3">
      <c r="A16" s="1" t="s">
        <v>11</v>
      </c>
      <c r="B16" s="2" t="s">
        <v>32</v>
      </c>
      <c r="C16" s="3">
        <v>45878</v>
      </c>
      <c r="D16" s="4" t="s">
        <v>31</v>
      </c>
      <c r="E16" s="5">
        <v>176</v>
      </c>
      <c r="F16" s="20">
        <v>2</v>
      </c>
      <c r="G16" s="5">
        <v>177</v>
      </c>
      <c r="H16" s="20">
        <v>0</v>
      </c>
      <c r="I16" s="5">
        <v>188</v>
      </c>
      <c r="J16" s="20">
        <v>0</v>
      </c>
      <c r="K16" s="5">
        <v>179</v>
      </c>
      <c r="L16" s="20">
        <v>1</v>
      </c>
      <c r="M16" s="5"/>
      <c r="N16" s="20"/>
      <c r="O16" s="5"/>
      <c r="P16" s="20"/>
      <c r="Q16" s="6">
        <v>4</v>
      </c>
      <c r="R16" s="6">
        <v>720</v>
      </c>
      <c r="S16" s="7">
        <v>180</v>
      </c>
      <c r="T16" s="37">
        <v>3</v>
      </c>
      <c r="U16" s="8">
        <v>9</v>
      </c>
      <c r="V16" s="9">
        <v>189</v>
      </c>
    </row>
    <row r="17" spans="1:22" x14ac:dyDescent="0.3">
      <c r="A17" s="1" t="s">
        <v>11</v>
      </c>
      <c r="B17" s="2" t="s">
        <v>32</v>
      </c>
      <c r="C17" s="3">
        <v>45892</v>
      </c>
      <c r="D17" s="4" t="s">
        <v>31</v>
      </c>
      <c r="E17" s="36">
        <v>193</v>
      </c>
      <c r="F17" s="20">
        <v>3</v>
      </c>
      <c r="G17" s="5">
        <v>185.001</v>
      </c>
      <c r="H17" s="20">
        <v>3</v>
      </c>
      <c r="I17" s="5">
        <v>187</v>
      </c>
      <c r="J17" s="20">
        <v>0</v>
      </c>
      <c r="K17" s="5">
        <v>185.001</v>
      </c>
      <c r="L17" s="20">
        <v>1</v>
      </c>
      <c r="M17" s="5"/>
      <c r="N17" s="20"/>
      <c r="O17" s="5"/>
      <c r="P17" s="20"/>
      <c r="Q17" s="6">
        <v>4</v>
      </c>
      <c r="R17" s="6">
        <v>750.00199999999995</v>
      </c>
      <c r="S17" s="7">
        <v>187.50049999999999</v>
      </c>
      <c r="T17" s="37">
        <v>7</v>
      </c>
      <c r="U17" s="8">
        <v>9</v>
      </c>
      <c r="V17" s="9">
        <v>196.50049999999999</v>
      </c>
    </row>
    <row r="18" spans="1:22" x14ac:dyDescent="0.3">
      <c r="A18" s="1" t="s">
        <v>11</v>
      </c>
      <c r="B18" s="2" t="s">
        <v>32</v>
      </c>
      <c r="C18" s="3">
        <v>45897</v>
      </c>
      <c r="D18" s="4" t="s">
        <v>31</v>
      </c>
      <c r="E18" s="5">
        <v>180</v>
      </c>
      <c r="F18" s="20">
        <v>0</v>
      </c>
      <c r="G18" s="5">
        <v>179</v>
      </c>
      <c r="H18" s="20">
        <v>1</v>
      </c>
      <c r="I18" s="5">
        <v>186</v>
      </c>
      <c r="J18" s="20">
        <v>2</v>
      </c>
      <c r="K18" s="5">
        <v>186</v>
      </c>
      <c r="L18" s="20">
        <v>0</v>
      </c>
      <c r="M18" s="5"/>
      <c r="N18" s="20"/>
      <c r="O18" s="5"/>
      <c r="P18" s="20"/>
      <c r="Q18" s="6">
        <v>4</v>
      </c>
      <c r="R18" s="6">
        <v>731</v>
      </c>
      <c r="S18" s="7">
        <v>182.75</v>
      </c>
      <c r="T18" s="37">
        <v>3</v>
      </c>
      <c r="U18" s="8">
        <v>4</v>
      </c>
      <c r="V18" s="9">
        <v>186.75</v>
      </c>
    </row>
    <row r="19" spans="1:22" x14ac:dyDescent="0.3">
      <c r="A19" s="1" t="s">
        <v>11</v>
      </c>
      <c r="B19" s="2" t="s">
        <v>32</v>
      </c>
      <c r="C19" s="3">
        <v>45902</v>
      </c>
      <c r="D19" s="4" t="s">
        <v>31</v>
      </c>
      <c r="E19" s="5">
        <v>183</v>
      </c>
      <c r="F19" s="20">
        <v>0</v>
      </c>
      <c r="G19" s="5">
        <v>187</v>
      </c>
      <c r="H19" s="20">
        <v>3</v>
      </c>
      <c r="I19" s="5">
        <v>183</v>
      </c>
      <c r="J19" s="20">
        <v>3</v>
      </c>
      <c r="K19" s="5">
        <v>189</v>
      </c>
      <c r="L19" s="20">
        <v>0</v>
      </c>
      <c r="M19" s="5"/>
      <c r="N19" s="20"/>
      <c r="O19" s="5"/>
      <c r="P19" s="20"/>
      <c r="Q19" s="6">
        <v>4</v>
      </c>
      <c r="R19" s="6">
        <v>742</v>
      </c>
      <c r="S19" s="7">
        <v>185.5</v>
      </c>
      <c r="T19" s="37">
        <v>6</v>
      </c>
      <c r="U19" s="8">
        <v>6</v>
      </c>
      <c r="V19" s="9">
        <v>191.5</v>
      </c>
    </row>
    <row r="20" spans="1:22" x14ac:dyDescent="0.3">
      <c r="A20" s="68" t="s">
        <v>11</v>
      </c>
      <c r="B20" s="2" t="s">
        <v>32</v>
      </c>
      <c r="C20" s="3">
        <v>45918</v>
      </c>
      <c r="D20" s="69" t="s">
        <v>31</v>
      </c>
      <c r="E20" s="5">
        <v>184</v>
      </c>
      <c r="F20" s="20">
        <v>0</v>
      </c>
      <c r="G20" s="5">
        <v>189</v>
      </c>
      <c r="H20" s="20">
        <v>2</v>
      </c>
      <c r="I20" s="5">
        <v>185</v>
      </c>
      <c r="J20" s="20">
        <v>1</v>
      </c>
      <c r="K20" s="5">
        <v>189</v>
      </c>
      <c r="L20" s="20">
        <v>0</v>
      </c>
      <c r="M20" s="5"/>
      <c r="N20" s="20"/>
      <c r="O20" s="5"/>
      <c r="P20" s="20"/>
      <c r="Q20" s="8">
        <v>4</v>
      </c>
      <c r="R20" s="8">
        <v>747</v>
      </c>
      <c r="S20" s="7">
        <v>186.75</v>
      </c>
      <c r="T20" s="37">
        <v>3</v>
      </c>
      <c r="U20" s="8">
        <v>5</v>
      </c>
      <c r="V20" s="7">
        <v>191.75</v>
      </c>
    </row>
    <row r="21" spans="1:22" x14ac:dyDescent="0.3">
      <c r="A21" s="68" t="s">
        <v>11</v>
      </c>
      <c r="B21" s="2" t="s">
        <v>32</v>
      </c>
      <c r="C21" s="3">
        <v>45928</v>
      </c>
      <c r="D21" s="69" t="s">
        <v>31</v>
      </c>
      <c r="E21" s="5">
        <v>187</v>
      </c>
      <c r="F21" s="20">
        <v>2</v>
      </c>
      <c r="G21" s="5">
        <v>185</v>
      </c>
      <c r="H21" s="20">
        <v>0</v>
      </c>
      <c r="I21" s="5">
        <v>186</v>
      </c>
      <c r="J21" s="20">
        <v>0</v>
      </c>
      <c r="K21" s="5">
        <v>188</v>
      </c>
      <c r="L21" s="20">
        <v>1</v>
      </c>
      <c r="M21" s="5"/>
      <c r="N21" s="20"/>
      <c r="O21" s="5"/>
      <c r="P21" s="20"/>
      <c r="Q21" s="8">
        <v>4</v>
      </c>
      <c r="R21" s="8">
        <v>746</v>
      </c>
      <c r="S21" s="7">
        <v>186.5</v>
      </c>
      <c r="T21" s="37">
        <v>3</v>
      </c>
      <c r="U21" s="8">
        <v>4</v>
      </c>
      <c r="V21" s="7">
        <v>190.5</v>
      </c>
    </row>
    <row r="22" spans="1:22" x14ac:dyDescent="0.3">
      <c r="A22" s="68" t="s">
        <v>11</v>
      </c>
      <c r="B22" s="2" t="s">
        <v>32</v>
      </c>
      <c r="C22" s="3">
        <v>45937</v>
      </c>
      <c r="D22" s="69" t="s">
        <v>31</v>
      </c>
      <c r="E22" s="5">
        <v>187</v>
      </c>
      <c r="F22" s="20">
        <v>0</v>
      </c>
      <c r="G22" s="5">
        <v>185</v>
      </c>
      <c r="H22" s="20">
        <v>2</v>
      </c>
      <c r="I22" s="5">
        <v>189</v>
      </c>
      <c r="J22" s="20">
        <v>0</v>
      </c>
      <c r="K22" s="5">
        <v>187</v>
      </c>
      <c r="L22" s="20">
        <v>1</v>
      </c>
      <c r="M22" s="5"/>
      <c r="N22" s="20"/>
      <c r="O22" s="5"/>
      <c r="P22" s="20"/>
      <c r="Q22" s="8">
        <v>4</v>
      </c>
      <c r="R22" s="8">
        <v>748</v>
      </c>
      <c r="S22" s="7">
        <v>187</v>
      </c>
      <c r="T22" s="37">
        <v>3</v>
      </c>
      <c r="U22" s="8">
        <v>13</v>
      </c>
      <c r="V22" s="7">
        <v>199</v>
      </c>
    </row>
    <row r="23" spans="1:22" x14ac:dyDescent="0.3">
      <c r="A23" s="68" t="s">
        <v>11</v>
      </c>
      <c r="B23" s="2" t="s">
        <v>32</v>
      </c>
      <c r="C23" s="3">
        <v>45941</v>
      </c>
      <c r="D23" s="69" t="s">
        <v>31</v>
      </c>
      <c r="E23" s="5">
        <v>186</v>
      </c>
      <c r="F23" s="20">
        <v>1</v>
      </c>
      <c r="G23" s="5">
        <v>186</v>
      </c>
      <c r="H23" s="20">
        <v>2</v>
      </c>
      <c r="I23" s="5">
        <v>181</v>
      </c>
      <c r="J23" s="20">
        <v>2</v>
      </c>
      <c r="K23" s="5">
        <v>185</v>
      </c>
      <c r="L23" s="20">
        <v>1</v>
      </c>
      <c r="M23" s="5"/>
      <c r="N23" s="20"/>
      <c r="O23" s="5"/>
      <c r="P23" s="20"/>
      <c r="Q23" s="8">
        <v>4</v>
      </c>
      <c r="R23" s="8">
        <v>738</v>
      </c>
      <c r="S23" s="7">
        <v>184.5</v>
      </c>
      <c r="T23" s="37">
        <v>6</v>
      </c>
      <c r="U23" s="8">
        <v>11</v>
      </c>
      <c r="V23" s="7">
        <v>195.5</v>
      </c>
    </row>
    <row r="24" spans="1:22" x14ac:dyDescent="0.3">
      <c r="A24" s="68" t="s">
        <v>11</v>
      </c>
      <c r="B24" s="2" t="s">
        <v>32</v>
      </c>
      <c r="C24" s="3">
        <v>45946</v>
      </c>
      <c r="D24" s="69" t="s">
        <v>31</v>
      </c>
      <c r="E24" s="5">
        <v>187</v>
      </c>
      <c r="F24" s="20">
        <v>2</v>
      </c>
      <c r="G24" s="5">
        <v>187</v>
      </c>
      <c r="H24" s="20">
        <v>0</v>
      </c>
      <c r="I24" s="5">
        <v>190</v>
      </c>
      <c r="J24" s="20">
        <v>2</v>
      </c>
      <c r="K24" s="5">
        <v>192</v>
      </c>
      <c r="L24" s="20">
        <v>4</v>
      </c>
      <c r="M24" s="5"/>
      <c r="N24" s="20"/>
      <c r="O24" s="5"/>
      <c r="P24" s="20"/>
      <c r="Q24" s="8">
        <v>4</v>
      </c>
      <c r="R24" s="8">
        <v>756</v>
      </c>
      <c r="S24" s="7">
        <v>189</v>
      </c>
      <c r="T24" s="37">
        <v>8</v>
      </c>
      <c r="U24" s="8">
        <v>5</v>
      </c>
      <c r="V24" s="7">
        <v>194</v>
      </c>
    </row>
    <row r="25" spans="1:22" x14ac:dyDescent="0.3">
      <c r="A25" s="68" t="s">
        <v>11</v>
      </c>
      <c r="B25" s="2" t="s">
        <v>32</v>
      </c>
      <c r="C25" s="3">
        <v>45949</v>
      </c>
      <c r="D25" s="69" t="s">
        <v>31</v>
      </c>
      <c r="E25" s="5">
        <v>188</v>
      </c>
      <c r="F25" s="20">
        <v>1</v>
      </c>
      <c r="G25" s="5">
        <v>184</v>
      </c>
      <c r="H25" s="20">
        <v>1</v>
      </c>
      <c r="I25" s="5">
        <v>175</v>
      </c>
      <c r="J25" s="20">
        <v>0</v>
      </c>
      <c r="K25" s="5">
        <v>182.001</v>
      </c>
      <c r="L25" s="20">
        <v>1</v>
      </c>
      <c r="M25" s="5">
        <v>172</v>
      </c>
      <c r="N25" s="20">
        <v>0</v>
      </c>
      <c r="O25" s="5">
        <v>183</v>
      </c>
      <c r="P25" s="20">
        <v>3</v>
      </c>
      <c r="Q25" s="8">
        <v>6</v>
      </c>
      <c r="R25" s="8">
        <v>1084.001</v>
      </c>
      <c r="S25" s="7">
        <v>180.66683333333333</v>
      </c>
      <c r="T25" s="37">
        <v>6</v>
      </c>
      <c r="U25" s="8">
        <v>16</v>
      </c>
      <c r="V25" s="7">
        <v>196.66683333333333</v>
      </c>
    </row>
    <row r="26" spans="1:22" x14ac:dyDescent="0.3">
      <c r="A26" s="68" t="s">
        <v>11</v>
      </c>
      <c r="B26" s="2" t="s">
        <v>32</v>
      </c>
      <c r="C26" s="3">
        <v>45965</v>
      </c>
      <c r="D26" s="69" t="s">
        <v>31</v>
      </c>
      <c r="E26" s="5">
        <v>190</v>
      </c>
      <c r="F26" s="20">
        <v>1</v>
      </c>
      <c r="G26" s="5">
        <v>179</v>
      </c>
      <c r="H26" s="20">
        <v>0</v>
      </c>
      <c r="I26" s="5">
        <v>183</v>
      </c>
      <c r="J26" s="20">
        <v>1</v>
      </c>
      <c r="K26" s="5">
        <v>183</v>
      </c>
      <c r="L26" s="20">
        <v>0</v>
      </c>
      <c r="M26" s="5"/>
      <c r="N26" s="20"/>
      <c r="O26" s="5"/>
      <c r="P26" s="20"/>
      <c r="Q26" s="8">
        <v>4</v>
      </c>
      <c r="R26" s="8">
        <v>735</v>
      </c>
      <c r="S26" s="7">
        <v>183.75</v>
      </c>
      <c r="T26" s="37">
        <v>2</v>
      </c>
      <c r="U26" s="8">
        <v>7</v>
      </c>
      <c r="V26" s="7">
        <v>190.75</v>
      </c>
    </row>
    <row r="27" spans="1:22" x14ac:dyDescent="0.3">
      <c r="A27" s="68" t="s">
        <v>11</v>
      </c>
      <c r="B27" s="2" t="s">
        <v>32</v>
      </c>
      <c r="C27" s="3">
        <v>45969</v>
      </c>
      <c r="D27" s="69" t="s">
        <v>31</v>
      </c>
      <c r="E27" s="5">
        <v>186</v>
      </c>
      <c r="F27" s="20">
        <v>0</v>
      </c>
      <c r="G27" s="5">
        <v>188</v>
      </c>
      <c r="H27" s="20">
        <v>1</v>
      </c>
      <c r="I27" s="5">
        <v>185</v>
      </c>
      <c r="J27" s="20">
        <v>1</v>
      </c>
      <c r="K27" s="5">
        <v>180</v>
      </c>
      <c r="L27" s="20">
        <v>1</v>
      </c>
      <c r="M27" s="5"/>
      <c r="N27" s="20"/>
      <c r="O27" s="5"/>
      <c r="P27" s="20"/>
      <c r="Q27" s="8">
        <v>4</v>
      </c>
      <c r="R27" s="8">
        <v>739</v>
      </c>
      <c r="S27" s="7">
        <v>184.75</v>
      </c>
      <c r="T27" s="37">
        <v>3</v>
      </c>
      <c r="U27" s="8">
        <v>6</v>
      </c>
      <c r="V27" s="7">
        <v>190.75</v>
      </c>
    </row>
    <row r="28" spans="1:22" x14ac:dyDescent="0.3">
      <c r="A28" s="68" t="s">
        <v>11</v>
      </c>
      <c r="B28" s="2" t="s">
        <v>32</v>
      </c>
      <c r="C28" s="3">
        <v>45977</v>
      </c>
      <c r="D28" s="69" t="s">
        <v>35</v>
      </c>
      <c r="E28" s="5">
        <v>186</v>
      </c>
      <c r="F28" s="20">
        <v>0</v>
      </c>
      <c r="G28" s="5">
        <v>186</v>
      </c>
      <c r="H28" s="20">
        <v>1</v>
      </c>
      <c r="I28" s="5">
        <v>184</v>
      </c>
      <c r="J28" s="20">
        <v>4</v>
      </c>
      <c r="K28" s="5">
        <v>187</v>
      </c>
      <c r="L28" s="20">
        <v>1</v>
      </c>
      <c r="M28" s="5">
        <v>181</v>
      </c>
      <c r="N28" s="20">
        <v>0</v>
      </c>
      <c r="O28" s="5">
        <v>183.001</v>
      </c>
      <c r="P28" s="20">
        <v>0</v>
      </c>
      <c r="Q28" s="8">
        <v>6</v>
      </c>
      <c r="R28" s="8">
        <v>1107.001</v>
      </c>
      <c r="S28" s="7">
        <v>184.50016666666667</v>
      </c>
      <c r="T28" s="37">
        <v>6</v>
      </c>
      <c r="U28" s="8">
        <v>6</v>
      </c>
      <c r="V28" s="7">
        <v>190.50016666666667</v>
      </c>
    </row>
    <row r="29" spans="1:22" x14ac:dyDescent="0.3">
      <c r="A29" s="68" t="s">
        <v>11</v>
      </c>
      <c r="B29" s="2" t="s">
        <v>32</v>
      </c>
      <c r="C29" s="3">
        <v>45979</v>
      </c>
      <c r="D29" s="69" t="s">
        <v>31</v>
      </c>
      <c r="E29" s="5">
        <v>186</v>
      </c>
      <c r="F29" s="20">
        <v>1</v>
      </c>
      <c r="G29" s="5">
        <v>186</v>
      </c>
      <c r="H29" s="20">
        <v>0</v>
      </c>
      <c r="I29" s="5">
        <v>184</v>
      </c>
      <c r="J29" s="20">
        <v>1</v>
      </c>
      <c r="K29" s="5">
        <v>184</v>
      </c>
      <c r="L29" s="20">
        <v>0</v>
      </c>
      <c r="M29" s="5"/>
      <c r="N29" s="20"/>
      <c r="O29" s="5"/>
      <c r="P29" s="20"/>
      <c r="Q29" s="8">
        <v>4</v>
      </c>
      <c r="R29" s="8">
        <v>740</v>
      </c>
      <c r="S29" s="7">
        <v>185</v>
      </c>
      <c r="T29" s="37">
        <v>2</v>
      </c>
      <c r="U29" s="8">
        <v>13</v>
      </c>
      <c r="V29" s="7">
        <v>198</v>
      </c>
    </row>
    <row r="31" spans="1:22" x14ac:dyDescent="0.3">
      <c r="Q31" s="32">
        <f>SUM(Q2:Q30)</f>
        <v>120</v>
      </c>
      <c r="R31" s="32">
        <f>SUM(R2:R30)</f>
        <v>21916.008000000002</v>
      </c>
      <c r="S31" s="33">
        <f>SUM(R31/Q31)</f>
        <v>182.63340000000002</v>
      </c>
      <c r="T31" s="32">
        <f>SUM(T2:T30)</f>
        <v>113</v>
      </c>
      <c r="U31" s="32">
        <f>SUM(U2:U30)</f>
        <v>246</v>
      </c>
      <c r="V31" s="34">
        <f>SUM(S31+U31)</f>
        <v>428.63340000000005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  <protectedRange algorithmName="SHA-512" hashValue="ON39YdpmFHfN9f47KpiRvqrKx0V9+erV1CNkpWzYhW/Qyc6aT8rEyCrvauWSYGZK2ia3o7vd3akF07acHAFpOA==" saltValue="yVW9XmDwTqEnmpSGai0KYg==" spinCount="100000" sqref="B27:C27 E27:P27" name="Range1_10_2"/>
    <protectedRange algorithmName="SHA-512" hashValue="ON39YdpmFHfN9f47KpiRvqrKx0V9+erV1CNkpWzYhW/Qyc6aT8rEyCrvauWSYGZK2ia3o7vd3akF07acHAFpOA==" saltValue="yVW9XmDwTqEnmpSGai0KYg==" spinCount="100000" sqref="D27" name="Range1_1_12"/>
    <protectedRange algorithmName="SHA-512" hashValue="ON39YdpmFHfN9f47KpiRvqrKx0V9+erV1CNkpWzYhW/Qyc6aT8rEyCrvauWSYGZK2ia3o7vd3akF07acHAFpOA==" saltValue="yVW9XmDwTqEnmpSGai0KYg==" spinCount="100000" sqref="T27" name="Range1_3_5_6_1"/>
    <protectedRange sqref="B28:C29 E28:P29" name="Range1_14_1"/>
    <protectedRange sqref="D28:D29" name="Range1_1_7"/>
    <protectedRange sqref="T28:T29" name="Range1_3_5_7"/>
  </protectedRanges>
  <conditionalFormatting sqref="E19">
    <cfRule type="top10" dxfId="396" priority="61" rank="1"/>
  </conditionalFormatting>
  <conditionalFormatting sqref="E19:P19">
    <cfRule type="cellIs" dxfId="395" priority="57" operator="greaterThanOrEqual">
      <formula>200</formula>
    </cfRule>
  </conditionalFormatting>
  <conditionalFormatting sqref="G19">
    <cfRule type="top10" dxfId="394" priority="63" rank="1"/>
  </conditionalFormatting>
  <conditionalFormatting sqref="I19">
    <cfRule type="top10" dxfId="393" priority="62" rank="1"/>
  </conditionalFormatting>
  <conditionalFormatting sqref="K19">
    <cfRule type="top10" dxfId="392" priority="58" rank="1"/>
  </conditionalFormatting>
  <conditionalFormatting sqref="M19">
    <cfRule type="top10" dxfId="391" priority="60" rank="1"/>
  </conditionalFormatting>
  <conditionalFormatting sqref="O19">
    <cfRule type="top10" dxfId="390" priority="59" rank="1"/>
  </conditionalFormatting>
  <conditionalFormatting sqref="E20">
    <cfRule type="top10" dxfId="389" priority="56" rank="1"/>
  </conditionalFormatting>
  <conditionalFormatting sqref="G20">
    <cfRule type="top10" dxfId="388" priority="55" rank="1"/>
  </conditionalFormatting>
  <conditionalFormatting sqref="I20">
    <cfRule type="top10" dxfId="387" priority="54" rank="1"/>
  </conditionalFormatting>
  <conditionalFormatting sqref="K20">
    <cfRule type="top10" dxfId="386" priority="53" rank="1"/>
  </conditionalFormatting>
  <conditionalFormatting sqref="M20">
    <cfRule type="top10" dxfId="385" priority="52" rank="1"/>
  </conditionalFormatting>
  <conditionalFormatting sqref="O20">
    <cfRule type="top10" dxfId="384" priority="51" rank="1"/>
  </conditionalFormatting>
  <conditionalFormatting sqref="E20:P20">
    <cfRule type="cellIs" dxfId="383" priority="50" operator="greaterThanOrEqual">
      <formula>200</formula>
    </cfRule>
  </conditionalFormatting>
  <conditionalFormatting sqref="E21">
    <cfRule type="top10" dxfId="382" priority="49" rank="1"/>
  </conditionalFormatting>
  <conditionalFormatting sqref="G21">
    <cfRule type="top10" dxfId="381" priority="48" rank="1"/>
  </conditionalFormatting>
  <conditionalFormatting sqref="I21">
    <cfRule type="top10" dxfId="380" priority="47" rank="1"/>
  </conditionalFormatting>
  <conditionalFormatting sqref="K21">
    <cfRule type="top10" dxfId="379" priority="46" rank="1"/>
  </conditionalFormatting>
  <conditionalFormatting sqref="M21">
    <cfRule type="top10" dxfId="378" priority="45" rank="1"/>
  </conditionalFormatting>
  <conditionalFormatting sqref="O21">
    <cfRule type="top10" dxfId="377" priority="44" rank="1"/>
  </conditionalFormatting>
  <conditionalFormatting sqref="E21:P21">
    <cfRule type="cellIs" dxfId="376" priority="43" operator="greaterThanOrEqual">
      <formula>200</formula>
    </cfRule>
  </conditionalFormatting>
  <conditionalFormatting sqref="E22">
    <cfRule type="top10" dxfId="375" priority="42" rank="1"/>
  </conditionalFormatting>
  <conditionalFormatting sqref="G22">
    <cfRule type="top10" dxfId="374" priority="41" rank="1"/>
  </conditionalFormatting>
  <conditionalFormatting sqref="I22">
    <cfRule type="top10" dxfId="373" priority="40" rank="1"/>
  </conditionalFormatting>
  <conditionalFormatting sqref="K22">
    <cfRule type="top10" dxfId="372" priority="39" rank="1"/>
  </conditionalFormatting>
  <conditionalFormatting sqref="M22">
    <cfRule type="top10" dxfId="371" priority="38" rank="1"/>
  </conditionalFormatting>
  <conditionalFormatting sqref="O22">
    <cfRule type="top10" dxfId="370" priority="37" rank="1"/>
  </conditionalFormatting>
  <conditionalFormatting sqref="E22:P22">
    <cfRule type="cellIs" dxfId="369" priority="36" operator="greaterThanOrEqual">
      <formula>200</formula>
    </cfRule>
  </conditionalFormatting>
  <conditionalFormatting sqref="E23">
    <cfRule type="top10" dxfId="368" priority="35" rank="1"/>
  </conditionalFormatting>
  <conditionalFormatting sqref="G23">
    <cfRule type="top10" dxfId="367" priority="34" rank="1"/>
  </conditionalFormatting>
  <conditionalFormatting sqref="I23">
    <cfRule type="top10" dxfId="366" priority="33" rank="1"/>
  </conditionalFormatting>
  <conditionalFormatting sqref="K23">
    <cfRule type="top10" dxfId="365" priority="32" rank="1"/>
  </conditionalFormatting>
  <conditionalFormatting sqref="M23">
    <cfRule type="top10" dxfId="364" priority="31" rank="1"/>
  </conditionalFormatting>
  <conditionalFormatting sqref="O23">
    <cfRule type="top10" dxfId="363" priority="30" rank="1"/>
  </conditionalFormatting>
  <conditionalFormatting sqref="E23:P23">
    <cfRule type="cellIs" dxfId="362" priority="29" operator="greaterThanOrEqual">
      <formula>200</formula>
    </cfRule>
  </conditionalFormatting>
  <conditionalFormatting sqref="E24:P25">
    <cfRule type="cellIs" dxfId="361" priority="22" operator="greaterThanOrEqual">
      <formula>200</formula>
    </cfRule>
  </conditionalFormatting>
  <conditionalFormatting sqref="E24:E25">
    <cfRule type="top10" dxfId="360" priority="28" rank="1"/>
  </conditionalFormatting>
  <conditionalFormatting sqref="G24:G25">
    <cfRule type="top10" dxfId="359" priority="27" rank="1"/>
  </conditionalFormatting>
  <conditionalFormatting sqref="I24:I25">
    <cfRule type="top10" dxfId="358" priority="26" rank="1"/>
  </conditionalFormatting>
  <conditionalFormatting sqref="K24:K25">
    <cfRule type="top10" dxfId="357" priority="25" rank="1"/>
  </conditionalFormatting>
  <conditionalFormatting sqref="M24:M25">
    <cfRule type="top10" dxfId="356" priority="24" rank="1"/>
  </conditionalFormatting>
  <conditionalFormatting sqref="O24:O25">
    <cfRule type="top10" dxfId="355" priority="23" rank="1"/>
  </conditionalFormatting>
  <conditionalFormatting sqref="E26">
    <cfRule type="top10" dxfId="354" priority="21" rank="1"/>
  </conditionalFormatting>
  <conditionalFormatting sqref="G26">
    <cfRule type="top10" dxfId="353" priority="20" rank="1"/>
  </conditionalFormatting>
  <conditionalFormatting sqref="E26:P26">
    <cfRule type="cellIs" dxfId="352" priority="19" operator="greaterThanOrEqual">
      <formula>200</formula>
    </cfRule>
  </conditionalFormatting>
  <conditionalFormatting sqref="I26">
    <cfRule type="top10" dxfId="351" priority="18" rank="1"/>
  </conditionalFormatting>
  <conditionalFormatting sqref="K26">
    <cfRule type="top10" dxfId="350" priority="17" rank="1"/>
  </conditionalFormatting>
  <conditionalFormatting sqref="M26">
    <cfRule type="top10" dxfId="349" priority="16" rank="1"/>
  </conditionalFormatting>
  <conditionalFormatting sqref="O26">
    <cfRule type="top10" dxfId="348" priority="15" rank="1"/>
  </conditionalFormatting>
  <conditionalFormatting sqref="E27">
    <cfRule type="top10" dxfId="347" priority="14" rank="1"/>
  </conditionalFormatting>
  <conditionalFormatting sqref="G27">
    <cfRule type="top10" dxfId="346" priority="13" rank="1"/>
  </conditionalFormatting>
  <conditionalFormatting sqref="I27">
    <cfRule type="top10" dxfId="345" priority="12" rank="1"/>
  </conditionalFormatting>
  <conditionalFormatting sqref="K27">
    <cfRule type="top10" dxfId="344" priority="11" rank="1"/>
  </conditionalFormatting>
  <conditionalFormatting sqref="M27">
    <cfRule type="top10" dxfId="343" priority="10" rank="1"/>
  </conditionalFormatting>
  <conditionalFormatting sqref="O27">
    <cfRule type="top10" dxfId="342" priority="9" rank="1"/>
  </conditionalFormatting>
  <conditionalFormatting sqref="E27:P27">
    <cfRule type="cellIs" dxfId="341" priority="8" operator="greaterThanOrEqual">
      <formula>200</formula>
    </cfRule>
  </conditionalFormatting>
  <conditionalFormatting sqref="E28:E29">
    <cfRule type="top10" dxfId="340" priority="7" rank="1"/>
  </conditionalFormatting>
  <conditionalFormatting sqref="G28:G29">
    <cfRule type="top10" dxfId="339" priority="6" rank="1"/>
  </conditionalFormatting>
  <conditionalFormatting sqref="I28:I29">
    <cfRule type="top10" dxfId="338" priority="5" rank="1"/>
  </conditionalFormatting>
  <conditionalFormatting sqref="K28:K29">
    <cfRule type="top10" dxfId="337" priority="4" rank="1"/>
  </conditionalFormatting>
  <conditionalFormatting sqref="M28:M29">
    <cfRule type="top10" dxfId="336" priority="3" rank="1"/>
  </conditionalFormatting>
  <conditionalFormatting sqref="O28:O29">
    <cfRule type="top10" dxfId="335" priority="2" rank="1"/>
  </conditionalFormatting>
  <conditionalFormatting sqref="E28:P29">
    <cfRule type="cellIs" dxfId="334" priority="1" operator="greaterThanOrEqual">
      <formula>200</formula>
    </cfRule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B26 D26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B27 D27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D28:D29 B28:B29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66</v>
      </c>
      <c r="C2" s="3">
        <v>45801</v>
      </c>
      <c r="D2" s="4" t="s">
        <v>51</v>
      </c>
      <c r="E2" s="5">
        <v>181</v>
      </c>
      <c r="F2" s="20">
        <v>1</v>
      </c>
      <c r="G2" s="5">
        <v>178</v>
      </c>
      <c r="H2" s="20">
        <v>0</v>
      </c>
      <c r="I2" s="5">
        <v>185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723</v>
      </c>
      <c r="S2" s="7">
        <v>180.75</v>
      </c>
      <c r="T2" s="37">
        <v>3</v>
      </c>
      <c r="U2" s="8">
        <v>13</v>
      </c>
      <c r="V2" s="9">
        <v>193.75</v>
      </c>
    </row>
    <row r="3" spans="1:24" ht="15" customHeight="1" x14ac:dyDescent="0.3">
      <c r="A3" s="1" t="s">
        <v>11</v>
      </c>
      <c r="B3" s="2" t="s">
        <v>66</v>
      </c>
      <c r="C3" s="3">
        <v>45836</v>
      </c>
      <c r="D3" s="4" t="s">
        <v>51</v>
      </c>
      <c r="E3" s="5">
        <v>183</v>
      </c>
      <c r="F3" s="20">
        <v>0</v>
      </c>
      <c r="G3" s="5">
        <v>182</v>
      </c>
      <c r="H3" s="20">
        <v>1</v>
      </c>
      <c r="I3" s="5">
        <v>182</v>
      </c>
      <c r="J3" s="20">
        <v>1</v>
      </c>
      <c r="K3" s="5">
        <v>176</v>
      </c>
      <c r="L3" s="20">
        <v>0</v>
      </c>
      <c r="M3" s="5"/>
      <c r="N3" s="20"/>
      <c r="O3" s="5"/>
      <c r="P3" s="20"/>
      <c r="Q3" s="6">
        <v>4</v>
      </c>
      <c r="R3" s="6">
        <v>723</v>
      </c>
      <c r="S3" s="7">
        <v>180.75</v>
      </c>
      <c r="T3" s="37">
        <v>2</v>
      </c>
      <c r="U3" s="8">
        <v>5</v>
      </c>
      <c r="V3" s="9">
        <v>185.75</v>
      </c>
    </row>
    <row r="4" spans="1:24" ht="15" customHeight="1" x14ac:dyDescent="0.3">
      <c r="A4" s="1" t="s">
        <v>11</v>
      </c>
      <c r="B4" s="2" t="s">
        <v>66</v>
      </c>
      <c r="C4" s="3">
        <v>45864</v>
      </c>
      <c r="D4" s="4" t="s">
        <v>51</v>
      </c>
      <c r="E4" s="5">
        <v>191</v>
      </c>
      <c r="F4" s="20">
        <v>1</v>
      </c>
      <c r="G4" s="5">
        <v>186</v>
      </c>
      <c r="H4" s="20">
        <v>3</v>
      </c>
      <c r="I4" s="5">
        <v>184</v>
      </c>
      <c r="J4" s="20">
        <v>5</v>
      </c>
      <c r="K4" s="5">
        <v>188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9</v>
      </c>
      <c r="U4" s="8">
        <v>5</v>
      </c>
      <c r="V4" s="9">
        <v>192.25</v>
      </c>
    </row>
    <row r="5" spans="1:24" x14ac:dyDescent="0.3">
      <c r="A5" s="1" t="s">
        <v>11</v>
      </c>
      <c r="B5" s="2" t="s">
        <v>66</v>
      </c>
      <c r="C5" s="3">
        <v>45868</v>
      </c>
      <c r="D5" s="4" t="s">
        <v>62</v>
      </c>
      <c r="E5" s="5">
        <v>181</v>
      </c>
      <c r="F5" s="20">
        <v>2</v>
      </c>
      <c r="G5" s="5">
        <v>184.001</v>
      </c>
      <c r="H5" s="20">
        <v>1</v>
      </c>
      <c r="I5" s="5">
        <v>181</v>
      </c>
      <c r="J5" s="20"/>
      <c r="K5" s="5">
        <v>186</v>
      </c>
      <c r="L5" s="20">
        <v>1</v>
      </c>
      <c r="M5" s="5"/>
      <c r="N5" s="20"/>
      <c r="O5" s="5"/>
      <c r="P5" s="20"/>
      <c r="Q5" s="6">
        <v>4</v>
      </c>
      <c r="R5" s="6">
        <v>732.00099999999998</v>
      </c>
      <c r="S5" s="7">
        <v>183.00024999999999</v>
      </c>
      <c r="T5" s="37">
        <v>4</v>
      </c>
      <c r="U5" s="8">
        <v>6</v>
      </c>
      <c r="V5" s="9">
        <v>189.00024999999999</v>
      </c>
    </row>
    <row r="6" spans="1:24" x14ac:dyDescent="0.3">
      <c r="A6" s="1" t="s">
        <v>11</v>
      </c>
      <c r="B6" s="2" t="s">
        <v>66</v>
      </c>
      <c r="C6" s="3">
        <v>45875</v>
      </c>
      <c r="D6" s="4" t="s">
        <v>62</v>
      </c>
      <c r="E6" s="5">
        <v>186</v>
      </c>
      <c r="F6" s="20">
        <v>3</v>
      </c>
      <c r="G6" s="5">
        <v>187</v>
      </c>
      <c r="H6" s="20"/>
      <c r="I6" s="5">
        <v>187</v>
      </c>
      <c r="J6" s="20"/>
      <c r="K6" s="5">
        <v>188</v>
      </c>
      <c r="L6" s="20">
        <v>3</v>
      </c>
      <c r="M6" s="5"/>
      <c r="N6" s="20"/>
      <c r="O6" s="5"/>
      <c r="P6" s="20"/>
      <c r="Q6" s="6">
        <v>4</v>
      </c>
      <c r="R6" s="6">
        <v>748</v>
      </c>
      <c r="S6" s="7">
        <v>187</v>
      </c>
      <c r="T6" s="37">
        <v>6</v>
      </c>
      <c r="U6" s="8">
        <v>11</v>
      </c>
      <c r="V6" s="9">
        <v>198</v>
      </c>
    </row>
    <row r="7" spans="1:24" x14ac:dyDescent="0.3">
      <c r="A7" s="1" t="s">
        <v>11</v>
      </c>
      <c r="B7" s="2" t="s">
        <v>66</v>
      </c>
      <c r="C7" s="3">
        <v>45879</v>
      </c>
      <c r="D7" s="4" t="s">
        <v>62</v>
      </c>
      <c r="E7" s="5">
        <v>188</v>
      </c>
      <c r="F7" s="20">
        <v>1</v>
      </c>
      <c r="G7" s="5">
        <v>186</v>
      </c>
      <c r="H7" s="20">
        <v>3</v>
      </c>
      <c r="I7" s="5">
        <v>187</v>
      </c>
      <c r="J7" s="20">
        <v>2</v>
      </c>
      <c r="K7" s="36">
        <v>193</v>
      </c>
      <c r="L7" s="20">
        <v>2</v>
      </c>
      <c r="M7" s="5">
        <v>191</v>
      </c>
      <c r="N7" s="20">
        <v>1</v>
      </c>
      <c r="O7" s="5">
        <v>190</v>
      </c>
      <c r="P7" s="20"/>
      <c r="Q7" s="6">
        <v>6</v>
      </c>
      <c r="R7" s="6">
        <v>1135</v>
      </c>
      <c r="S7" s="7">
        <v>189.16666666666666</v>
      </c>
      <c r="T7" s="37">
        <v>9</v>
      </c>
      <c r="U7" s="8">
        <v>12</v>
      </c>
      <c r="V7" s="9">
        <v>201.16666666666666</v>
      </c>
    </row>
    <row r="8" spans="1:24" x14ac:dyDescent="0.3">
      <c r="A8" s="1" t="s">
        <v>11</v>
      </c>
      <c r="B8" s="2" t="s">
        <v>66</v>
      </c>
      <c r="C8" s="3">
        <v>45892</v>
      </c>
      <c r="D8" s="4" t="s">
        <v>51</v>
      </c>
      <c r="E8" s="5">
        <v>183</v>
      </c>
      <c r="F8" s="20">
        <v>1</v>
      </c>
      <c r="G8" s="5">
        <v>190</v>
      </c>
      <c r="H8" s="20">
        <v>1</v>
      </c>
      <c r="I8" s="5">
        <v>190</v>
      </c>
      <c r="J8" s="20">
        <v>2</v>
      </c>
      <c r="K8" s="5">
        <v>183</v>
      </c>
      <c r="L8" s="20">
        <v>0</v>
      </c>
      <c r="M8" s="5"/>
      <c r="N8" s="20"/>
      <c r="O8" s="5"/>
      <c r="P8" s="20"/>
      <c r="Q8" s="6">
        <v>4</v>
      </c>
      <c r="R8" s="6">
        <v>746</v>
      </c>
      <c r="S8" s="7">
        <v>186.5</v>
      </c>
      <c r="T8" s="37">
        <v>4</v>
      </c>
      <c r="U8" s="8">
        <v>5</v>
      </c>
      <c r="V8" s="9">
        <v>191.5</v>
      </c>
    </row>
    <row r="9" spans="1:24" x14ac:dyDescent="0.3">
      <c r="A9" s="1" t="s">
        <v>11</v>
      </c>
      <c r="B9" s="2" t="s">
        <v>66</v>
      </c>
      <c r="C9" s="3">
        <v>45907</v>
      </c>
      <c r="D9" s="4" t="s">
        <v>62</v>
      </c>
      <c r="E9" s="5">
        <v>177</v>
      </c>
      <c r="F9" s="20"/>
      <c r="G9" s="5">
        <v>187</v>
      </c>
      <c r="H9" s="20"/>
      <c r="I9" s="5">
        <v>186</v>
      </c>
      <c r="J9" s="20">
        <v>2</v>
      </c>
      <c r="K9" s="5">
        <v>183</v>
      </c>
      <c r="L9" s="20">
        <v>1</v>
      </c>
      <c r="M9" s="5">
        <v>183</v>
      </c>
      <c r="N9" s="20">
        <v>1</v>
      </c>
      <c r="O9" s="5">
        <v>184</v>
      </c>
      <c r="P9" s="20"/>
      <c r="Q9" s="6">
        <v>6</v>
      </c>
      <c r="R9" s="6">
        <v>1100</v>
      </c>
      <c r="S9" s="7">
        <v>183.33333333333334</v>
      </c>
      <c r="T9" s="37">
        <v>4</v>
      </c>
      <c r="U9" s="8">
        <v>10</v>
      </c>
      <c r="V9" s="9">
        <v>193.33333333333334</v>
      </c>
    </row>
    <row r="10" spans="1:24" x14ac:dyDescent="0.3">
      <c r="A10" s="68" t="s">
        <v>11</v>
      </c>
      <c r="B10" s="2" t="s">
        <v>66</v>
      </c>
      <c r="C10" s="3">
        <v>45955</v>
      </c>
      <c r="D10" s="69" t="s">
        <v>51</v>
      </c>
      <c r="E10" s="5">
        <v>187</v>
      </c>
      <c r="F10" s="20">
        <v>3</v>
      </c>
      <c r="G10" s="5">
        <v>188</v>
      </c>
      <c r="H10" s="20">
        <v>1</v>
      </c>
      <c r="I10" s="5">
        <v>184</v>
      </c>
      <c r="J10" s="20">
        <v>3</v>
      </c>
      <c r="K10" s="5">
        <v>185</v>
      </c>
      <c r="L10" s="20">
        <v>0</v>
      </c>
      <c r="M10" s="5">
        <v>186</v>
      </c>
      <c r="N10" s="20">
        <v>1</v>
      </c>
      <c r="O10" s="5">
        <v>187</v>
      </c>
      <c r="P10" s="20">
        <v>2</v>
      </c>
      <c r="Q10" s="8">
        <v>6</v>
      </c>
      <c r="R10" s="8">
        <v>1117</v>
      </c>
      <c r="S10" s="7">
        <v>186.16666666666666</v>
      </c>
      <c r="T10" s="37">
        <v>10</v>
      </c>
      <c r="U10" s="8">
        <v>10</v>
      </c>
      <c r="V10" s="7">
        <v>196.16666666666666</v>
      </c>
    </row>
    <row r="12" spans="1:24" x14ac:dyDescent="0.3">
      <c r="Q12" s="32">
        <f>SUM(Q2:Q11)</f>
        <v>42</v>
      </c>
      <c r="R12" s="32">
        <f>SUM(R2:R11)</f>
        <v>7773.0010000000002</v>
      </c>
      <c r="S12" s="33">
        <f>SUM(R12/Q12)</f>
        <v>185.07145238095239</v>
      </c>
      <c r="T12" s="32">
        <f>SUM(T2:T11)</f>
        <v>51</v>
      </c>
      <c r="U12" s="32">
        <f>SUM(U2:U11)</f>
        <v>77</v>
      </c>
      <c r="V12" s="34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333" priority="14" rank="1"/>
  </conditionalFormatting>
  <conditionalFormatting sqref="E9:P9">
    <cfRule type="cellIs" dxfId="332" priority="8" operator="greaterThanOrEqual">
      <formula>193</formula>
    </cfRule>
  </conditionalFormatting>
  <conditionalFormatting sqref="G9">
    <cfRule type="top10" dxfId="331" priority="13" rank="1"/>
  </conditionalFormatting>
  <conditionalFormatting sqref="I9">
    <cfRule type="top10" dxfId="330" priority="12" rank="1"/>
  </conditionalFormatting>
  <conditionalFormatting sqref="K9">
    <cfRule type="top10" dxfId="329" priority="11" rank="1"/>
  </conditionalFormatting>
  <conditionalFormatting sqref="M9">
    <cfRule type="top10" dxfId="328" priority="10" rank="1"/>
  </conditionalFormatting>
  <conditionalFormatting sqref="O9">
    <cfRule type="top10" dxfId="327" priority="9" rank="1"/>
  </conditionalFormatting>
  <conditionalFormatting sqref="E10">
    <cfRule type="top10" dxfId="326" priority="7" rank="1"/>
  </conditionalFormatting>
  <conditionalFormatting sqref="G10">
    <cfRule type="top10" dxfId="325" priority="6" rank="1"/>
  </conditionalFormatting>
  <conditionalFormatting sqref="I10">
    <cfRule type="top10" dxfId="324" priority="5" rank="1"/>
  </conditionalFormatting>
  <conditionalFormatting sqref="K10">
    <cfRule type="top10" dxfId="323" priority="4" rank="1"/>
  </conditionalFormatting>
  <conditionalFormatting sqref="M10">
    <cfRule type="top10" dxfId="322" priority="3" rank="1"/>
  </conditionalFormatting>
  <conditionalFormatting sqref="O10">
    <cfRule type="top10" dxfId="321" priority="2" rank="1"/>
  </conditionalFormatting>
  <conditionalFormatting sqref="E10:O10">
    <cfRule type="cellIs" dxfId="320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110</v>
      </c>
      <c r="C2" s="3">
        <v>45962</v>
      </c>
      <c r="D2" s="4" t="s">
        <v>42</v>
      </c>
      <c r="E2" s="5">
        <v>178</v>
      </c>
      <c r="F2" s="20">
        <v>1</v>
      </c>
      <c r="G2" s="5">
        <v>171</v>
      </c>
      <c r="H2" s="20">
        <v>0</v>
      </c>
      <c r="I2" s="5">
        <v>165</v>
      </c>
      <c r="J2" s="20">
        <v>1</v>
      </c>
      <c r="K2" s="5">
        <v>179</v>
      </c>
      <c r="L2" s="20">
        <v>1</v>
      </c>
      <c r="M2" s="5"/>
      <c r="N2" s="20"/>
      <c r="O2" s="5"/>
      <c r="P2" s="20"/>
      <c r="Q2" s="6">
        <v>4</v>
      </c>
      <c r="R2" s="6">
        <v>693</v>
      </c>
      <c r="S2" s="7">
        <v>173.25</v>
      </c>
      <c r="T2" s="37">
        <v>3</v>
      </c>
      <c r="U2" s="8">
        <v>5</v>
      </c>
      <c r="V2" s="9">
        <v>178.25</v>
      </c>
    </row>
    <row r="4" spans="1:24" x14ac:dyDescent="0.3">
      <c r="Q4" s="32">
        <f>SUM(Q2:Q3)</f>
        <v>4</v>
      </c>
      <c r="R4" s="32">
        <f>SUM(R2:R3)</f>
        <v>693</v>
      </c>
      <c r="S4" s="33">
        <f>SUM(R4/Q4)</f>
        <v>173.25</v>
      </c>
      <c r="T4" s="32">
        <f>SUM(T2:T3)</f>
        <v>3</v>
      </c>
      <c r="U4" s="32">
        <f>SUM(U2:U3)</f>
        <v>5</v>
      </c>
      <c r="V4" s="34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319" priority="7" rank="1"/>
  </conditionalFormatting>
  <conditionalFormatting sqref="G2">
    <cfRule type="top10" dxfId="318" priority="6" rank="1"/>
  </conditionalFormatting>
  <conditionalFormatting sqref="I2">
    <cfRule type="top10" dxfId="317" priority="5" rank="1"/>
  </conditionalFormatting>
  <conditionalFormatting sqref="K2">
    <cfRule type="top10" dxfId="316" priority="4" rank="1"/>
  </conditionalFormatting>
  <conditionalFormatting sqref="M2">
    <cfRule type="top10" dxfId="315" priority="3" rank="1"/>
  </conditionalFormatting>
  <conditionalFormatting sqref="O2">
    <cfRule type="top10" dxfId="314" priority="2" rank="1"/>
  </conditionalFormatting>
  <conditionalFormatting sqref="E2:P2">
    <cfRule type="cellIs" dxfId="313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92</v>
      </c>
      <c r="C2" s="3">
        <v>45896</v>
      </c>
      <c r="D2" s="4" t="s">
        <v>94</v>
      </c>
      <c r="E2" s="5">
        <v>163</v>
      </c>
      <c r="F2" s="20">
        <v>0</v>
      </c>
      <c r="G2" s="5">
        <v>171</v>
      </c>
      <c r="H2" s="20">
        <v>0</v>
      </c>
      <c r="I2" s="5">
        <v>165</v>
      </c>
      <c r="J2" s="20">
        <v>0</v>
      </c>
      <c r="K2" s="5">
        <v>156</v>
      </c>
      <c r="L2" s="20">
        <v>0</v>
      </c>
      <c r="M2" s="5"/>
      <c r="N2" s="20"/>
      <c r="O2" s="5"/>
      <c r="P2" s="20"/>
      <c r="Q2" s="6">
        <v>4</v>
      </c>
      <c r="R2" s="6">
        <v>655</v>
      </c>
      <c r="S2" s="7">
        <v>163.75</v>
      </c>
      <c r="T2" s="37">
        <v>0</v>
      </c>
      <c r="U2" s="8">
        <v>5</v>
      </c>
      <c r="V2" s="9">
        <v>168.75</v>
      </c>
    </row>
    <row r="4" spans="1:24" x14ac:dyDescent="0.3">
      <c r="Q4" s="32">
        <f>SUM(Q2:Q3)</f>
        <v>4</v>
      </c>
      <c r="R4" s="32">
        <f>SUM(R2:R3)</f>
        <v>655</v>
      </c>
      <c r="S4" s="33">
        <f>SUM(R4/Q4)</f>
        <v>163.75</v>
      </c>
      <c r="T4" s="32">
        <f>SUM(T2:T3)</f>
        <v>0</v>
      </c>
      <c r="U4" s="32">
        <f>SUM(U2:U3)</f>
        <v>5</v>
      </c>
      <c r="V4" s="34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56</v>
      </c>
      <c r="C2" s="3">
        <v>45781</v>
      </c>
      <c r="D2" s="4" t="s">
        <v>55</v>
      </c>
      <c r="E2" s="5">
        <v>178.001</v>
      </c>
      <c r="F2" s="20">
        <v>1</v>
      </c>
      <c r="G2" s="5">
        <v>183</v>
      </c>
      <c r="H2" s="20">
        <v>0</v>
      </c>
      <c r="I2" s="5">
        <v>182.001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723.00199999999995</v>
      </c>
      <c r="S2" s="7">
        <v>180.75049999999999</v>
      </c>
      <c r="T2" s="37">
        <v>2</v>
      </c>
      <c r="U2" s="8">
        <v>11</v>
      </c>
      <c r="V2" s="9">
        <v>191.75049999999999</v>
      </c>
    </row>
    <row r="3" spans="1:24" x14ac:dyDescent="0.3">
      <c r="A3" s="1" t="s">
        <v>11</v>
      </c>
      <c r="B3" s="2" t="s">
        <v>56</v>
      </c>
      <c r="C3" s="3">
        <v>45809</v>
      </c>
      <c r="D3" s="4" t="s">
        <v>55</v>
      </c>
      <c r="E3" s="5">
        <v>170</v>
      </c>
      <c r="F3" s="20">
        <v>0</v>
      </c>
      <c r="G3" s="5">
        <v>174</v>
      </c>
      <c r="H3" s="20">
        <v>1</v>
      </c>
      <c r="I3" s="5">
        <v>181</v>
      </c>
      <c r="J3" s="20">
        <v>0</v>
      </c>
      <c r="K3" s="5">
        <v>178</v>
      </c>
      <c r="L3" s="20">
        <v>0</v>
      </c>
      <c r="M3" s="5"/>
      <c r="N3" s="20"/>
      <c r="O3" s="5"/>
      <c r="P3" s="20"/>
      <c r="Q3" s="6">
        <v>4</v>
      </c>
      <c r="R3" s="6">
        <v>703</v>
      </c>
      <c r="S3" s="7">
        <v>175.75</v>
      </c>
      <c r="T3" s="37">
        <v>1</v>
      </c>
      <c r="U3" s="8">
        <v>4</v>
      </c>
      <c r="V3" s="9">
        <v>179.75</v>
      </c>
    </row>
    <row r="4" spans="1:24" x14ac:dyDescent="0.3">
      <c r="A4" s="1" t="s">
        <v>11</v>
      </c>
      <c r="B4" s="2" t="s">
        <v>56</v>
      </c>
      <c r="C4" s="3">
        <v>45837</v>
      </c>
      <c r="D4" s="4" t="s">
        <v>55</v>
      </c>
      <c r="E4" s="5">
        <v>186</v>
      </c>
      <c r="F4" s="20">
        <v>0</v>
      </c>
      <c r="G4" s="5">
        <v>190</v>
      </c>
      <c r="H4" s="20">
        <v>1</v>
      </c>
      <c r="I4" s="5">
        <v>187</v>
      </c>
      <c r="J4" s="20">
        <v>0</v>
      </c>
      <c r="K4" s="5">
        <v>186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1</v>
      </c>
      <c r="U4" s="8">
        <v>13</v>
      </c>
      <c r="V4" s="9">
        <v>200.25</v>
      </c>
    </row>
    <row r="5" spans="1:24" x14ac:dyDescent="0.3">
      <c r="A5" s="1" t="s">
        <v>11</v>
      </c>
      <c r="B5" s="2" t="s">
        <v>56</v>
      </c>
      <c r="C5" s="3">
        <v>45879</v>
      </c>
      <c r="D5" s="4" t="s">
        <v>55</v>
      </c>
      <c r="E5" s="5">
        <v>189</v>
      </c>
      <c r="F5" s="20">
        <v>3</v>
      </c>
      <c r="G5" s="5">
        <v>186.001</v>
      </c>
      <c r="H5" s="20">
        <v>1</v>
      </c>
      <c r="I5" s="5">
        <v>188</v>
      </c>
      <c r="J5" s="20">
        <v>1</v>
      </c>
      <c r="K5" s="5">
        <v>190</v>
      </c>
      <c r="L5" s="20">
        <v>2</v>
      </c>
      <c r="M5" s="5"/>
      <c r="N5" s="20"/>
      <c r="O5" s="5"/>
      <c r="P5" s="20"/>
      <c r="Q5" s="6">
        <v>4</v>
      </c>
      <c r="R5" s="6">
        <v>753.00099999999998</v>
      </c>
      <c r="S5" s="7">
        <v>188.25024999999999</v>
      </c>
      <c r="T5" s="37">
        <v>7</v>
      </c>
      <c r="U5" s="8">
        <v>11</v>
      </c>
      <c r="V5" s="9">
        <v>199.25024999999999</v>
      </c>
    </row>
    <row r="6" spans="1:24" x14ac:dyDescent="0.3">
      <c r="A6" s="68" t="s">
        <v>11</v>
      </c>
      <c r="B6" s="2" t="s">
        <v>56</v>
      </c>
      <c r="C6" s="3">
        <v>45921</v>
      </c>
      <c r="D6" s="69" t="s">
        <v>55</v>
      </c>
      <c r="E6" s="5">
        <v>185</v>
      </c>
      <c r="F6" s="20">
        <v>2</v>
      </c>
      <c r="G6" s="5">
        <v>181</v>
      </c>
      <c r="H6" s="20">
        <v>2</v>
      </c>
      <c r="I6" s="5">
        <v>187</v>
      </c>
      <c r="J6" s="20">
        <v>2</v>
      </c>
      <c r="K6" s="5">
        <v>188</v>
      </c>
      <c r="L6" s="20">
        <v>2</v>
      </c>
      <c r="M6" s="5"/>
      <c r="N6" s="20"/>
      <c r="O6" s="5"/>
      <c r="P6" s="20"/>
      <c r="Q6" s="8">
        <v>4</v>
      </c>
      <c r="R6" s="8">
        <v>741</v>
      </c>
      <c r="S6" s="7">
        <v>185.25</v>
      </c>
      <c r="T6" s="37">
        <v>8</v>
      </c>
      <c r="U6" s="8">
        <v>13</v>
      </c>
      <c r="V6" s="7">
        <v>198.25</v>
      </c>
    </row>
    <row r="7" spans="1:24" x14ac:dyDescent="0.3">
      <c r="A7" s="68" t="s">
        <v>11</v>
      </c>
      <c r="B7" s="2" t="s">
        <v>56</v>
      </c>
      <c r="C7" s="3">
        <v>45942</v>
      </c>
      <c r="D7" s="69" t="s">
        <v>55</v>
      </c>
      <c r="E7" s="5">
        <v>193</v>
      </c>
      <c r="F7" s="20">
        <v>1</v>
      </c>
      <c r="G7" s="5">
        <v>186</v>
      </c>
      <c r="H7" s="20">
        <v>1</v>
      </c>
      <c r="I7" s="5">
        <v>194</v>
      </c>
      <c r="J7" s="20">
        <v>0</v>
      </c>
      <c r="K7" s="5">
        <v>184</v>
      </c>
      <c r="L7" s="20">
        <v>4</v>
      </c>
      <c r="M7" s="5"/>
      <c r="N7" s="20"/>
      <c r="O7" s="5"/>
      <c r="P7" s="20"/>
      <c r="Q7" s="8">
        <v>4</v>
      </c>
      <c r="R7" s="8">
        <v>757</v>
      </c>
      <c r="S7" s="7">
        <v>189.25</v>
      </c>
      <c r="T7" s="37">
        <v>6</v>
      </c>
      <c r="U7" s="8">
        <v>5</v>
      </c>
      <c r="V7" s="7">
        <v>194.25</v>
      </c>
    </row>
    <row r="9" spans="1:24" x14ac:dyDescent="0.3">
      <c r="Q9" s="32">
        <f>SUM(Q2:Q8)</f>
        <v>24</v>
      </c>
      <c r="R9" s="32">
        <f>SUM(R2:R8)</f>
        <v>4426.0029999999997</v>
      </c>
      <c r="S9" s="33">
        <f>SUM(R9/Q9)</f>
        <v>184.41679166666665</v>
      </c>
      <c r="T9" s="32">
        <f>SUM(T2:T8)</f>
        <v>25</v>
      </c>
      <c r="U9" s="32">
        <f>SUM(U2:U8)</f>
        <v>57</v>
      </c>
      <c r="V9" s="34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312" priority="14" rank="1"/>
  </conditionalFormatting>
  <conditionalFormatting sqref="G6">
    <cfRule type="top10" dxfId="311" priority="13" rank="1"/>
  </conditionalFormatting>
  <conditionalFormatting sqref="E6:P6">
    <cfRule type="cellIs" dxfId="310" priority="12" operator="greaterThanOrEqual">
      <formula>200</formula>
    </cfRule>
  </conditionalFormatting>
  <conditionalFormatting sqref="I6">
    <cfRule type="top10" dxfId="309" priority="11" rank="1"/>
  </conditionalFormatting>
  <conditionalFormatting sqref="K6">
    <cfRule type="top10" dxfId="308" priority="10" rank="1"/>
  </conditionalFormatting>
  <conditionalFormatting sqref="M6">
    <cfRule type="top10" dxfId="307" priority="9" rank="1"/>
  </conditionalFormatting>
  <conditionalFormatting sqref="O6">
    <cfRule type="top10" dxfId="306" priority="8" rank="1"/>
  </conditionalFormatting>
  <conditionalFormatting sqref="E7">
    <cfRule type="top10" dxfId="305" priority="7" rank="1"/>
  </conditionalFormatting>
  <conditionalFormatting sqref="G7">
    <cfRule type="top10" dxfId="304" priority="6" rank="1"/>
  </conditionalFormatting>
  <conditionalFormatting sqref="I7">
    <cfRule type="top10" dxfId="303" priority="5" rank="1"/>
  </conditionalFormatting>
  <conditionalFormatting sqref="K7">
    <cfRule type="top10" dxfId="302" priority="4" rank="1"/>
  </conditionalFormatting>
  <conditionalFormatting sqref="M7">
    <cfRule type="top10" dxfId="301" priority="3" rank="1"/>
  </conditionalFormatting>
  <conditionalFormatting sqref="O7">
    <cfRule type="top10" dxfId="300" priority="2" rank="1"/>
  </conditionalFormatting>
  <conditionalFormatting sqref="E7:P7">
    <cfRule type="cellIs" dxfId="299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47</v>
      </c>
      <c r="C2" s="3">
        <v>45766</v>
      </c>
      <c r="D2" s="4" t="s">
        <v>39</v>
      </c>
      <c r="E2" s="5">
        <v>144</v>
      </c>
      <c r="F2" s="20"/>
      <c r="G2" s="5">
        <v>149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293</v>
      </c>
      <c r="S2" s="7">
        <v>146.5</v>
      </c>
      <c r="T2" s="37">
        <v>0</v>
      </c>
      <c r="U2" s="8">
        <v>3</v>
      </c>
      <c r="V2" s="9">
        <v>149.5</v>
      </c>
    </row>
    <row r="4" spans="1:24" x14ac:dyDescent="0.3">
      <c r="Q4" s="32">
        <f>SUM(Q2:Q3)</f>
        <v>2</v>
      </c>
      <c r="R4" s="32">
        <f>SUM(R2:R3)</f>
        <v>293</v>
      </c>
      <c r="S4" s="33">
        <f>SUM(R4/Q4)</f>
        <v>146.5</v>
      </c>
      <c r="T4" s="32">
        <f>SUM(T2:T3)</f>
        <v>0</v>
      </c>
      <c r="U4" s="32">
        <f>SUM(U2:U3)</f>
        <v>3</v>
      </c>
      <c r="V4" s="34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36</v>
      </c>
      <c r="C2" s="3">
        <v>45738</v>
      </c>
      <c r="D2" s="4" t="s">
        <v>31</v>
      </c>
      <c r="E2" s="5">
        <v>177</v>
      </c>
      <c r="F2" s="20">
        <v>0</v>
      </c>
      <c r="G2" s="5">
        <v>173</v>
      </c>
      <c r="H2" s="20">
        <v>1</v>
      </c>
      <c r="I2" s="5">
        <v>180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703</v>
      </c>
      <c r="S2" s="7">
        <v>175.75</v>
      </c>
      <c r="T2" s="37">
        <v>2</v>
      </c>
      <c r="U2" s="8">
        <v>3</v>
      </c>
      <c r="V2" s="9">
        <v>178.75</v>
      </c>
    </row>
    <row r="3" spans="1:24" ht="15" customHeight="1" x14ac:dyDescent="0.3">
      <c r="A3" s="1" t="s">
        <v>11</v>
      </c>
      <c r="B3" s="2" t="s">
        <v>36</v>
      </c>
      <c r="C3" s="3">
        <v>45773</v>
      </c>
      <c r="D3" s="4" t="s">
        <v>31</v>
      </c>
      <c r="E3" s="5">
        <v>178</v>
      </c>
      <c r="F3" s="20">
        <v>1</v>
      </c>
      <c r="G3" s="52">
        <v>179</v>
      </c>
      <c r="H3" s="20">
        <v>0</v>
      </c>
      <c r="I3" s="5">
        <v>174</v>
      </c>
      <c r="J3" s="20">
        <v>0</v>
      </c>
      <c r="K3" s="52">
        <v>165</v>
      </c>
      <c r="L3" s="20">
        <v>0</v>
      </c>
      <c r="M3" s="5"/>
      <c r="N3" s="20"/>
      <c r="O3" s="5"/>
      <c r="P3" s="20"/>
      <c r="Q3" s="6">
        <v>4</v>
      </c>
      <c r="R3" s="6">
        <v>696</v>
      </c>
      <c r="S3" s="7">
        <v>174</v>
      </c>
      <c r="T3" s="37">
        <v>1</v>
      </c>
      <c r="U3" s="8">
        <v>3</v>
      </c>
      <c r="V3" s="9">
        <v>177</v>
      </c>
    </row>
    <row r="4" spans="1:24" ht="15" customHeight="1" x14ac:dyDescent="0.3">
      <c r="A4" s="1" t="s">
        <v>11</v>
      </c>
      <c r="B4" s="2" t="s">
        <v>36</v>
      </c>
      <c r="C4" s="3">
        <v>45801</v>
      </c>
      <c r="D4" s="4" t="s">
        <v>31</v>
      </c>
      <c r="E4" s="5">
        <v>163</v>
      </c>
      <c r="F4" s="20">
        <v>0</v>
      </c>
      <c r="G4" s="5">
        <v>165</v>
      </c>
      <c r="H4" s="20">
        <v>0</v>
      </c>
      <c r="I4" s="5">
        <v>166</v>
      </c>
      <c r="J4" s="20">
        <v>0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666</v>
      </c>
      <c r="S4" s="7">
        <v>166.5</v>
      </c>
      <c r="T4" s="37">
        <v>1</v>
      </c>
      <c r="U4" s="8">
        <v>3</v>
      </c>
      <c r="V4" s="9">
        <v>169.5</v>
      </c>
    </row>
    <row r="5" spans="1:24" ht="15" customHeight="1" x14ac:dyDescent="0.3">
      <c r="A5" s="1" t="s">
        <v>11</v>
      </c>
      <c r="B5" s="2" t="s">
        <v>36</v>
      </c>
      <c r="C5" s="3">
        <v>45836</v>
      </c>
      <c r="D5" s="4" t="s">
        <v>31</v>
      </c>
      <c r="E5" s="5">
        <v>176</v>
      </c>
      <c r="F5" s="20">
        <v>0</v>
      </c>
      <c r="G5" s="5">
        <v>169</v>
      </c>
      <c r="H5" s="20">
        <v>0</v>
      </c>
      <c r="I5" s="5">
        <v>186</v>
      </c>
      <c r="J5" s="20">
        <v>4</v>
      </c>
      <c r="K5" s="5">
        <v>177</v>
      </c>
      <c r="L5" s="20">
        <v>1</v>
      </c>
      <c r="M5" s="5"/>
      <c r="N5" s="20"/>
      <c r="O5" s="5"/>
      <c r="P5" s="20"/>
      <c r="Q5" s="6">
        <v>4</v>
      </c>
      <c r="R5" s="6">
        <v>708</v>
      </c>
      <c r="S5" s="7">
        <v>177</v>
      </c>
      <c r="T5" s="37">
        <v>5</v>
      </c>
      <c r="U5" s="8">
        <v>6</v>
      </c>
      <c r="V5" s="9">
        <v>183</v>
      </c>
    </row>
    <row r="6" spans="1:24" ht="15" customHeight="1" x14ac:dyDescent="0.3">
      <c r="A6" s="1" t="s">
        <v>11</v>
      </c>
      <c r="B6" s="2" t="s">
        <v>36</v>
      </c>
      <c r="C6" s="3">
        <v>45892</v>
      </c>
      <c r="D6" s="4" t="s">
        <v>31</v>
      </c>
      <c r="E6" s="5">
        <v>182</v>
      </c>
      <c r="F6" s="20">
        <v>2</v>
      </c>
      <c r="G6" s="5">
        <v>179</v>
      </c>
      <c r="H6" s="20">
        <v>3</v>
      </c>
      <c r="I6" s="5">
        <v>181</v>
      </c>
      <c r="J6" s="20">
        <v>0</v>
      </c>
      <c r="K6" s="5">
        <v>180</v>
      </c>
      <c r="L6" s="20">
        <v>0</v>
      </c>
      <c r="M6" s="5"/>
      <c r="N6" s="20"/>
      <c r="O6" s="5"/>
      <c r="P6" s="20"/>
      <c r="Q6" s="6">
        <v>4</v>
      </c>
      <c r="R6" s="6">
        <v>722</v>
      </c>
      <c r="S6" s="7">
        <v>180.5</v>
      </c>
      <c r="T6" s="37">
        <v>5</v>
      </c>
      <c r="U6" s="8">
        <v>2</v>
      </c>
      <c r="V6" s="9">
        <v>182.5</v>
      </c>
    </row>
    <row r="7" spans="1:24" x14ac:dyDescent="0.3">
      <c r="A7" s="68" t="s">
        <v>11</v>
      </c>
      <c r="B7" s="2" t="s">
        <v>36</v>
      </c>
      <c r="C7" s="3">
        <v>45955</v>
      </c>
      <c r="D7" s="69" t="s">
        <v>31</v>
      </c>
      <c r="E7" s="5">
        <v>182</v>
      </c>
      <c r="F7" s="20">
        <v>0</v>
      </c>
      <c r="G7" s="5">
        <v>181</v>
      </c>
      <c r="H7" s="20">
        <v>2</v>
      </c>
      <c r="I7" s="5">
        <v>181</v>
      </c>
      <c r="J7" s="20">
        <v>0</v>
      </c>
      <c r="K7" s="5">
        <v>179</v>
      </c>
      <c r="L7" s="20">
        <v>1</v>
      </c>
      <c r="M7" s="5"/>
      <c r="N7" s="20"/>
      <c r="O7" s="5"/>
      <c r="P7" s="20"/>
      <c r="Q7" s="8">
        <v>4</v>
      </c>
      <c r="R7" s="8">
        <v>723</v>
      </c>
      <c r="S7" s="7">
        <v>180.75</v>
      </c>
      <c r="T7" s="37">
        <v>3</v>
      </c>
      <c r="U7" s="8">
        <v>4</v>
      </c>
      <c r="V7" s="7">
        <v>184.75</v>
      </c>
    </row>
    <row r="9" spans="1:24" x14ac:dyDescent="0.3">
      <c r="Q9" s="32">
        <f>SUM(Q2:Q8)</f>
        <v>24</v>
      </c>
      <c r="R9" s="32">
        <f>SUM(R2:R8)</f>
        <v>4218</v>
      </c>
      <c r="S9" s="33">
        <f>SUM(R9/Q9)</f>
        <v>175.75</v>
      </c>
      <c r="T9" s="32">
        <f>SUM(T2:T8)</f>
        <v>17</v>
      </c>
      <c r="U9" s="32">
        <f>SUM(U2:U8)</f>
        <v>21</v>
      </c>
      <c r="V9" s="34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98" priority="7" rank="1"/>
  </conditionalFormatting>
  <conditionalFormatting sqref="G7">
    <cfRule type="top10" dxfId="297" priority="6" rank="1"/>
  </conditionalFormatting>
  <conditionalFormatting sqref="I7">
    <cfRule type="top10" dxfId="296" priority="5" rank="1"/>
  </conditionalFormatting>
  <conditionalFormatting sqref="K7">
    <cfRule type="top10" dxfId="295" priority="4" rank="1"/>
  </conditionalFormatting>
  <conditionalFormatting sqref="M7">
    <cfRule type="top10" dxfId="294" priority="3" rank="1"/>
  </conditionalFormatting>
  <conditionalFormatting sqref="O7">
    <cfRule type="top10" dxfId="293" priority="2" rank="1"/>
  </conditionalFormatting>
  <conditionalFormatting sqref="E7:O7">
    <cfRule type="cellIs" dxfId="292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58</v>
      </c>
      <c r="C2" s="3">
        <v>45794</v>
      </c>
      <c r="D2" s="4" t="s">
        <v>59</v>
      </c>
      <c r="E2" s="5">
        <v>191</v>
      </c>
      <c r="F2" s="20">
        <v>1</v>
      </c>
      <c r="G2" s="5">
        <v>183</v>
      </c>
      <c r="H2" s="20">
        <v>1</v>
      </c>
      <c r="I2" s="5">
        <v>188</v>
      </c>
      <c r="J2" s="20">
        <v>0</v>
      </c>
      <c r="K2" s="5">
        <v>187</v>
      </c>
      <c r="L2" s="20">
        <v>2</v>
      </c>
      <c r="M2" s="5"/>
      <c r="N2" s="20"/>
      <c r="O2" s="5"/>
      <c r="P2" s="20"/>
      <c r="Q2" s="6">
        <v>4</v>
      </c>
      <c r="R2" s="6">
        <v>749</v>
      </c>
      <c r="S2" s="7">
        <v>187.25</v>
      </c>
      <c r="T2" s="37">
        <v>4</v>
      </c>
      <c r="U2" s="8">
        <v>13</v>
      </c>
      <c r="V2" s="9">
        <v>200.25</v>
      </c>
    </row>
    <row r="3" spans="1:24" x14ac:dyDescent="0.3">
      <c r="A3" s="1" t="s">
        <v>11</v>
      </c>
      <c r="B3" s="2" t="s">
        <v>58</v>
      </c>
      <c r="C3" s="3">
        <v>45829</v>
      </c>
      <c r="D3" s="4" t="s">
        <v>59</v>
      </c>
      <c r="E3" s="5">
        <v>180</v>
      </c>
      <c r="F3" s="20">
        <v>2</v>
      </c>
      <c r="G3" s="5">
        <v>174</v>
      </c>
      <c r="H3" s="20">
        <v>0</v>
      </c>
      <c r="I3" s="5">
        <v>171</v>
      </c>
      <c r="J3" s="20">
        <v>1</v>
      </c>
      <c r="K3" s="5">
        <v>183</v>
      </c>
      <c r="L3" s="20">
        <v>1</v>
      </c>
      <c r="M3" s="5">
        <v>183</v>
      </c>
      <c r="N3" s="20">
        <v>0</v>
      </c>
      <c r="O3" s="5">
        <v>177</v>
      </c>
      <c r="P3" s="20">
        <v>1</v>
      </c>
      <c r="Q3" s="6">
        <v>6</v>
      </c>
      <c r="R3" s="6">
        <v>1068</v>
      </c>
      <c r="S3" s="7">
        <v>178</v>
      </c>
      <c r="T3" s="37">
        <v>5</v>
      </c>
      <c r="U3" s="8">
        <v>26</v>
      </c>
      <c r="V3" s="9">
        <v>204</v>
      </c>
    </row>
    <row r="5" spans="1:24" x14ac:dyDescent="0.3">
      <c r="Q5" s="32">
        <f>SUM(Q2:Q4)</f>
        <v>10</v>
      </c>
      <c r="R5" s="32">
        <f>SUM(R2:R4)</f>
        <v>1817</v>
      </c>
      <c r="S5" s="33">
        <f>SUM(R5/Q5)</f>
        <v>181.7</v>
      </c>
      <c r="T5" s="32">
        <f>SUM(T2:T4)</f>
        <v>9</v>
      </c>
      <c r="U5" s="32">
        <f>SUM(U2:U4)</f>
        <v>39</v>
      </c>
      <c r="V5" s="34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2" t="s">
        <v>53</v>
      </c>
      <c r="C2" s="3">
        <v>45776</v>
      </c>
      <c r="D2" s="4" t="s">
        <v>35</v>
      </c>
      <c r="E2" s="65">
        <v>158</v>
      </c>
      <c r="F2" s="20">
        <v>1</v>
      </c>
      <c r="G2" s="52">
        <v>168</v>
      </c>
      <c r="H2" s="20">
        <v>1</v>
      </c>
      <c r="I2" s="5">
        <v>144</v>
      </c>
      <c r="J2" s="20">
        <v>0</v>
      </c>
      <c r="K2" s="5">
        <v>142</v>
      </c>
      <c r="L2" s="20">
        <v>0</v>
      </c>
      <c r="M2" s="5"/>
      <c r="N2" s="20"/>
      <c r="O2" s="5"/>
      <c r="P2" s="20"/>
      <c r="Q2" s="6">
        <v>4</v>
      </c>
      <c r="R2" s="6">
        <v>612</v>
      </c>
      <c r="S2" s="7">
        <v>153</v>
      </c>
      <c r="T2" s="21">
        <v>2</v>
      </c>
      <c r="U2" s="8">
        <v>3</v>
      </c>
      <c r="V2" s="9">
        <v>156</v>
      </c>
    </row>
    <row r="3" spans="1:24" x14ac:dyDescent="0.3">
      <c r="A3" s="68" t="s">
        <v>11</v>
      </c>
      <c r="B3" s="2" t="s">
        <v>53</v>
      </c>
      <c r="C3" s="3">
        <v>45977</v>
      </c>
      <c r="D3" s="69" t="s">
        <v>35</v>
      </c>
      <c r="E3" s="5">
        <v>164</v>
      </c>
      <c r="F3" s="20">
        <v>0</v>
      </c>
      <c r="G3" s="5">
        <v>176</v>
      </c>
      <c r="H3" s="20">
        <v>0</v>
      </c>
      <c r="I3" s="5">
        <v>182</v>
      </c>
      <c r="J3" s="20">
        <v>2</v>
      </c>
      <c r="K3" s="5">
        <v>179</v>
      </c>
      <c r="L3" s="20">
        <v>1</v>
      </c>
      <c r="M3" s="5">
        <v>179</v>
      </c>
      <c r="N3" s="20">
        <v>0</v>
      </c>
      <c r="O3" s="5">
        <v>183</v>
      </c>
      <c r="P3" s="20">
        <v>0</v>
      </c>
      <c r="Q3" s="8">
        <v>6</v>
      </c>
      <c r="R3" s="8">
        <v>1063</v>
      </c>
      <c r="S3" s="7">
        <v>177.16666666666666</v>
      </c>
      <c r="T3" s="37">
        <v>3</v>
      </c>
      <c r="U3" s="8">
        <v>4</v>
      </c>
      <c r="V3" s="7">
        <v>181.16666666666666</v>
      </c>
    </row>
    <row r="5" spans="1:24" x14ac:dyDescent="0.3">
      <c r="Q5" s="32">
        <f>SUM(Q2:Q4)</f>
        <v>10</v>
      </c>
      <c r="R5" s="32">
        <f>SUM(R2:R4)</f>
        <v>1675</v>
      </c>
      <c r="S5" s="33">
        <f>SUM(R5/Q5)</f>
        <v>167.5</v>
      </c>
      <c r="T5" s="32">
        <f>SUM(T2:T4)</f>
        <v>5</v>
      </c>
      <c r="U5" s="32">
        <f>SUM(U2:U4)</f>
        <v>7</v>
      </c>
      <c r="V5" s="34">
        <f>SUM(S5+U5)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3:P3 E3:F3 B3:C3" name="Range1_17"/>
    <protectedRange sqref="D3" name="Range1_1_12"/>
    <protectedRange sqref="T3" name="Range1_3_5_8"/>
  </protectedRanges>
  <conditionalFormatting sqref="E3">
    <cfRule type="top10" dxfId="291" priority="7" rank="1"/>
  </conditionalFormatting>
  <conditionalFormatting sqref="G3">
    <cfRule type="top10" dxfId="290" priority="6" rank="1"/>
  </conditionalFormatting>
  <conditionalFormatting sqref="I3">
    <cfRule type="top10" dxfId="289" priority="5" rank="1"/>
  </conditionalFormatting>
  <conditionalFormatting sqref="K3">
    <cfRule type="top10" dxfId="288" priority="4" rank="1"/>
  </conditionalFormatting>
  <conditionalFormatting sqref="M3">
    <cfRule type="top10" dxfId="287" priority="3" rank="1"/>
  </conditionalFormatting>
  <conditionalFormatting sqref="O3">
    <cfRule type="top10" dxfId="286" priority="2" rank="1"/>
  </conditionalFormatting>
  <conditionalFormatting sqref="E3:O3">
    <cfRule type="cellIs" dxfId="285" priority="1" operator="greaterThanOrEqual">
      <formula>193</formula>
    </cfRule>
  </conditionalFormatting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31F61B-B2DC-4635-93C5-BD855422A8DB}">
          <x14:formula1>
            <xm:f>'[abra 11-12-25.xlsm]DATA'!#REF!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33</v>
      </c>
      <c r="C2" s="3">
        <v>45697</v>
      </c>
      <c r="D2" s="4" t="s">
        <v>35</v>
      </c>
      <c r="E2" s="51">
        <v>180</v>
      </c>
      <c r="F2" s="20">
        <v>0</v>
      </c>
      <c r="G2" s="52">
        <v>187</v>
      </c>
      <c r="H2" s="20">
        <v>1</v>
      </c>
      <c r="I2" s="5">
        <v>184</v>
      </c>
      <c r="J2" s="20">
        <v>1</v>
      </c>
      <c r="K2" s="5">
        <v>189</v>
      </c>
      <c r="L2" s="20">
        <v>2</v>
      </c>
      <c r="M2" s="5"/>
      <c r="N2" s="20"/>
      <c r="O2" s="5"/>
      <c r="P2" s="20"/>
      <c r="Q2" s="6">
        <v>4</v>
      </c>
      <c r="R2" s="6">
        <v>740</v>
      </c>
      <c r="S2" s="7">
        <v>185</v>
      </c>
      <c r="T2" s="21">
        <v>4</v>
      </c>
      <c r="U2" s="8">
        <v>5</v>
      </c>
      <c r="V2" s="9">
        <v>190</v>
      </c>
    </row>
    <row r="3" spans="1:24" x14ac:dyDescent="0.3">
      <c r="A3" s="41" t="s">
        <v>11</v>
      </c>
      <c r="B3" s="31" t="s">
        <v>33</v>
      </c>
      <c r="C3" s="42">
        <v>45725</v>
      </c>
      <c r="D3" s="43" t="s">
        <v>35</v>
      </c>
      <c r="E3" s="53">
        <v>179</v>
      </c>
      <c r="F3" s="45">
        <v>1</v>
      </c>
      <c r="G3" s="52">
        <v>177</v>
      </c>
      <c r="H3" s="45">
        <v>0</v>
      </c>
      <c r="I3" s="44">
        <v>182</v>
      </c>
      <c r="J3" s="45">
        <v>0</v>
      </c>
      <c r="K3" s="44">
        <v>178</v>
      </c>
      <c r="L3" s="45">
        <v>1</v>
      </c>
      <c r="M3" s="44"/>
      <c r="N3" s="45"/>
      <c r="O3" s="44"/>
      <c r="P3" s="45"/>
      <c r="Q3" s="46">
        <v>4</v>
      </c>
      <c r="R3" s="46">
        <v>716</v>
      </c>
      <c r="S3" s="47">
        <v>179</v>
      </c>
      <c r="T3" s="21">
        <v>2</v>
      </c>
      <c r="U3" s="48">
        <v>5</v>
      </c>
      <c r="V3" s="49">
        <v>184</v>
      </c>
    </row>
    <row r="5" spans="1:24" x14ac:dyDescent="0.3">
      <c r="Q5" s="32">
        <f>SUM(Q2:Q4)</f>
        <v>8</v>
      </c>
      <c r="R5" s="32">
        <f>SUM(R2:R4)</f>
        <v>1456</v>
      </c>
      <c r="S5" s="33">
        <f>SUM(R5/Q5)</f>
        <v>182</v>
      </c>
      <c r="T5" s="32">
        <f>SUM(T2:T4)</f>
        <v>6</v>
      </c>
      <c r="U5" s="32">
        <f>SUM(U2:U4)</f>
        <v>10</v>
      </c>
      <c r="V5" s="34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98</v>
      </c>
      <c r="C2" s="3">
        <v>45907</v>
      </c>
      <c r="D2" s="4" t="s">
        <v>62</v>
      </c>
      <c r="E2" s="5">
        <v>178</v>
      </c>
      <c r="F2" s="20"/>
      <c r="G2" s="5">
        <v>184</v>
      </c>
      <c r="H2" s="20">
        <v>1</v>
      </c>
      <c r="I2" s="5">
        <v>181</v>
      </c>
      <c r="J2" s="20">
        <v>2</v>
      </c>
      <c r="K2" s="5">
        <v>175</v>
      </c>
      <c r="L2" s="20"/>
      <c r="M2" s="5">
        <v>183</v>
      </c>
      <c r="N2" s="20"/>
      <c r="O2" s="5">
        <v>183</v>
      </c>
      <c r="P2" s="20">
        <v>1</v>
      </c>
      <c r="Q2" s="6">
        <v>6</v>
      </c>
      <c r="R2" s="6">
        <v>1084</v>
      </c>
      <c r="S2" s="7">
        <v>180.66666666666666</v>
      </c>
      <c r="T2" s="37">
        <v>4</v>
      </c>
      <c r="U2" s="8">
        <v>4</v>
      </c>
      <c r="V2" s="9">
        <v>184.66666666666666</v>
      </c>
    </row>
    <row r="3" spans="1:24" x14ac:dyDescent="0.3">
      <c r="A3" s="68" t="s">
        <v>11</v>
      </c>
      <c r="B3" s="2" t="s">
        <v>98</v>
      </c>
      <c r="C3" s="3">
        <v>45935</v>
      </c>
      <c r="D3" s="69" t="s">
        <v>94</v>
      </c>
      <c r="E3" s="5">
        <v>185</v>
      </c>
      <c r="F3" s="20">
        <v>1</v>
      </c>
      <c r="G3" s="5">
        <v>184</v>
      </c>
      <c r="H3" s="20">
        <v>1</v>
      </c>
      <c r="I3" s="5">
        <v>176</v>
      </c>
      <c r="J3" s="20">
        <v>2</v>
      </c>
      <c r="K3" s="5">
        <v>177</v>
      </c>
      <c r="L3" s="20">
        <v>0</v>
      </c>
      <c r="M3" s="5"/>
      <c r="N3" s="20"/>
      <c r="O3" s="5"/>
      <c r="P3" s="20"/>
      <c r="Q3" s="8">
        <v>4</v>
      </c>
      <c r="R3" s="8">
        <v>722</v>
      </c>
      <c r="S3" s="7">
        <v>180.5</v>
      </c>
      <c r="T3" s="37">
        <v>4</v>
      </c>
      <c r="U3" s="8">
        <v>5</v>
      </c>
      <c r="V3" s="7">
        <v>195.25</v>
      </c>
    </row>
    <row r="5" spans="1:24" x14ac:dyDescent="0.3">
      <c r="Q5" s="32">
        <f>SUM(Q2:Q4)</f>
        <v>10</v>
      </c>
      <c r="R5" s="32">
        <f>SUM(R2:R4)</f>
        <v>1806</v>
      </c>
      <c r="S5" s="33">
        <f>SUM(R5/Q5)</f>
        <v>180.6</v>
      </c>
      <c r="T5" s="32">
        <f>SUM(T2:T4)</f>
        <v>8</v>
      </c>
      <c r="U5" s="32">
        <f>SUM(U2:U4)</f>
        <v>9</v>
      </c>
      <c r="V5" s="34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84" priority="8" operator="greaterThanOrEqual">
      <formula>200</formula>
    </cfRule>
  </conditionalFormatting>
  <conditionalFormatting sqref="E2">
    <cfRule type="top10" dxfId="283" priority="9" rank="1"/>
  </conditionalFormatting>
  <conditionalFormatting sqref="G2">
    <cfRule type="top10" dxfId="282" priority="10" rank="1"/>
  </conditionalFormatting>
  <conditionalFormatting sqref="I2">
    <cfRule type="top10" dxfId="281" priority="11" rank="1"/>
  </conditionalFormatting>
  <conditionalFormatting sqref="K2">
    <cfRule type="top10" dxfId="280" priority="12" rank="1"/>
  </conditionalFormatting>
  <conditionalFormatting sqref="M2">
    <cfRule type="top10" dxfId="279" priority="13" rank="1"/>
  </conditionalFormatting>
  <conditionalFormatting sqref="O2">
    <cfRule type="top10" dxfId="278" priority="14" rank="1"/>
  </conditionalFormatting>
  <conditionalFormatting sqref="E3">
    <cfRule type="top10" dxfId="277" priority="7" rank="1"/>
  </conditionalFormatting>
  <conditionalFormatting sqref="G3">
    <cfRule type="top10" dxfId="276" priority="6" rank="1"/>
  </conditionalFormatting>
  <conditionalFormatting sqref="I3">
    <cfRule type="top10" dxfId="275" priority="5" rank="1"/>
  </conditionalFormatting>
  <conditionalFormatting sqref="K3">
    <cfRule type="top10" dxfId="274" priority="4" rank="1"/>
  </conditionalFormatting>
  <conditionalFormatting sqref="M3">
    <cfRule type="top10" dxfId="273" priority="3" rank="1"/>
  </conditionalFormatting>
  <conditionalFormatting sqref="O3">
    <cfRule type="top10" dxfId="272" priority="2" rank="1"/>
  </conditionalFormatting>
  <conditionalFormatting sqref="E3:P3">
    <cfRule type="cellIs" dxfId="271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81</v>
      </c>
      <c r="C2" s="3">
        <v>45843</v>
      </c>
      <c r="D2" s="4" t="s">
        <v>45</v>
      </c>
      <c r="E2" s="5">
        <v>175</v>
      </c>
      <c r="F2" s="20">
        <v>0</v>
      </c>
      <c r="G2" s="5">
        <v>170</v>
      </c>
      <c r="H2" s="20">
        <v>0</v>
      </c>
      <c r="I2" s="5">
        <v>177</v>
      </c>
      <c r="J2" s="20">
        <v>0</v>
      </c>
      <c r="K2" s="5">
        <v>178</v>
      </c>
      <c r="L2" s="20">
        <v>0</v>
      </c>
      <c r="M2" s="5"/>
      <c r="N2" s="20"/>
      <c r="O2" s="5"/>
      <c r="P2" s="20"/>
      <c r="Q2" s="6">
        <v>4</v>
      </c>
      <c r="R2" s="6">
        <v>700</v>
      </c>
      <c r="S2" s="7">
        <v>175</v>
      </c>
      <c r="T2" s="37">
        <v>0</v>
      </c>
      <c r="U2" s="8">
        <v>4</v>
      </c>
      <c r="V2" s="9">
        <v>179</v>
      </c>
    </row>
    <row r="3" spans="1:24" x14ac:dyDescent="0.3">
      <c r="A3" s="1" t="s">
        <v>11</v>
      </c>
      <c r="B3" s="2" t="s">
        <v>81</v>
      </c>
      <c r="C3" s="3">
        <v>45871</v>
      </c>
      <c r="D3" s="4" t="s">
        <v>45</v>
      </c>
      <c r="E3" s="5">
        <v>165</v>
      </c>
      <c r="F3" s="20">
        <v>0</v>
      </c>
      <c r="G3" s="5">
        <v>164</v>
      </c>
      <c r="H3" s="20">
        <v>0</v>
      </c>
      <c r="I3" s="5">
        <v>172</v>
      </c>
      <c r="J3" s="20">
        <v>0</v>
      </c>
      <c r="K3" s="5">
        <v>165</v>
      </c>
      <c r="L3" s="20">
        <v>0</v>
      </c>
      <c r="M3" s="5"/>
      <c r="N3" s="20"/>
      <c r="O3" s="5"/>
      <c r="P3" s="20"/>
      <c r="Q3" s="6">
        <v>4</v>
      </c>
      <c r="R3" s="6">
        <v>666</v>
      </c>
      <c r="S3" s="7">
        <v>166.5</v>
      </c>
      <c r="T3" s="37">
        <v>0</v>
      </c>
      <c r="U3" s="8">
        <v>3</v>
      </c>
      <c r="V3" s="9">
        <v>169.5</v>
      </c>
    </row>
    <row r="4" spans="1:24" x14ac:dyDescent="0.3">
      <c r="A4" s="1" t="s">
        <v>11</v>
      </c>
      <c r="B4" s="2" t="s">
        <v>81</v>
      </c>
      <c r="C4" s="3">
        <v>45906</v>
      </c>
      <c r="D4" s="4" t="s">
        <v>45</v>
      </c>
      <c r="E4" s="5">
        <v>158</v>
      </c>
      <c r="F4" s="20">
        <v>0</v>
      </c>
      <c r="G4" s="5">
        <v>166</v>
      </c>
      <c r="H4" s="20">
        <v>2</v>
      </c>
      <c r="I4" s="5">
        <v>178</v>
      </c>
      <c r="J4" s="20">
        <v>0</v>
      </c>
      <c r="K4" s="5">
        <v>180</v>
      </c>
      <c r="L4" s="20">
        <v>0</v>
      </c>
      <c r="M4" s="5">
        <v>178</v>
      </c>
      <c r="N4" s="20">
        <v>1</v>
      </c>
      <c r="O4" s="5">
        <v>181</v>
      </c>
      <c r="P4" s="20">
        <v>0</v>
      </c>
      <c r="Q4" s="6">
        <v>6</v>
      </c>
      <c r="R4" s="6">
        <v>1041</v>
      </c>
      <c r="S4" s="7">
        <v>173.5</v>
      </c>
      <c r="T4" s="37">
        <v>3</v>
      </c>
      <c r="U4" s="8">
        <v>8</v>
      </c>
      <c r="V4" s="9">
        <v>181.5</v>
      </c>
    </row>
    <row r="5" spans="1:24" x14ac:dyDescent="0.3">
      <c r="A5" s="68" t="s">
        <v>11</v>
      </c>
      <c r="B5" s="2" t="s">
        <v>81</v>
      </c>
      <c r="C5" s="3">
        <v>45934</v>
      </c>
      <c r="D5" s="69" t="s">
        <v>45</v>
      </c>
      <c r="E5" s="5">
        <v>181</v>
      </c>
      <c r="F5" s="20">
        <v>0</v>
      </c>
      <c r="G5" s="5">
        <v>180</v>
      </c>
      <c r="H5" s="20">
        <v>1</v>
      </c>
      <c r="I5" s="5">
        <v>184</v>
      </c>
      <c r="J5" s="20">
        <v>1</v>
      </c>
      <c r="K5" s="5">
        <v>174</v>
      </c>
      <c r="L5" s="20">
        <v>0</v>
      </c>
      <c r="M5" s="5"/>
      <c r="N5" s="20"/>
      <c r="O5" s="5"/>
      <c r="P5" s="20"/>
      <c r="Q5" s="8">
        <v>4</v>
      </c>
      <c r="R5" s="8">
        <v>719</v>
      </c>
      <c r="S5" s="7">
        <v>179.75</v>
      </c>
      <c r="T5" s="37">
        <v>2</v>
      </c>
      <c r="U5" s="8">
        <v>8</v>
      </c>
      <c r="V5" s="7">
        <v>187.75</v>
      </c>
    </row>
    <row r="6" spans="1:24" x14ac:dyDescent="0.3">
      <c r="A6" s="1" t="s">
        <v>11</v>
      </c>
      <c r="B6" s="2" t="s">
        <v>81</v>
      </c>
      <c r="C6" s="3">
        <v>45962</v>
      </c>
      <c r="D6" s="4" t="s">
        <v>45</v>
      </c>
      <c r="E6" s="5">
        <v>175</v>
      </c>
      <c r="F6" s="20">
        <v>1</v>
      </c>
      <c r="G6" s="5">
        <v>178</v>
      </c>
      <c r="H6" s="20">
        <v>0</v>
      </c>
      <c r="I6" s="5">
        <v>177</v>
      </c>
      <c r="J6" s="20">
        <v>0</v>
      </c>
      <c r="K6" s="5">
        <v>187</v>
      </c>
      <c r="L6" s="20">
        <v>3</v>
      </c>
      <c r="M6" s="5"/>
      <c r="N6" s="20"/>
      <c r="O6" s="5"/>
      <c r="P6" s="20"/>
      <c r="Q6" s="6">
        <v>4</v>
      </c>
      <c r="R6" s="6">
        <v>717</v>
      </c>
      <c r="S6" s="7">
        <v>179.25</v>
      </c>
      <c r="T6" s="37">
        <v>4</v>
      </c>
      <c r="U6" s="8">
        <v>11</v>
      </c>
      <c r="V6" s="9">
        <v>190.25</v>
      </c>
    </row>
    <row r="7" spans="1:24" x14ac:dyDescent="0.3">
      <c r="A7" s="68" t="s">
        <v>11</v>
      </c>
      <c r="B7" s="2" t="s">
        <v>81</v>
      </c>
      <c r="C7" s="3">
        <v>45976</v>
      </c>
      <c r="D7" s="69" t="s">
        <v>86</v>
      </c>
      <c r="E7" s="5">
        <v>158</v>
      </c>
      <c r="F7" s="20">
        <v>0</v>
      </c>
      <c r="G7" s="5">
        <v>182</v>
      </c>
      <c r="H7" s="20">
        <v>2</v>
      </c>
      <c r="I7" s="5">
        <v>181</v>
      </c>
      <c r="J7" s="20">
        <v>2</v>
      </c>
      <c r="K7" s="5">
        <v>182</v>
      </c>
      <c r="L7" s="20">
        <v>1</v>
      </c>
      <c r="M7" s="5">
        <v>184</v>
      </c>
      <c r="N7" s="20">
        <v>0</v>
      </c>
      <c r="O7" s="5"/>
      <c r="P7" s="20"/>
      <c r="Q7" s="8">
        <v>5</v>
      </c>
      <c r="R7" s="8">
        <v>887</v>
      </c>
      <c r="S7" s="7">
        <v>177.4</v>
      </c>
      <c r="T7" s="37">
        <v>5</v>
      </c>
      <c r="U7" s="8">
        <v>13</v>
      </c>
      <c r="V7" s="7">
        <v>190.4</v>
      </c>
    </row>
    <row r="9" spans="1:24" x14ac:dyDescent="0.3">
      <c r="Q9" s="32">
        <f>SUM(Q2:Q8)</f>
        <v>27</v>
      </c>
      <c r="R9" s="32">
        <f>SUM(R2:R8)</f>
        <v>4730</v>
      </c>
      <c r="S9" s="33">
        <f>SUM(R9/Q9)</f>
        <v>175.18518518518519</v>
      </c>
      <c r="T9" s="32">
        <f>SUM(T2:T8)</f>
        <v>14</v>
      </c>
      <c r="U9" s="32">
        <f>SUM(U2:U8)</f>
        <v>47</v>
      </c>
      <c r="V9" s="34">
        <f>SUM(S9+U9)</f>
        <v>222.18518518518519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6"/>
  </protectedRanges>
  <conditionalFormatting sqref="E4:P4">
    <cfRule type="cellIs" dxfId="270" priority="22" operator="greaterThanOrEqual">
      <formula>200</formula>
    </cfRule>
  </conditionalFormatting>
  <conditionalFormatting sqref="E4">
    <cfRule type="top10" dxfId="269" priority="23" rank="1"/>
  </conditionalFormatting>
  <conditionalFormatting sqref="G4">
    <cfRule type="top10" dxfId="268" priority="24" rank="1"/>
  </conditionalFormatting>
  <conditionalFormatting sqref="I4">
    <cfRule type="top10" dxfId="267" priority="25" rank="1"/>
  </conditionalFormatting>
  <conditionalFormatting sqref="K4">
    <cfRule type="top10" dxfId="266" priority="26" rank="1"/>
  </conditionalFormatting>
  <conditionalFormatting sqref="M4">
    <cfRule type="top10" dxfId="265" priority="27" rank="1"/>
  </conditionalFormatting>
  <conditionalFormatting sqref="O4">
    <cfRule type="top10" dxfId="264" priority="28" rank="1"/>
  </conditionalFormatting>
  <conditionalFormatting sqref="E5">
    <cfRule type="top10" dxfId="263" priority="21" rank="1"/>
  </conditionalFormatting>
  <conditionalFormatting sqref="G5">
    <cfRule type="top10" dxfId="262" priority="20" rank="1"/>
  </conditionalFormatting>
  <conditionalFormatting sqref="I5">
    <cfRule type="top10" dxfId="261" priority="19" rank="1"/>
  </conditionalFormatting>
  <conditionalFormatting sqref="K5">
    <cfRule type="top10" dxfId="260" priority="18" rank="1"/>
  </conditionalFormatting>
  <conditionalFormatting sqref="M5">
    <cfRule type="top10" dxfId="259" priority="17" rank="1"/>
  </conditionalFormatting>
  <conditionalFormatting sqref="O5">
    <cfRule type="top10" dxfId="258" priority="16" rank="1"/>
  </conditionalFormatting>
  <conditionalFormatting sqref="E5:P5">
    <cfRule type="cellIs" dxfId="257" priority="15" operator="greaterThanOrEqual">
      <formula>200</formula>
    </cfRule>
  </conditionalFormatting>
  <conditionalFormatting sqref="E6">
    <cfRule type="top10" dxfId="256" priority="14" rank="1"/>
  </conditionalFormatting>
  <conditionalFormatting sqref="G6">
    <cfRule type="top10" dxfId="255" priority="13" rank="1"/>
  </conditionalFormatting>
  <conditionalFormatting sqref="I6">
    <cfRule type="top10" dxfId="254" priority="12" rank="1"/>
  </conditionalFormatting>
  <conditionalFormatting sqref="K6">
    <cfRule type="top10" dxfId="253" priority="11" rank="1"/>
  </conditionalFormatting>
  <conditionalFormatting sqref="M6">
    <cfRule type="top10" dxfId="252" priority="10" rank="1"/>
  </conditionalFormatting>
  <conditionalFormatting sqref="O6">
    <cfRule type="top10" dxfId="251" priority="9" rank="1"/>
  </conditionalFormatting>
  <conditionalFormatting sqref="E6:P6">
    <cfRule type="cellIs" dxfId="250" priority="8" operator="greaterThanOrEqual">
      <formula>200</formula>
    </cfRule>
  </conditionalFormatting>
  <conditionalFormatting sqref="E7:P7">
    <cfRule type="cellIs" dxfId="249" priority="1" operator="greaterThanOrEqual">
      <formula>200</formula>
    </cfRule>
  </conditionalFormatting>
  <conditionalFormatting sqref="E7">
    <cfRule type="top10" dxfId="248" priority="7" rank="1"/>
  </conditionalFormatting>
  <conditionalFormatting sqref="G7">
    <cfRule type="top10" dxfId="247" priority="6" rank="1"/>
  </conditionalFormatting>
  <conditionalFormatting sqref="I7">
    <cfRule type="top10" dxfId="246" priority="5" rank="1"/>
  </conditionalFormatting>
  <conditionalFormatting sqref="K7">
    <cfRule type="top10" dxfId="245" priority="4" rank="1"/>
  </conditionalFormatting>
  <conditionalFormatting sqref="M7">
    <cfRule type="top10" dxfId="244" priority="3" rank="1"/>
  </conditionalFormatting>
  <conditionalFormatting sqref="O7">
    <cfRule type="top10" dxfId="243" priority="2" rank="1"/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B6 D6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D7 B7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40</v>
      </c>
      <c r="C2" s="3">
        <v>45752</v>
      </c>
      <c r="D2" s="4" t="s">
        <v>42</v>
      </c>
      <c r="E2" s="5">
        <v>171</v>
      </c>
      <c r="F2" s="20">
        <v>0</v>
      </c>
      <c r="G2" s="5">
        <v>168</v>
      </c>
      <c r="H2" s="20">
        <v>0</v>
      </c>
      <c r="I2" s="5">
        <v>163</v>
      </c>
      <c r="J2" s="20">
        <v>0</v>
      </c>
      <c r="K2" s="5">
        <v>158</v>
      </c>
      <c r="L2" s="20">
        <v>0</v>
      </c>
      <c r="M2" s="5"/>
      <c r="N2" s="20"/>
      <c r="O2" s="5"/>
      <c r="P2" s="20"/>
      <c r="Q2" s="6">
        <v>4</v>
      </c>
      <c r="R2" s="6">
        <v>660</v>
      </c>
      <c r="S2" s="7">
        <v>165</v>
      </c>
      <c r="T2" s="37">
        <v>0</v>
      </c>
      <c r="U2" s="8">
        <v>5</v>
      </c>
      <c r="V2" s="9">
        <v>170</v>
      </c>
    </row>
    <row r="3" spans="1:24" x14ac:dyDescent="0.3">
      <c r="A3" s="1" t="s">
        <v>11</v>
      </c>
      <c r="B3" s="2" t="s">
        <v>40</v>
      </c>
      <c r="C3" s="3">
        <v>45906</v>
      </c>
      <c r="D3" s="4" t="s">
        <v>42</v>
      </c>
      <c r="E3" s="5">
        <v>160</v>
      </c>
      <c r="F3" s="20">
        <v>3</v>
      </c>
      <c r="G3" s="5">
        <v>180</v>
      </c>
      <c r="H3" s="20">
        <v>1</v>
      </c>
      <c r="I3" s="5">
        <v>177</v>
      </c>
      <c r="J3" s="20">
        <v>0</v>
      </c>
      <c r="K3" s="5">
        <v>177</v>
      </c>
      <c r="L3" s="20">
        <v>0</v>
      </c>
      <c r="M3" s="5"/>
      <c r="N3" s="20"/>
      <c r="O3" s="5"/>
      <c r="P3" s="20"/>
      <c r="Q3" s="6">
        <v>4</v>
      </c>
      <c r="R3" s="6">
        <v>694</v>
      </c>
      <c r="S3" s="7">
        <v>173.5</v>
      </c>
      <c r="T3" s="37">
        <v>4</v>
      </c>
      <c r="U3" s="8">
        <v>5</v>
      </c>
      <c r="V3" s="9">
        <v>178.5</v>
      </c>
    </row>
    <row r="4" spans="1:24" x14ac:dyDescent="0.3">
      <c r="A4" s="68" t="s">
        <v>11</v>
      </c>
      <c r="B4" s="2" t="s">
        <v>40</v>
      </c>
      <c r="C4" s="3">
        <v>45919</v>
      </c>
      <c r="D4" s="69" t="s">
        <v>42</v>
      </c>
      <c r="E4" s="5">
        <v>172</v>
      </c>
      <c r="F4" s="20">
        <v>0</v>
      </c>
      <c r="G4" s="5">
        <v>176</v>
      </c>
      <c r="H4" s="20">
        <v>1</v>
      </c>
      <c r="I4" s="5">
        <v>178</v>
      </c>
      <c r="J4" s="20">
        <v>0</v>
      </c>
      <c r="K4" s="5">
        <v>178</v>
      </c>
      <c r="L4" s="20">
        <v>2</v>
      </c>
      <c r="M4" s="5"/>
      <c r="N4" s="20"/>
      <c r="O4" s="5"/>
      <c r="P4" s="20"/>
      <c r="Q4" s="8">
        <v>4</v>
      </c>
      <c r="R4" s="8">
        <v>704</v>
      </c>
      <c r="S4" s="7">
        <v>176</v>
      </c>
      <c r="T4" s="37">
        <v>3</v>
      </c>
      <c r="U4" s="8">
        <v>8</v>
      </c>
      <c r="V4" s="7">
        <v>184</v>
      </c>
    </row>
    <row r="6" spans="1:24" x14ac:dyDescent="0.3">
      <c r="Q6" s="32">
        <f>SUM(Q2:Q5)</f>
        <v>12</v>
      </c>
      <c r="R6" s="32">
        <f>SUM(R2:R5)</f>
        <v>2058</v>
      </c>
      <c r="S6" s="33">
        <f>SUM(R6/Q6)</f>
        <v>171.5</v>
      </c>
      <c r="T6" s="32">
        <f>SUM(T2:T5)</f>
        <v>7</v>
      </c>
      <c r="U6" s="32">
        <f>SUM(U2:U5)</f>
        <v>18</v>
      </c>
      <c r="V6" s="34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42" priority="8" operator="greaterThanOrEqual">
      <formula>200</formula>
    </cfRule>
  </conditionalFormatting>
  <conditionalFormatting sqref="E3">
    <cfRule type="top10" dxfId="241" priority="9" rank="1"/>
  </conditionalFormatting>
  <conditionalFormatting sqref="G3">
    <cfRule type="top10" dxfId="240" priority="10" rank="1"/>
  </conditionalFormatting>
  <conditionalFormatting sqref="I3">
    <cfRule type="top10" dxfId="239" priority="11" rank="1"/>
  </conditionalFormatting>
  <conditionalFormatting sqref="K3">
    <cfRule type="top10" dxfId="238" priority="12" rank="1"/>
  </conditionalFormatting>
  <conditionalFormatting sqref="M3">
    <cfRule type="top10" dxfId="237" priority="13" rank="1"/>
  </conditionalFormatting>
  <conditionalFormatting sqref="O3">
    <cfRule type="top10" dxfId="236" priority="14" rank="1"/>
  </conditionalFormatting>
  <conditionalFormatting sqref="E4">
    <cfRule type="top10" dxfId="235" priority="7" rank="1"/>
  </conditionalFormatting>
  <conditionalFormatting sqref="G4">
    <cfRule type="top10" dxfId="234" priority="6" rank="1"/>
  </conditionalFormatting>
  <conditionalFormatting sqref="E4:P4">
    <cfRule type="cellIs" dxfId="233" priority="5" operator="greaterThanOrEqual">
      <formula>200</formula>
    </cfRule>
  </conditionalFormatting>
  <conditionalFormatting sqref="I4">
    <cfRule type="top10" dxfId="232" priority="4" rank="1"/>
  </conditionalFormatting>
  <conditionalFormatting sqref="K4">
    <cfRule type="top10" dxfId="231" priority="3" rank="1"/>
  </conditionalFormatting>
  <conditionalFormatting sqref="M4">
    <cfRule type="top10" dxfId="230" priority="2" rank="1"/>
  </conditionalFormatting>
  <conditionalFormatting sqref="O4">
    <cfRule type="top10" dxfId="229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67</v>
      </c>
      <c r="C2" s="3">
        <v>45801</v>
      </c>
      <c r="D2" s="4" t="s">
        <v>69</v>
      </c>
      <c r="E2" s="5">
        <v>187</v>
      </c>
      <c r="F2" s="20">
        <v>4</v>
      </c>
      <c r="G2" s="5">
        <v>189</v>
      </c>
      <c r="H2" s="20">
        <v>1</v>
      </c>
      <c r="I2" s="5">
        <v>177</v>
      </c>
      <c r="J2" s="20">
        <v>0</v>
      </c>
      <c r="K2" s="5">
        <v>180</v>
      </c>
      <c r="L2" s="20">
        <v>0</v>
      </c>
      <c r="M2" s="5"/>
      <c r="N2" s="20"/>
      <c r="O2" s="5"/>
      <c r="P2" s="20"/>
      <c r="Q2" s="6">
        <v>4</v>
      </c>
      <c r="R2" s="6">
        <v>733</v>
      </c>
      <c r="S2" s="7">
        <v>183.25</v>
      </c>
      <c r="T2" s="37">
        <v>5</v>
      </c>
      <c r="U2" s="8">
        <v>8</v>
      </c>
      <c r="V2" s="9">
        <v>191.25</v>
      </c>
    </row>
    <row r="3" spans="1:24" ht="15" customHeight="1" x14ac:dyDescent="0.3">
      <c r="A3" s="1" t="s">
        <v>11</v>
      </c>
      <c r="B3" s="2" t="s">
        <v>67</v>
      </c>
      <c r="C3" s="3">
        <v>45808</v>
      </c>
      <c r="D3" s="4" t="s">
        <v>70</v>
      </c>
      <c r="E3" s="5">
        <v>185</v>
      </c>
      <c r="F3" s="20">
        <v>0</v>
      </c>
      <c r="G3" s="5">
        <v>190</v>
      </c>
      <c r="H3" s="20">
        <v>0</v>
      </c>
      <c r="I3" s="5">
        <v>184</v>
      </c>
      <c r="J3" s="20">
        <v>1</v>
      </c>
      <c r="K3" s="5">
        <v>180</v>
      </c>
      <c r="L3" s="20">
        <v>0</v>
      </c>
      <c r="M3" s="5"/>
      <c r="N3" s="20"/>
      <c r="O3" s="5"/>
      <c r="P3" s="20"/>
      <c r="Q3" s="6">
        <v>4</v>
      </c>
      <c r="R3" s="6">
        <v>739</v>
      </c>
      <c r="S3" s="7">
        <v>184.75</v>
      </c>
      <c r="T3" s="37">
        <v>1</v>
      </c>
      <c r="U3" s="8">
        <v>3</v>
      </c>
      <c r="V3" s="9">
        <v>187.75</v>
      </c>
    </row>
    <row r="4" spans="1:24" x14ac:dyDescent="0.3">
      <c r="A4" s="1" t="s">
        <v>11</v>
      </c>
      <c r="B4" s="2" t="s">
        <v>67</v>
      </c>
      <c r="C4" s="3">
        <v>45829</v>
      </c>
      <c r="D4" s="4" t="s">
        <v>69</v>
      </c>
      <c r="E4" s="5">
        <v>183</v>
      </c>
      <c r="F4" s="20">
        <v>1</v>
      </c>
      <c r="G4" s="5">
        <v>191.01</v>
      </c>
      <c r="H4" s="20">
        <v>4</v>
      </c>
      <c r="I4" s="5">
        <v>188</v>
      </c>
      <c r="J4" s="20">
        <v>0</v>
      </c>
      <c r="K4" s="36">
        <v>195</v>
      </c>
      <c r="L4" s="20">
        <v>4</v>
      </c>
      <c r="M4" s="5"/>
      <c r="N4" s="20"/>
      <c r="O4" s="5"/>
      <c r="P4" s="20"/>
      <c r="Q4" s="6">
        <v>4</v>
      </c>
      <c r="R4" s="6">
        <v>757.01</v>
      </c>
      <c r="S4" s="7">
        <v>189.2525</v>
      </c>
      <c r="T4" s="37">
        <v>9</v>
      </c>
      <c r="U4" s="8">
        <v>7</v>
      </c>
      <c r="V4" s="9">
        <v>196.2525</v>
      </c>
    </row>
    <row r="5" spans="1:24" x14ac:dyDescent="0.3">
      <c r="A5" s="1" t="s">
        <v>11</v>
      </c>
      <c r="B5" s="2" t="s">
        <v>67</v>
      </c>
      <c r="C5" s="3">
        <v>45857</v>
      </c>
      <c r="D5" s="4" t="s">
        <v>69</v>
      </c>
      <c r="E5" s="36">
        <v>196</v>
      </c>
      <c r="F5" s="20">
        <v>4</v>
      </c>
      <c r="G5" s="5">
        <v>192</v>
      </c>
      <c r="H5" s="20">
        <v>3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6">
        <v>4</v>
      </c>
      <c r="R5" s="6">
        <v>763</v>
      </c>
      <c r="S5" s="7">
        <v>190.75</v>
      </c>
      <c r="T5" s="37">
        <v>9</v>
      </c>
      <c r="U5" s="8">
        <v>8</v>
      </c>
      <c r="V5" s="9">
        <v>198.75</v>
      </c>
    </row>
    <row r="6" spans="1:24" x14ac:dyDescent="0.3">
      <c r="A6" s="1" t="s">
        <v>11</v>
      </c>
      <c r="B6" s="2" t="s">
        <v>67</v>
      </c>
      <c r="C6" s="3">
        <v>45864</v>
      </c>
      <c r="D6" s="4" t="s">
        <v>87</v>
      </c>
      <c r="E6" s="36">
        <v>194</v>
      </c>
      <c r="F6" s="20">
        <v>1</v>
      </c>
      <c r="G6" s="36">
        <v>194</v>
      </c>
      <c r="H6" s="20">
        <v>1</v>
      </c>
      <c r="I6" s="5">
        <v>187</v>
      </c>
      <c r="J6" s="20">
        <v>1</v>
      </c>
      <c r="K6" s="5">
        <v>186</v>
      </c>
      <c r="L6" s="20">
        <v>0</v>
      </c>
      <c r="M6" s="5"/>
      <c r="N6" s="20"/>
      <c r="O6" s="5"/>
      <c r="P6" s="20"/>
      <c r="Q6" s="6">
        <v>4</v>
      </c>
      <c r="R6" s="6">
        <v>761</v>
      </c>
      <c r="S6" s="7">
        <v>190.25</v>
      </c>
      <c r="T6" s="37">
        <v>3</v>
      </c>
      <c r="U6" s="8">
        <v>8</v>
      </c>
      <c r="V6" s="9">
        <v>198.25</v>
      </c>
    </row>
    <row r="7" spans="1:24" x14ac:dyDescent="0.3">
      <c r="A7" s="1" t="s">
        <v>11</v>
      </c>
      <c r="B7" s="2" t="s">
        <v>67</v>
      </c>
      <c r="C7" s="3">
        <v>45885</v>
      </c>
      <c r="D7" s="4" t="s">
        <v>69</v>
      </c>
      <c r="E7" s="5">
        <v>179</v>
      </c>
      <c r="F7" s="20">
        <v>0</v>
      </c>
      <c r="G7" s="5">
        <v>187</v>
      </c>
      <c r="H7" s="20">
        <v>0</v>
      </c>
      <c r="I7" s="5">
        <v>188</v>
      </c>
      <c r="J7" s="20">
        <v>3</v>
      </c>
      <c r="K7" s="5">
        <v>187</v>
      </c>
      <c r="L7" s="20">
        <v>2</v>
      </c>
      <c r="M7" s="5">
        <v>183</v>
      </c>
      <c r="N7" s="20">
        <v>1</v>
      </c>
      <c r="O7" s="5">
        <v>187</v>
      </c>
      <c r="P7" s="20">
        <v>3</v>
      </c>
      <c r="Q7" s="6">
        <v>6</v>
      </c>
      <c r="R7" s="6">
        <v>1111</v>
      </c>
      <c r="S7" s="7">
        <v>185.16666666666666</v>
      </c>
      <c r="T7" s="37">
        <v>9</v>
      </c>
      <c r="U7" s="8">
        <v>6</v>
      </c>
      <c r="V7" s="9">
        <v>191.16666666666666</v>
      </c>
    </row>
    <row r="8" spans="1:24" x14ac:dyDescent="0.3">
      <c r="A8" s="1" t="s">
        <v>11</v>
      </c>
      <c r="B8" s="2" t="s">
        <v>67</v>
      </c>
      <c r="C8" s="3">
        <v>45899</v>
      </c>
      <c r="D8" s="4" t="s">
        <v>97</v>
      </c>
      <c r="E8" s="5">
        <v>188</v>
      </c>
      <c r="F8" s="20">
        <v>1</v>
      </c>
      <c r="G8" s="5">
        <v>188</v>
      </c>
      <c r="H8" s="20">
        <v>1</v>
      </c>
      <c r="I8" s="5">
        <v>189</v>
      </c>
      <c r="J8" s="20">
        <v>0</v>
      </c>
      <c r="K8" s="5">
        <v>183</v>
      </c>
      <c r="L8" s="20">
        <v>0</v>
      </c>
      <c r="M8" s="5">
        <v>185</v>
      </c>
      <c r="N8" s="20">
        <v>1</v>
      </c>
      <c r="O8" s="5">
        <v>181</v>
      </c>
      <c r="P8" s="20">
        <v>0</v>
      </c>
      <c r="Q8" s="6">
        <v>6</v>
      </c>
      <c r="R8" s="6">
        <v>1114</v>
      </c>
      <c r="S8" s="7">
        <v>185.66666666666666</v>
      </c>
      <c r="T8" s="37">
        <v>3</v>
      </c>
      <c r="U8" s="8">
        <v>6</v>
      </c>
      <c r="V8" s="9">
        <v>191.66666666666666</v>
      </c>
    </row>
    <row r="9" spans="1:24" x14ac:dyDescent="0.3">
      <c r="A9" s="68" t="s">
        <v>11</v>
      </c>
      <c r="B9" s="2" t="s">
        <v>67</v>
      </c>
      <c r="C9" s="3">
        <v>45920</v>
      </c>
      <c r="D9" s="69" t="s">
        <v>69</v>
      </c>
      <c r="E9" s="5">
        <v>188</v>
      </c>
      <c r="F9" s="20">
        <v>0</v>
      </c>
      <c r="G9" s="5">
        <v>189</v>
      </c>
      <c r="H9" s="20">
        <v>1</v>
      </c>
      <c r="I9" s="5">
        <v>189</v>
      </c>
      <c r="J9" s="20">
        <v>2</v>
      </c>
      <c r="K9" s="5">
        <v>179</v>
      </c>
      <c r="L9" s="20">
        <v>0</v>
      </c>
      <c r="M9" s="5">
        <v>180</v>
      </c>
      <c r="N9" s="20">
        <v>0</v>
      </c>
      <c r="O9" s="5">
        <v>188</v>
      </c>
      <c r="P9" s="20">
        <v>0</v>
      </c>
      <c r="Q9" s="8">
        <v>6</v>
      </c>
      <c r="R9" s="8">
        <v>1113</v>
      </c>
      <c r="S9" s="7">
        <v>185.5</v>
      </c>
      <c r="T9" s="37">
        <v>3</v>
      </c>
      <c r="U9" s="8">
        <v>6</v>
      </c>
      <c r="V9" s="7">
        <v>191.5</v>
      </c>
    </row>
    <row r="11" spans="1:24" x14ac:dyDescent="0.3">
      <c r="Q11" s="32">
        <f>SUM(Q2:Q10)</f>
        <v>38</v>
      </c>
      <c r="R11" s="32">
        <f>SUM(R2:R10)</f>
        <v>7091.01</v>
      </c>
      <c r="S11" s="33">
        <f>SUM(R11/Q11)</f>
        <v>186.60552631578949</v>
      </c>
      <c r="T11" s="32">
        <f>SUM(T2:T10)</f>
        <v>42</v>
      </c>
      <c r="U11" s="32">
        <f>SUM(U2:U10)</f>
        <v>52</v>
      </c>
      <c r="V11" s="34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28" priority="8" operator="greaterThanOrEqual">
      <formula>200</formula>
    </cfRule>
  </conditionalFormatting>
  <conditionalFormatting sqref="E8">
    <cfRule type="top10" dxfId="227" priority="9" rank="1"/>
  </conditionalFormatting>
  <conditionalFormatting sqref="G8">
    <cfRule type="top10" dxfId="226" priority="10" rank="1"/>
  </conditionalFormatting>
  <conditionalFormatting sqref="I8">
    <cfRule type="top10" dxfId="225" priority="11" rank="1"/>
  </conditionalFormatting>
  <conditionalFormatting sqref="K8">
    <cfRule type="top10" dxfId="224" priority="12" rank="1"/>
  </conditionalFormatting>
  <conditionalFormatting sqref="M8">
    <cfRule type="top10" dxfId="223" priority="13" rank="1"/>
  </conditionalFormatting>
  <conditionalFormatting sqref="O8">
    <cfRule type="top10" dxfId="222" priority="14" rank="1"/>
  </conditionalFormatting>
  <conditionalFormatting sqref="E9">
    <cfRule type="top10" dxfId="221" priority="7" rank="1"/>
  </conditionalFormatting>
  <conditionalFormatting sqref="G9">
    <cfRule type="top10" dxfId="220" priority="6" rank="1"/>
  </conditionalFormatting>
  <conditionalFormatting sqref="E9:P9">
    <cfRule type="cellIs" dxfId="219" priority="5" operator="greaterThanOrEqual">
      <formula>200</formula>
    </cfRule>
  </conditionalFormatting>
  <conditionalFormatting sqref="I9">
    <cfRule type="top10" dxfId="218" priority="4" rank="1"/>
  </conditionalFormatting>
  <conditionalFormatting sqref="K9">
    <cfRule type="top10" dxfId="217" priority="3" rank="1"/>
  </conditionalFormatting>
  <conditionalFormatting sqref="M9">
    <cfRule type="top10" dxfId="216" priority="2" rank="1"/>
  </conditionalFormatting>
  <conditionalFormatting sqref="O9">
    <cfRule type="top10" dxfId="215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90</v>
      </c>
      <c r="C2" s="3">
        <v>45871</v>
      </c>
      <c r="D2" s="4" t="s">
        <v>59</v>
      </c>
      <c r="E2" s="5">
        <v>0</v>
      </c>
      <c r="F2" s="20">
        <v>0</v>
      </c>
      <c r="G2" s="5">
        <v>0</v>
      </c>
      <c r="H2" s="20">
        <v>0</v>
      </c>
      <c r="I2" s="5">
        <v>163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342</v>
      </c>
      <c r="S2" s="7">
        <v>85.5</v>
      </c>
      <c r="T2" s="37">
        <v>2</v>
      </c>
      <c r="U2" s="8">
        <v>3</v>
      </c>
      <c r="V2" s="9">
        <v>88.5</v>
      </c>
    </row>
    <row r="4" spans="1:24" x14ac:dyDescent="0.3">
      <c r="Q4" s="32">
        <f>SUM(Q2:Q3)</f>
        <v>4</v>
      </c>
      <c r="R4" s="32">
        <f>SUM(R2:R3)</f>
        <v>342</v>
      </c>
      <c r="S4" s="33">
        <f>SUM(R4/Q4)</f>
        <v>85.5</v>
      </c>
      <c r="T4" s="32">
        <f>SUM(T2:T3)</f>
        <v>2</v>
      </c>
      <c r="U4" s="32">
        <f>SUM(U2:U3)</f>
        <v>3</v>
      </c>
      <c r="V4" s="34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38</v>
      </c>
      <c r="C2" s="3">
        <v>45738</v>
      </c>
      <c r="D2" s="4" t="s">
        <v>39</v>
      </c>
      <c r="E2" s="5">
        <v>189</v>
      </c>
      <c r="F2" s="20"/>
      <c r="G2" s="5">
        <v>179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368</v>
      </c>
      <c r="S2" s="7">
        <v>184</v>
      </c>
      <c r="T2" s="37">
        <v>0</v>
      </c>
      <c r="U2" s="8">
        <v>5</v>
      </c>
      <c r="V2" s="9">
        <v>189</v>
      </c>
    </row>
    <row r="3" spans="1:24" x14ac:dyDescent="0.3">
      <c r="A3" s="1" t="s">
        <v>11</v>
      </c>
      <c r="B3" s="2" t="s">
        <v>38</v>
      </c>
      <c r="C3" s="3">
        <v>45766</v>
      </c>
      <c r="D3" s="4" t="s">
        <v>39</v>
      </c>
      <c r="E3" s="5">
        <v>179</v>
      </c>
      <c r="F3" s="20"/>
      <c r="G3" s="5">
        <v>169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348</v>
      </c>
      <c r="S3" s="7">
        <v>174</v>
      </c>
      <c r="T3" s="37">
        <v>0</v>
      </c>
      <c r="U3" s="8">
        <v>9</v>
      </c>
      <c r="V3" s="9">
        <v>183</v>
      </c>
    </row>
    <row r="4" spans="1:24" x14ac:dyDescent="0.3">
      <c r="A4" s="1" t="s">
        <v>11</v>
      </c>
      <c r="B4" s="2" t="s">
        <v>38</v>
      </c>
      <c r="C4" s="3">
        <v>45808</v>
      </c>
      <c r="D4" s="4" t="s">
        <v>39</v>
      </c>
      <c r="E4" s="5">
        <v>171</v>
      </c>
      <c r="F4" s="20">
        <v>1</v>
      </c>
      <c r="G4" s="5">
        <v>166</v>
      </c>
      <c r="H4" s="20"/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337</v>
      </c>
      <c r="S4" s="7">
        <v>168.5</v>
      </c>
      <c r="T4" s="37">
        <v>1</v>
      </c>
      <c r="U4" s="8">
        <v>5</v>
      </c>
      <c r="V4" s="9">
        <v>173.5</v>
      </c>
    </row>
    <row r="5" spans="1:24" x14ac:dyDescent="0.3">
      <c r="A5" s="1" t="s">
        <v>11</v>
      </c>
      <c r="B5" s="2" t="s">
        <v>38</v>
      </c>
      <c r="C5" s="3">
        <v>45836</v>
      </c>
      <c r="D5" s="4" t="s">
        <v>39</v>
      </c>
      <c r="E5" s="5">
        <v>178</v>
      </c>
      <c r="F5" s="20"/>
      <c r="G5" s="5">
        <v>178</v>
      </c>
      <c r="H5" s="20">
        <v>3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356</v>
      </c>
      <c r="S5" s="7">
        <v>178</v>
      </c>
      <c r="T5" s="37">
        <v>3</v>
      </c>
      <c r="U5" s="8">
        <v>9</v>
      </c>
      <c r="V5" s="9">
        <v>187</v>
      </c>
    </row>
    <row r="6" spans="1:24" x14ac:dyDescent="0.3">
      <c r="A6" s="1" t="s">
        <v>11</v>
      </c>
      <c r="B6" s="2" t="s">
        <v>38</v>
      </c>
      <c r="C6" s="3">
        <v>45857</v>
      </c>
      <c r="D6" s="4" t="s">
        <v>39</v>
      </c>
      <c r="E6" s="5">
        <v>176</v>
      </c>
      <c r="F6" s="20">
        <v>1</v>
      </c>
      <c r="G6" s="5">
        <v>183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359</v>
      </c>
      <c r="S6" s="7">
        <v>179.5</v>
      </c>
      <c r="T6" s="37">
        <v>2</v>
      </c>
      <c r="U6" s="8">
        <v>5</v>
      </c>
      <c r="V6" s="9">
        <v>184.5</v>
      </c>
    </row>
    <row r="7" spans="1:24" x14ac:dyDescent="0.3">
      <c r="A7" s="1" t="s">
        <v>11</v>
      </c>
      <c r="B7" s="2" t="s">
        <v>38</v>
      </c>
      <c r="C7" s="3">
        <v>45885</v>
      </c>
      <c r="D7" s="4" t="s">
        <v>39</v>
      </c>
      <c r="E7" s="5">
        <v>178</v>
      </c>
      <c r="F7" s="20">
        <v>1</v>
      </c>
      <c r="G7" s="5">
        <v>186</v>
      </c>
      <c r="H7" s="20">
        <v>1</v>
      </c>
      <c r="I7" s="5"/>
      <c r="J7" s="20"/>
      <c r="K7" s="5"/>
      <c r="L7" s="20"/>
      <c r="M7" s="5"/>
      <c r="N7" s="20"/>
      <c r="O7" s="5"/>
      <c r="P7" s="20"/>
      <c r="Q7" s="6">
        <v>2</v>
      </c>
      <c r="R7" s="6">
        <v>364</v>
      </c>
      <c r="S7" s="7">
        <v>182</v>
      </c>
      <c r="T7" s="37">
        <v>2</v>
      </c>
      <c r="U7" s="8">
        <v>9</v>
      </c>
      <c r="V7" s="9">
        <v>191</v>
      </c>
    </row>
    <row r="8" spans="1:24" x14ac:dyDescent="0.3">
      <c r="A8" s="68" t="s">
        <v>11</v>
      </c>
      <c r="B8" s="2" t="s">
        <v>38</v>
      </c>
      <c r="C8" s="3">
        <v>45920</v>
      </c>
      <c r="D8" s="69" t="s">
        <v>39</v>
      </c>
      <c r="E8" s="5">
        <v>170</v>
      </c>
      <c r="F8" s="20">
        <v>1</v>
      </c>
      <c r="G8" s="5">
        <v>179</v>
      </c>
      <c r="H8" s="20"/>
      <c r="I8" s="5">
        <v>175</v>
      </c>
      <c r="J8" s="20"/>
      <c r="K8" s="5"/>
      <c r="L8" s="20"/>
      <c r="M8" s="5"/>
      <c r="N8" s="20"/>
      <c r="O8" s="5"/>
      <c r="P8" s="20"/>
      <c r="Q8" s="8">
        <v>3</v>
      </c>
      <c r="R8" s="8">
        <v>524</v>
      </c>
      <c r="S8" s="7">
        <v>174.66666666666666</v>
      </c>
      <c r="T8" s="37">
        <v>1</v>
      </c>
      <c r="U8" s="8">
        <v>5</v>
      </c>
      <c r="V8" s="7">
        <v>179.66666666666666</v>
      </c>
    </row>
    <row r="9" spans="1:24" x14ac:dyDescent="0.3">
      <c r="A9" s="68" t="s">
        <v>11</v>
      </c>
      <c r="B9" s="2" t="s">
        <v>38</v>
      </c>
      <c r="C9" s="3">
        <v>45948</v>
      </c>
      <c r="D9" s="69" t="s">
        <v>39</v>
      </c>
      <c r="E9" s="5">
        <v>167</v>
      </c>
      <c r="F9" s="20"/>
      <c r="G9" s="5">
        <v>173</v>
      </c>
      <c r="H9" s="20"/>
      <c r="I9" s="5">
        <v>175</v>
      </c>
      <c r="J9" s="20"/>
      <c r="K9" s="5">
        <v>171</v>
      </c>
      <c r="L9" s="20"/>
      <c r="M9" s="5">
        <v>168</v>
      </c>
      <c r="N9" s="20"/>
      <c r="O9" s="5">
        <v>167</v>
      </c>
      <c r="P9" s="20"/>
      <c r="Q9" s="8">
        <v>6</v>
      </c>
      <c r="R9" s="8">
        <v>1021</v>
      </c>
      <c r="S9" s="7">
        <v>170.16666666666666</v>
      </c>
      <c r="T9" s="37">
        <v>0</v>
      </c>
      <c r="U9" s="8">
        <v>34</v>
      </c>
      <c r="V9" s="7">
        <v>204.16666666666666</v>
      </c>
    </row>
    <row r="11" spans="1:24" x14ac:dyDescent="0.3">
      <c r="Q11" s="32">
        <f>SUM(Q2:Q10)</f>
        <v>21</v>
      </c>
      <c r="R11" s="32">
        <f>SUM(R2:R10)</f>
        <v>3677</v>
      </c>
      <c r="S11" s="33">
        <f>SUM(R11/Q11)</f>
        <v>175.0952380952381</v>
      </c>
      <c r="T11" s="32">
        <f>SUM(T2:T10)</f>
        <v>9</v>
      </c>
      <c r="U11" s="32">
        <f>SUM(U2:U10)</f>
        <v>81</v>
      </c>
      <c r="V11" s="34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214" priority="14" rank="1"/>
  </conditionalFormatting>
  <conditionalFormatting sqref="G8">
    <cfRule type="top10" dxfId="213" priority="13" rank="1"/>
  </conditionalFormatting>
  <conditionalFormatting sqref="I8">
    <cfRule type="top10" dxfId="212" priority="12" rank="1"/>
  </conditionalFormatting>
  <conditionalFormatting sqref="K8">
    <cfRule type="top10" dxfId="211" priority="11" rank="1"/>
  </conditionalFormatting>
  <conditionalFormatting sqref="M8">
    <cfRule type="top10" dxfId="210" priority="10" rank="1"/>
  </conditionalFormatting>
  <conditionalFormatting sqref="O8">
    <cfRule type="top10" dxfId="209" priority="9" rank="1"/>
  </conditionalFormatting>
  <conditionalFormatting sqref="E8:P8">
    <cfRule type="cellIs" dxfId="208" priority="8" operator="greaterThanOrEqual">
      <formula>200</formula>
    </cfRule>
  </conditionalFormatting>
  <conditionalFormatting sqref="E9">
    <cfRule type="top10" dxfId="207" priority="7" rank="1"/>
  </conditionalFormatting>
  <conditionalFormatting sqref="G9">
    <cfRule type="top10" dxfId="206" priority="6" rank="1"/>
  </conditionalFormatting>
  <conditionalFormatting sqref="I9">
    <cfRule type="top10" dxfId="205" priority="5" rank="1"/>
  </conditionalFormatting>
  <conditionalFormatting sqref="K9">
    <cfRule type="top10" dxfId="204" priority="4" rank="1"/>
  </conditionalFormatting>
  <conditionalFormatting sqref="M9">
    <cfRule type="top10" dxfId="203" priority="3" rank="1"/>
  </conditionalFormatting>
  <conditionalFormatting sqref="O9">
    <cfRule type="top10" dxfId="202" priority="2" rank="1"/>
  </conditionalFormatting>
  <conditionalFormatting sqref="E9:O9">
    <cfRule type="cellIs" dxfId="201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8"/>
  <sheetViews>
    <sheetView topLeftCell="A22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3">
      <c r="A2" s="1" t="s">
        <v>11</v>
      </c>
      <c r="B2" s="2" t="s">
        <v>27</v>
      </c>
      <c r="C2" s="3">
        <v>45660</v>
      </c>
      <c r="D2" s="4" t="s">
        <v>24</v>
      </c>
      <c r="E2" s="5">
        <v>189</v>
      </c>
      <c r="F2" s="20">
        <v>4</v>
      </c>
      <c r="G2" s="31">
        <v>190</v>
      </c>
      <c r="H2" s="20">
        <v>4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379</v>
      </c>
      <c r="S2" s="7">
        <v>189.5</v>
      </c>
      <c r="T2" s="21">
        <v>8</v>
      </c>
      <c r="U2" s="8">
        <v>5</v>
      </c>
      <c r="V2" s="9">
        <v>194.5</v>
      </c>
    </row>
    <row r="3" spans="1:24" x14ac:dyDescent="0.3">
      <c r="A3" s="1" t="s">
        <v>11</v>
      </c>
      <c r="B3" s="2" t="s">
        <v>27</v>
      </c>
      <c r="C3" s="3">
        <v>45668</v>
      </c>
      <c r="D3" s="4" t="s">
        <v>24</v>
      </c>
      <c r="E3" s="5">
        <v>188</v>
      </c>
      <c r="F3" s="20">
        <v>0</v>
      </c>
      <c r="G3" s="31">
        <v>188</v>
      </c>
      <c r="H3" s="20">
        <v>2</v>
      </c>
      <c r="I3" s="5">
        <v>189</v>
      </c>
      <c r="J3" s="20">
        <v>0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754</v>
      </c>
      <c r="S3" s="7">
        <v>188.5</v>
      </c>
      <c r="T3" s="21">
        <v>3</v>
      </c>
      <c r="U3" s="8">
        <v>5</v>
      </c>
      <c r="V3" s="9">
        <v>193.5</v>
      </c>
    </row>
    <row r="4" spans="1:24" x14ac:dyDescent="0.3">
      <c r="A4" s="1" t="s">
        <v>11</v>
      </c>
      <c r="B4" s="2" t="s">
        <v>27</v>
      </c>
      <c r="C4" s="3">
        <v>45674</v>
      </c>
      <c r="D4" s="4" t="s">
        <v>24</v>
      </c>
      <c r="E4" s="36">
        <v>193</v>
      </c>
      <c r="F4" s="20">
        <v>4</v>
      </c>
      <c r="G4" s="5">
        <v>192</v>
      </c>
      <c r="H4" s="20">
        <v>4</v>
      </c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385</v>
      </c>
      <c r="S4" s="7">
        <v>192.5</v>
      </c>
      <c r="T4" s="37">
        <v>8</v>
      </c>
      <c r="U4" s="8">
        <v>5</v>
      </c>
      <c r="V4" s="9">
        <v>197.5</v>
      </c>
    </row>
    <row r="5" spans="1:24" x14ac:dyDescent="0.3">
      <c r="A5" s="1" t="s">
        <v>11</v>
      </c>
      <c r="B5" s="2" t="s">
        <v>27</v>
      </c>
      <c r="C5" s="3">
        <v>45681</v>
      </c>
      <c r="D5" s="4" t="s">
        <v>24</v>
      </c>
      <c r="E5" s="5">
        <v>192</v>
      </c>
      <c r="F5" s="20">
        <v>3</v>
      </c>
      <c r="G5" s="5">
        <v>192</v>
      </c>
      <c r="H5" s="20">
        <v>5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384</v>
      </c>
      <c r="S5" s="7">
        <v>192</v>
      </c>
      <c r="T5" s="37">
        <v>8</v>
      </c>
      <c r="U5" s="8">
        <v>5</v>
      </c>
      <c r="V5" s="9">
        <v>197</v>
      </c>
    </row>
    <row r="6" spans="1:24" x14ac:dyDescent="0.3">
      <c r="A6" s="1" t="s">
        <v>11</v>
      </c>
      <c r="B6" s="2" t="s">
        <v>27</v>
      </c>
      <c r="C6" s="3">
        <v>45688</v>
      </c>
      <c r="D6" s="4" t="s">
        <v>24</v>
      </c>
      <c r="E6" s="5">
        <v>192</v>
      </c>
      <c r="F6" s="20">
        <v>1</v>
      </c>
      <c r="G6" s="5">
        <v>192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384</v>
      </c>
      <c r="S6" s="7">
        <v>192</v>
      </c>
      <c r="T6" s="37">
        <v>2</v>
      </c>
      <c r="U6" s="8">
        <v>9</v>
      </c>
      <c r="V6" s="9">
        <v>201</v>
      </c>
    </row>
    <row r="7" spans="1:24" x14ac:dyDescent="0.3">
      <c r="A7" s="1" t="s">
        <v>11</v>
      </c>
      <c r="B7" s="2" t="s">
        <v>27</v>
      </c>
      <c r="C7" s="3">
        <v>45689</v>
      </c>
      <c r="D7" s="4" t="s">
        <v>24</v>
      </c>
      <c r="E7" s="5">
        <v>188</v>
      </c>
      <c r="F7" s="20"/>
      <c r="G7" s="5">
        <v>189.001</v>
      </c>
      <c r="H7" s="20">
        <v>2</v>
      </c>
      <c r="I7" s="5">
        <v>191</v>
      </c>
      <c r="J7" s="20">
        <v>1</v>
      </c>
      <c r="K7" s="5">
        <v>189</v>
      </c>
      <c r="L7" s="20">
        <v>3</v>
      </c>
      <c r="M7" s="5"/>
      <c r="N7" s="20"/>
      <c r="O7" s="5"/>
      <c r="P7" s="20"/>
      <c r="Q7" s="6">
        <v>4</v>
      </c>
      <c r="R7" s="6">
        <v>757.00099999999998</v>
      </c>
      <c r="S7" s="7">
        <v>189.25024999999999</v>
      </c>
      <c r="T7" s="37">
        <v>6</v>
      </c>
      <c r="U7" s="8">
        <v>13</v>
      </c>
      <c r="V7" s="9">
        <v>202.25024999999999</v>
      </c>
    </row>
    <row r="8" spans="1:24" x14ac:dyDescent="0.3">
      <c r="A8" s="1" t="s">
        <v>11</v>
      </c>
      <c r="B8" s="2" t="s">
        <v>27</v>
      </c>
      <c r="C8" s="3">
        <v>45695</v>
      </c>
      <c r="D8" s="4" t="s">
        <v>24</v>
      </c>
      <c r="E8" s="36">
        <v>193</v>
      </c>
      <c r="F8" s="20">
        <v>3</v>
      </c>
      <c r="G8" s="5">
        <v>191</v>
      </c>
      <c r="H8" s="20">
        <v>2</v>
      </c>
      <c r="I8" s="5">
        <v>189</v>
      </c>
      <c r="J8" s="20">
        <v>1</v>
      </c>
      <c r="K8" s="5">
        <v>189</v>
      </c>
      <c r="L8" s="20">
        <v>3</v>
      </c>
      <c r="M8" s="5"/>
      <c r="N8" s="20"/>
      <c r="O8" s="5"/>
      <c r="P8" s="20"/>
      <c r="Q8" s="6">
        <v>4</v>
      </c>
      <c r="R8" s="6">
        <v>762</v>
      </c>
      <c r="S8" s="7">
        <v>190.5</v>
      </c>
      <c r="T8" s="37">
        <v>9</v>
      </c>
      <c r="U8" s="8">
        <v>5</v>
      </c>
      <c r="V8" s="9">
        <v>195.5</v>
      </c>
    </row>
    <row r="9" spans="1:24" x14ac:dyDescent="0.3">
      <c r="A9" s="1" t="s">
        <v>11</v>
      </c>
      <c r="B9" s="2" t="s">
        <v>27</v>
      </c>
      <c r="C9" s="3">
        <v>45702</v>
      </c>
      <c r="D9" s="4" t="s">
        <v>24</v>
      </c>
      <c r="E9" s="5">
        <v>190</v>
      </c>
      <c r="F9" s="20">
        <v>2</v>
      </c>
      <c r="G9" s="5">
        <v>191</v>
      </c>
      <c r="H9" s="20">
        <v>1</v>
      </c>
      <c r="I9" s="36">
        <v>195</v>
      </c>
      <c r="J9" s="20">
        <v>5</v>
      </c>
      <c r="K9" s="5">
        <v>192</v>
      </c>
      <c r="L9" s="20">
        <v>2</v>
      </c>
      <c r="M9" s="5"/>
      <c r="N9" s="20"/>
      <c r="O9" s="5"/>
      <c r="P9" s="20"/>
      <c r="Q9" s="6">
        <v>4</v>
      </c>
      <c r="R9" s="6">
        <v>768</v>
      </c>
      <c r="S9" s="7">
        <v>192</v>
      </c>
      <c r="T9" s="37">
        <v>10</v>
      </c>
      <c r="U9" s="8">
        <v>13</v>
      </c>
      <c r="V9" s="9">
        <v>205</v>
      </c>
    </row>
    <row r="10" spans="1:24" x14ac:dyDescent="0.3">
      <c r="A10" s="1" t="s">
        <v>11</v>
      </c>
      <c r="B10" s="2" t="s">
        <v>27</v>
      </c>
      <c r="C10" s="3">
        <v>45744</v>
      </c>
      <c r="D10" s="4" t="s">
        <v>24</v>
      </c>
      <c r="E10" s="5">
        <v>191</v>
      </c>
      <c r="F10" s="20">
        <v>1</v>
      </c>
      <c r="G10" s="5">
        <v>191</v>
      </c>
      <c r="H10" s="20">
        <v>2</v>
      </c>
      <c r="I10" s="5">
        <v>187</v>
      </c>
      <c r="J10" s="20">
        <v>0</v>
      </c>
      <c r="K10" s="5">
        <v>183</v>
      </c>
      <c r="L10" s="20">
        <v>0</v>
      </c>
      <c r="M10" s="5"/>
      <c r="N10" s="20"/>
      <c r="O10" s="5"/>
      <c r="P10" s="20"/>
      <c r="Q10" s="6">
        <v>4</v>
      </c>
      <c r="R10" s="6">
        <v>752</v>
      </c>
      <c r="S10" s="7">
        <v>188</v>
      </c>
      <c r="T10" s="37">
        <v>3</v>
      </c>
      <c r="U10" s="8">
        <v>11</v>
      </c>
      <c r="V10" s="9">
        <v>199</v>
      </c>
    </row>
    <row r="11" spans="1:24" x14ac:dyDescent="0.3">
      <c r="A11" s="1" t="s">
        <v>11</v>
      </c>
      <c r="B11" s="2" t="s">
        <v>27</v>
      </c>
      <c r="C11" s="3">
        <v>45751</v>
      </c>
      <c r="D11" s="4" t="s">
        <v>24</v>
      </c>
      <c r="E11" s="5">
        <v>192</v>
      </c>
      <c r="F11" s="20">
        <v>1</v>
      </c>
      <c r="G11" s="5">
        <v>190</v>
      </c>
      <c r="H11" s="20">
        <v>2</v>
      </c>
      <c r="I11" s="5">
        <v>192</v>
      </c>
      <c r="J11" s="20">
        <v>1</v>
      </c>
      <c r="K11" s="5">
        <v>192</v>
      </c>
      <c r="L11" s="20">
        <v>2</v>
      </c>
      <c r="M11" s="5"/>
      <c r="N11" s="20"/>
      <c r="O11" s="5"/>
      <c r="P11" s="20"/>
      <c r="Q11" s="6">
        <v>4</v>
      </c>
      <c r="R11" s="6">
        <v>766</v>
      </c>
      <c r="S11" s="7">
        <v>191.5</v>
      </c>
      <c r="T11" s="37">
        <v>6</v>
      </c>
      <c r="U11" s="8">
        <v>5</v>
      </c>
      <c r="V11" s="9">
        <v>196.5</v>
      </c>
    </row>
    <row r="12" spans="1:24" x14ac:dyDescent="0.3">
      <c r="A12" s="1" t="s">
        <v>11</v>
      </c>
      <c r="B12" s="2" t="s">
        <v>27</v>
      </c>
      <c r="C12" s="3">
        <v>45758</v>
      </c>
      <c r="D12" s="4" t="s">
        <v>24</v>
      </c>
      <c r="E12" s="5">
        <v>191</v>
      </c>
      <c r="F12" s="20">
        <v>1</v>
      </c>
      <c r="G12" s="5">
        <v>188</v>
      </c>
      <c r="H12" s="20">
        <v>2</v>
      </c>
      <c r="I12" s="5">
        <v>189</v>
      </c>
      <c r="J12" s="20">
        <v>1</v>
      </c>
      <c r="K12" s="5">
        <v>192</v>
      </c>
      <c r="L12" s="20">
        <v>3</v>
      </c>
      <c r="M12" s="5"/>
      <c r="N12" s="20"/>
      <c r="O12" s="5"/>
      <c r="P12" s="20"/>
      <c r="Q12" s="6">
        <v>4</v>
      </c>
      <c r="R12" s="6">
        <v>760</v>
      </c>
      <c r="S12" s="7">
        <v>190</v>
      </c>
      <c r="T12" s="37">
        <v>7</v>
      </c>
      <c r="U12" s="8">
        <v>11</v>
      </c>
      <c r="V12" s="9">
        <v>201</v>
      </c>
    </row>
    <row r="13" spans="1:24" x14ac:dyDescent="0.3">
      <c r="A13" s="1" t="s">
        <v>11</v>
      </c>
      <c r="B13" s="2" t="s">
        <v>27</v>
      </c>
      <c r="C13" s="3">
        <v>45765</v>
      </c>
      <c r="D13" s="4" t="s">
        <v>24</v>
      </c>
      <c r="E13" s="5">
        <v>184</v>
      </c>
      <c r="F13" s="20">
        <v>1</v>
      </c>
      <c r="G13" s="5">
        <v>192</v>
      </c>
      <c r="H13" s="20">
        <v>1</v>
      </c>
      <c r="I13" s="5">
        <v>191</v>
      </c>
      <c r="J13" s="20">
        <v>3</v>
      </c>
      <c r="K13" s="5">
        <v>192</v>
      </c>
      <c r="L13" s="20">
        <v>2</v>
      </c>
      <c r="M13" s="5"/>
      <c r="N13" s="20"/>
      <c r="O13" s="5"/>
      <c r="P13" s="20"/>
      <c r="Q13" s="6">
        <v>4</v>
      </c>
      <c r="R13" s="6">
        <v>759</v>
      </c>
      <c r="S13" s="7">
        <v>189.75</v>
      </c>
      <c r="T13" s="37">
        <v>7</v>
      </c>
      <c r="U13" s="8">
        <v>5</v>
      </c>
      <c r="V13" s="9">
        <v>194.75</v>
      </c>
    </row>
    <row r="14" spans="1:24" x14ac:dyDescent="0.3">
      <c r="A14" s="1" t="s">
        <v>11</v>
      </c>
      <c r="B14" s="2" t="s">
        <v>27</v>
      </c>
      <c r="C14" s="3">
        <v>45766</v>
      </c>
      <c r="D14" s="4" t="s">
        <v>24</v>
      </c>
      <c r="E14" s="5">
        <v>192</v>
      </c>
      <c r="F14" s="20">
        <v>2</v>
      </c>
      <c r="G14" s="5">
        <v>187</v>
      </c>
      <c r="H14" s="20">
        <v>1</v>
      </c>
      <c r="I14" s="5">
        <v>191</v>
      </c>
      <c r="J14" s="20">
        <v>1</v>
      </c>
      <c r="K14" s="5">
        <v>192</v>
      </c>
      <c r="L14" s="20">
        <v>1</v>
      </c>
      <c r="M14" s="5"/>
      <c r="N14" s="20"/>
      <c r="O14" s="5"/>
      <c r="P14" s="20"/>
      <c r="Q14" s="6">
        <v>4</v>
      </c>
      <c r="R14" s="6">
        <v>762</v>
      </c>
      <c r="S14" s="7">
        <v>190.5</v>
      </c>
      <c r="T14" s="37">
        <v>5</v>
      </c>
      <c r="U14" s="8">
        <v>5</v>
      </c>
      <c r="V14" s="9">
        <v>195.5</v>
      </c>
    </row>
    <row r="15" spans="1:24" x14ac:dyDescent="0.3">
      <c r="A15" s="1" t="s">
        <v>11</v>
      </c>
      <c r="B15" s="2" t="s">
        <v>27</v>
      </c>
      <c r="C15" s="3">
        <v>45773</v>
      </c>
      <c r="D15" s="4" t="s">
        <v>24</v>
      </c>
      <c r="E15" s="36">
        <v>197</v>
      </c>
      <c r="F15" s="20">
        <v>4</v>
      </c>
      <c r="G15" s="5">
        <v>191</v>
      </c>
      <c r="H15" s="20">
        <v>2</v>
      </c>
      <c r="I15" s="5">
        <v>192</v>
      </c>
      <c r="J15" s="20">
        <v>3</v>
      </c>
      <c r="K15" s="5">
        <v>192</v>
      </c>
      <c r="L15" s="20">
        <v>2</v>
      </c>
      <c r="M15" s="5"/>
      <c r="N15" s="20"/>
      <c r="O15" s="5"/>
      <c r="P15" s="20"/>
      <c r="Q15" s="6">
        <v>4</v>
      </c>
      <c r="R15" s="6">
        <v>772</v>
      </c>
      <c r="S15" s="7">
        <v>193</v>
      </c>
      <c r="T15" s="37">
        <v>11</v>
      </c>
      <c r="U15" s="8">
        <v>5</v>
      </c>
      <c r="V15" s="9">
        <v>198</v>
      </c>
    </row>
    <row r="16" spans="1:24" x14ac:dyDescent="0.3">
      <c r="A16" s="1" t="s">
        <v>11</v>
      </c>
      <c r="B16" s="2" t="s">
        <v>27</v>
      </c>
      <c r="C16" s="3">
        <v>45779</v>
      </c>
      <c r="D16" s="4" t="s">
        <v>24</v>
      </c>
      <c r="E16" s="5">
        <v>190</v>
      </c>
      <c r="F16" s="20">
        <v>0</v>
      </c>
      <c r="G16" s="5">
        <v>191</v>
      </c>
      <c r="H16" s="20">
        <v>1</v>
      </c>
      <c r="I16" s="5">
        <v>190</v>
      </c>
      <c r="J16" s="20">
        <v>2</v>
      </c>
      <c r="K16" s="5">
        <v>192</v>
      </c>
      <c r="L16" s="20">
        <v>1</v>
      </c>
      <c r="M16" s="5"/>
      <c r="N16" s="20"/>
      <c r="O16" s="5"/>
      <c r="P16" s="20"/>
      <c r="Q16" s="6">
        <v>4</v>
      </c>
      <c r="R16" s="6">
        <v>763</v>
      </c>
      <c r="S16" s="7">
        <v>190.75</v>
      </c>
      <c r="T16" s="37">
        <v>4</v>
      </c>
      <c r="U16" s="8">
        <v>5</v>
      </c>
      <c r="V16" s="9">
        <v>195.75</v>
      </c>
    </row>
    <row r="17" spans="1:22" x14ac:dyDescent="0.3">
      <c r="A17" s="1" t="s">
        <v>11</v>
      </c>
      <c r="B17" s="2" t="s">
        <v>27</v>
      </c>
      <c r="C17" s="66">
        <v>45806</v>
      </c>
      <c r="D17" s="4" t="s">
        <v>24</v>
      </c>
      <c r="E17" s="5">
        <v>190</v>
      </c>
      <c r="F17" s="20">
        <v>1</v>
      </c>
      <c r="G17" s="5">
        <v>192</v>
      </c>
      <c r="H17" s="20">
        <v>3</v>
      </c>
      <c r="I17" s="5">
        <v>192</v>
      </c>
      <c r="J17" s="20">
        <v>2</v>
      </c>
      <c r="K17" s="5">
        <v>189</v>
      </c>
      <c r="L17" s="20">
        <v>0</v>
      </c>
      <c r="M17" s="5"/>
      <c r="N17" s="20"/>
      <c r="O17" s="5"/>
      <c r="P17" s="20"/>
      <c r="Q17" s="6">
        <v>4</v>
      </c>
      <c r="R17" s="6">
        <v>763</v>
      </c>
      <c r="S17" s="7">
        <v>190.75</v>
      </c>
      <c r="T17" s="37">
        <v>6</v>
      </c>
      <c r="U17" s="8">
        <v>5</v>
      </c>
      <c r="V17" s="9">
        <v>195.75</v>
      </c>
    </row>
    <row r="18" spans="1:22" x14ac:dyDescent="0.3">
      <c r="A18" s="1" t="s">
        <v>11</v>
      </c>
      <c r="B18" s="2" t="s">
        <v>27</v>
      </c>
      <c r="C18" s="3">
        <v>45807</v>
      </c>
      <c r="D18" s="4" t="s">
        <v>24</v>
      </c>
      <c r="E18" s="5">
        <v>192</v>
      </c>
      <c r="F18" s="20">
        <v>2</v>
      </c>
      <c r="G18" s="5">
        <v>189</v>
      </c>
      <c r="H18" s="20">
        <v>1</v>
      </c>
      <c r="I18" s="5">
        <v>195</v>
      </c>
      <c r="J18" s="20">
        <v>2</v>
      </c>
      <c r="K18" s="5">
        <v>194</v>
      </c>
      <c r="L18" s="20">
        <v>0</v>
      </c>
      <c r="M18" s="5"/>
      <c r="N18" s="20"/>
      <c r="O18" s="5"/>
      <c r="P18" s="20"/>
      <c r="Q18" s="6">
        <v>4</v>
      </c>
      <c r="R18" s="6">
        <v>770</v>
      </c>
      <c r="S18" s="7">
        <v>192.5</v>
      </c>
      <c r="T18" s="37">
        <v>5</v>
      </c>
      <c r="U18" s="8">
        <v>11</v>
      </c>
      <c r="V18" s="9">
        <v>203.5</v>
      </c>
    </row>
    <row r="19" spans="1:22" x14ac:dyDescent="0.3">
      <c r="A19" s="1" t="s">
        <v>11</v>
      </c>
      <c r="B19" s="2" t="s">
        <v>27</v>
      </c>
      <c r="C19" s="66">
        <v>45808</v>
      </c>
      <c r="D19" s="4" t="s">
        <v>24</v>
      </c>
      <c r="E19" s="5">
        <v>195</v>
      </c>
      <c r="F19" s="20">
        <v>2</v>
      </c>
      <c r="G19" s="5">
        <v>189</v>
      </c>
      <c r="H19" s="20">
        <v>1</v>
      </c>
      <c r="I19" s="5">
        <v>192</v>
      </c>
      <c r="J19" s="20">
        <v>1</v>
      </c>
      <c r="K19" s="5">
        <v>184</v>
      </c>
      <c r="L19" s="20">
        <v>0</v>
      </c>
      <c r="M19" s="5">
        <v>184</v>
      </c>
      <c r="N19" s="20">
        <v>2</v>
      </c>
      <c r="O19" s="5">
        <v>186</v>
      </c>
      <c r="P19" s="20">
        <v>1</v>
      </c>
      <c r="Q19" s="6">
        <v>6</v>
      </c>
      <c r="R19" s="6">
        <v>1130</v>
      </c>
      <c r="S19" s="7">
        <v>188.33333333333334</v>
      </c>
      <c r="T19" s="37">
        <v>7</v>
      </c>
      <c r="U19" s="8">
        <v>22</v>
      </c>
      <c r="V19" s="9">
        <v>210.33333333333334</v>
      </c>
    </row>
    <row r="20" spans="1:22" x14ac:dyDescent="0.3">
      <c r="A20" s="1" t="s">
        <v>11</v>
      </c>
      <c r="B20" s="68" t="s">
        <v>27</v>
      </c>
      <c r="C20" s="66">
        <v>45814</v>
      </c>
      <c r="D20" s="4" t="s">
        <v>24</v>
      </c>
      <c r="E20" s="5">
        <v>192.001</v>
      </c>
      <c r="F20" s="20">
        <v>3</v>
      </c>
      <c r="G20" s="5">
        <v>190.001</v>
      </c>
      <c r="H20" s="20">
        <v>1</v>
      </c>
      <c r="I20" s="36">
        <v>193</v>
      </c>
      <c r="J20" s="20">
        <v>2</v>
      </c>
      <c r="K20" s="36">
        <v>194</v>
      </c>
      <c r="L20" s="20">
        <v>0</v>
      </c>
      <c r="M20" s="5"/>
      <c r="N20" s="20"/>
      <c r="O20" s="5"/>
      <c r="P20" s="20"/>
      <c r="Q20" s="6">
        <v>4</v>
      </c>
      <c r="R20" s="6">
        <v>769.00199999999995</v>
      </c>
      <c r="S20" s="7">
        <v>192.25049999999999</v>
      </c>
      <c r="T20" s="37">
        <v>6</v>
      </c>
      <c r="U20" s="8">
        <v>13</v>
      </c>
      <c r="V20" s="9">
        <v>205.25049999999999</v>
      </c>
    </row>
    <row r="21" spans="1:22" x14ac:dyDescent="0.3">
      <c r="A21" s="1" t="s">
        <v>11</v>
      </c>
      <c r="B21" s="2" t="s">
        <v>27</v>
      </c>
      <c r="C21" s="3">
        <v>45821</v>
      </c>
      <c r="D21" s="4" t="s">
        <v>24</v>
      </c>
      <c r="E21" s="36">
        <v>194</v>
      </c>
      <c r="F21" s="20">
        <v>4</v>
      </c>
      <c r="G21" s="36">
        <v>194.001</v>
      </c>
      <c r="H21" s="20">
        <v>6</v>
      </c>
      <c r="I21" s="36">
        <v>196</v>
      </c>
      <c r="J21" s="20">
        <v>4</v>
      </c>
      <c r="K21" s="36">
        <v>196.001</v>
      </c>
      <c r="L21" s="20">
        <v>5</v>
      </c>
      <c r="M21" s="5"/>
      <c r="N21" s="20"/>
      <c r="O21" s="5"/>
      <c r="P21" s="20"/>
      <c r="Q21" s="6">
        <v>4</v>
      </c>
      <c r="R21" s="6">
        <v>780.00199999999995</v>
      </c>
      <c r="S21" s="7">
        <v>195.00049999999999</v>
      </c>
      <c r="T21" s="37">
        <v>19</v>
      </c>
      <c r="U21" s="8">
        <v>13</v>
      </c>
      <c r="V21" s="9">
        <v>208.00049999999999</v>
      </c>
    </row>
    <row r="22" spans="1:22" x14ac:dyDescent="0.3">
      <c r="A22" s="1" t="s">
        <v>11</v>
      </c>
      <c r="B22" s="2" t="s">
        <v>27</v>
      </c>
      <c r="C22" s="3">
        <v>45477</v>
      </c>
      <c r="D22" s="4" t="s">
        <v>24</v>
      </c>
      <c r="E22" s="5">
        <v>190.001</v>
      </c>
      <c r="F22" s="20">
        <v>2</v>
      </c>
      <c r="G22" s="5">
        <v>192</v>
      </c>
      <c r="H22" s="20">
        <v>4</v>
      </c>
      <c r="I22" s="5">
        <v>192.001</v>
      </c>
      <c r="J22" s="20">
        <v>1</v>
      </c>
      <c r="K22" s="36">
        <v>193.001</v>
      </c>
      <c r="L22" s="20">
        <v>4</v>
      </c>
      <c r="M22" s="5"/>
      <c r="N22" s="20"/>
      <c r="O22" s="5"/>
      <c r="P22" s="20"/>
      <c r="Q22" s="6">
        <v>4</v>
      </c>
      <c r="R22" s="6">
        <v>767.00299999999993</v>
      </c>
      <c r="S22" s="7">
        <v>191.75074999999998</v>
      </c>
      <c r="T22" s="37">
        <v>11</v>
      </c>
      <c r="U22" s="8">
        <v>13</v>
      </c>
      <c r="V22" s="9">
        <v>204.75074999999998</v>
      </c>
    </row>
    <row r="23" spans="1:22" x14ac:dyDescent="0.3">
      <c r="A23" s="1" t="s">
        <v>11</v>
      </c>
      <c r="B23" s="2" t="s">
        <v>27</v>
      </c>
      <c r="C23" s="3">
        <v>45849</v>
      </c>
      <c r="D23" s="4" t="s">
        <v>24</v>
      </c>
      <c r="E23" s="5">
        <v>191</v>
      </c>
      <c r="F23" s="20">
        <v>2</v>
      </c>
      <c r="G23" s="5">
        <v>190</v>
      </c>
      <c r="H23" s="20">
        <v>3</v>
      </c>
      <c r="I23" s="5">
        <v>190</v>
      </c>
      <c r="J23" s="20">
        <v>1</v>
      </c>
      <c r="K23" s="5">
        <v>191</v>
      </c>
      <c r="L23" s="20">
        <v>2</v>
      </c>
      <c r="M23" s="5"/>
      <c r="N23" s="20"/>
      <c r="O23" s="5"/>
      <c r="P23" s="20"/>
      <c r="Q23" s="6">
        <v>4</v>
      </c>
      <c r="R23" s="6">
        <v>762</v>
      </c>
      <c r="S23" s="7">
        <v>190.5</v>
      </c>
      <c r="T23" s="37">
        <v>8</v>
      </c>
      <c r="U23" s="8">
        <v>13</v>
      </c>
      <c r="V23" s="9">
        <v>203.5</v>
      </c>
    </row>
    <row r="24" spans="1:22" x14ac:dyDescent="0.3">
      <c r="A24" s="1" t="s">
        <v>11</v>
      </c>
      <c r="B24" s="2" t="s">
        <v>27</v>
      </c>
      <c r="C24" s="3" t="s">
        <v>91</v>
      </c>
      <c r="D24" s="4" t="s">
        <v>24</v>
      </c>
      <c r="E24" s="36">
        <v>197</v>
      </c>
      <c r="F24" s="20">
        <v>3</v>
      </c>
      <c r="G24" s="5">
        <v>192</v>
      </c>
      <c r="H24" s="20">
        <v>0</v>
      </c>
      <c r="I24" s="36">
        <v>193</v>
      </c>
      <c r="J24" s="20">
        <v>2</v>
      </c>
      <c r="K24" s="5">
        <v>191</v>
      </c>
      <c r="L24" s="20">
        <v>0</v>
      </c>
      <c r="M24" s="5">
        <v>191</v>
      </c>
      <c r="N24" s="20">
        <v>0</v>
      </c>
      <c r="O24" s="5">
        <v>191</v>
      </c>
      <c r="P24" s="20">
        <v>3</v>
      </c>
      <c r="Q24" s="6">
        <v>6</v>
      </c>
      <c r="R24" s="6">
        <v>1155</v>
      </c>
      <c r="S24" s="7">
        <v>192.5</v>
      </c>
      <c r="T24" s="37">
        <v>8</v>
      </c>
      <c r="U24" s="8">
        <v>26</v>
      </c>
      <c r="V24" s="9">
        <v>218.5</v>
      </c>
    </row>
    <row r="25" spans="1:22" x14ac:dyDescent="0.3">
      <c r="A25" s="68" t="s">
        <v>11</v>
      </c>
      <c r="B25" s="2" t="s">
        <v>27</v>
      </c>
      <c r="C25" s="3">
        <v>45933</v>
      </c>
      <c r="D25" s="69" t="s">
        <v>24</v>
      </c>
      <c r="E25" s="5">
        <v>190</v>
      </c>
      <c r="F25" s="20">
        <v>1</v>
      </c>
      <c r="G25" s="5">
        <v>192</v>
      </c>
      <c r="H25" s="20">
        <v>0</v>
      </c>
      <c r="I25" s="5">
        <v>194</v>
      </c>
      <c r="J25" s="20">
        <v>2</v>
      </c>
      <c r="K25" s="5">
        <v>193</v>
      </c>
      <c r="L25" s="20">
        <v>2</v>
      </c>
      <c r="M25" s="5"/>
      <c r="N25" s="20"/>
      <c r="O25" s="5"/>
      <c r="P25" s="20"/>
      <c r="Q25" s="8">
        <v>4</v>
      </c>
      <c r="R25" s="8">
        <v>769</v>
      </c>
      <c r="S25" s="7">
        <v>192.25</v>
      </c>
      <c r="T25" s="37">
        <v>5</v>
      </c>
      <c r="U25" s="8">
        <v>13</v>
      </c>
      <c r="V25" s="7">
        <v>199</v>
      </c>
    </row>
    <row r="26" spans="1:22" x14ac:dyDescent="0.3">
      <c r="A26" s="68" t="s">
        <v>11</v>
      </c>
      <c r="B26" s="2" t="s">
        <v>27</v>
      </c>
      <c r="C26" s="3">
        <v>45940</v>
      </c>
      <c r="D26" s="69" t="s">
        <v>24</v>
      </c>
      <c r="E26" s="5">
        <v>196</v>
      </c>
      <c r="F26" s="20">
        <v>3</v>
      </c>
      <c r="G26" s="5">
        <v>197</v>
      </c>
      <c r="H26" s="20">
        <v>2</v>
      </c>
      <c r="I26" s="5">
        <v>196</v>
      </c>
      <c r="J26" s="20">
        <v>3</v>
      </c>
      <c r="K26" s="5">
        <v>194</v>
      </c>
      <c r="L26" s="20">
        <v>1</v>
      </c>
      <c r="M26" s="5"/>
      <c r="N26" s="20"/>
      <c r="O26" s="5"/>
      <c r="P26" s="20"/>
      <c r="Q26" s="8">
        <v>4</v>
      </c>
      <c r="R26" s="8">
        <v>783</v>
      </c>
      <c r="S26" s="7">
        <v>195.75</v>
      </c>
      <c r="T26" s="37">
        <v>9</v>
      </c>
      <c r="U26" s="8">
        <v>13</v>
      </c>
      <c r="V26" s="7">
        <v>208.75</v>
      </c>
    </row>
    <row r="27" spans="1:22" x14ac:dyDescent="0.3">
      <c r="A27" s="68" t="s">
        <v>11</v>
      </c>
      <c r="B27" s="2" t="s">
        <v>27</v>
      </c>
      <c r="C27" s="3">
        <v>45941</v>
      </c>
      <c r="D27" s="69" t="s">
        <v>24</v>
      </c>
      <c r="E27" s="5">
        <v>196</v>
      </c>
      <c r="F27" s="20">
        <v>3</v>
      </c>
      <c r="G27" s="5">
        <v>196</v>
      </c>
      <c r="H27" s="20">
        <v>1</v>
      </c>
      <c r="I27" s="5">
        <v>196</v>
      </c>
      <c r="J27" s="20">
        <v>1</v>
      </c>
      <c r="K27" s="5">
        <v>196</v>
      </c>
      <c r="L27" s="20">
        <v>2</v>
      </c>
      <c r="M27" s="5"/>
      <c r="N27" s="20"/>
      <c r="O27" s="5"/>
      <c r="P27" s="20"/>
      <c r="Q27" s="8">
        <v>4</v>
      </c>
      <c r="R27" s="8">
        <v>784</v>
      </c>
      <c r="S27" s="7">
        <v>196</v>
      </c>
      <c r="T27" s="37">
        <v>7</v>
      </c>
      <c r="U27" s="8">
        <v>13</v>
      </c>
      <c r="V27" s="7">
        <v>209</v>
      </c>
    </row>
    <row r="28" spans="1:22" x14ac:dyDescent="0.3">
      <c r="A28" s="1" t="s">
        <v>11</v>
      </c>
      <c r="B28" s="2" t="s">
        <v>27</v>
      </c>
      <c r="C28" s="3">
        <v>45947</v>
      </c>
      <c r="D28" s="4" t="s">
        <v>24</v>
      </c>
      <c r="E28" s="5">
        <v>194</v>
      </c>
      <c r="F28" s="20">
        <v>3</v>
      </c>
      <c r="G28" s="5">
        <v>194</v>
      </c>
      <c r="H28" s="20">
        <v>1</v>
      </c>
      <c r="I28" s="5">
        <v>194</v>
      </c>
      <c r="J28" s="20">
        <v>2</v>
      </c>
      <c r="K28" s="5">
        <v>197</v>
      </c>
      <c r="L28" s="20">
        <v>1</v>
      </c>
      <c r="M28" s="5"/>
      <c r="N28" s="20"/>
      <c r="O28" s="5"/>
      <c r="P28" s="20"/>
      <c r="Q28" s="6">
        <v>4</v>
      </c>
      <c r="R28" s="6">
        <v>779</v>
      </c>
      <c r="S28" s="7">
        <v>194.75</v>
      </c>
      <c r="T28" s="37">
        <v>7</v>
      </c>
      <c r="U28" s="8">
        <v>13</v>
      </c>
      <c r="V28" s="9">
        <v>207.75</v>
      </c>
    </row>
    <row r="29" spans="1:22" x14ac:dyDescent="0.3">
      <c r="A29" s="1" t="s">
        <v>11</v>
      </c>
      <c r="B29" s="2" t="s">
        <v>27</v>
      </c>
      <c r="C29" s="3">
        <v>45948</v>
      </c>
      <c r="D29" s="4" t="s">
        <v>102</v>
      </c>
      <c r="E29" s="5">
        <v>193</v>
      </c>
      <c r="F29" s="20">
        <v>3</v>
      </c>
      <c r="G29" s="5">
        <v>190</v>
      </c>
      <c r="H29" s="20">
        <v>2</v>
      </c>
      <c r="I29" s="5">
        <v>193</v>
      </c>
      <c r="J29" s="20">
        <v>2</v>
      </c>
      <c r="K29" s="5">
        <v>190.001</v>
      </c>
      <c r="L29" s="20">
        <v>1</v>
      </c>
      <c r="M29" s="5"/>
      <c r="N29" s="20"/>
      <c r="O29" s="5"/>
      <c r="P29" s="20"/>
      <c r="Q29" s="6">
        <v>4</v>
      </c>
      <c r="R29" s="6">
        <v>765.00099999999998</v>
      </c>
      <c r="S29" s="7">
        <v>191.25024999999999</v>
      </c>
      <c r="T29" s="37">
        <v>8</v>
      </c>
      <c r="U29" s="8">
        <v>13</v>
      </c>
      <c r="V29" s="9">
        <v>204.25024999999999</v>
      </c>
    </row>
    <row r="30" spans="1:22" x14ac:dyDescent="0.3">
      <c r="A30" s="68" t="s">
        <v>11</v>
      </c>
      <c r="B30" s="2" t="s">
        <v>27</v>
      </c>
      <c r="C30" s="3">
        <v>45954</v>
      </c>
      <c r="D30" s="69" t="s">
        <v>24</v>
      </c>
      <c r="E30" s="5">
        <v>190</v>
      </c>
      <c r="F30" s="20">
        <v>1</v>
      </c>
      <c r="G30" s="5">
        <v>191</v>
      </c>
      <c r="H30" s="20">
        <v>2</v>
      </c>
      <c r="I30" s="5">
        <v>192</v>
      </c>
      <c r="J30" s="20">
        <v>1</v>
      </c>
      <c r="K30" s="5">
        <v>191</v>
      </c>
      <c r="L30" s="20">
        <v>2</v>
      </c>
      <c r="M30" s="5"/>
      <c r="N30" s="20"/>
      <c r="O30" s="5"/>
      <c r="P30" s="20"/>
      <c r="Q30" s="8">
        <v>4</v>
      </c>
      <c r="R30" s="8">
        <v>764</v>
      </c>
      <c r="S30" s="7">
        <v>191</v>
      </c>
      <c r="T30" s="37">
        <v>6</v>
      </c>
      <c r="U30" s="8">
        <v>13</v>
      </c>
      <c r="V30" s="7">
        <v>204</v>
      </c>
    </row>
    <row r="31" spans="1:22" x14ac:dyDescent="0.3">
      <c r="A31" s="68" t="s">
        <v>11</v>
      </c>
      <c r="B31" s="2" t="s">
        <v>27</v>
      </c>
      <c r="C31" s="3">
        <v>45955</v>
      </c>
      <c r="D31" s="69" t="s">
        <v>105</v>
      </c>
      <c r="E31" s="5">
        <v>190</v>
      </c>
      <c r="F31" s="20">
        <v>2</v>
      </c>
      <c r="G31" s="5">
        <v>197</v>
      </c>
      <c r="H31" s="20">
        <v>2</v>
      </c>
      <c r="I31" s="5">
        <v>189</v>
      </c>
      <c r="J31" s="20">
        <v>3</v>
      </c>
      <c r="K31" s="5">
        <v>186.001</v>
      </c>
      <c r="L31" s="20">
        <v>4</v>
      </c>
      <c r="M31" s="5"/>
      <c r="N31" s="20"/>
      <c r="O31" s="5"/>
      <c r="P31" s="20"/>
      <c r="Q31" s="8">
        <v>4</v>
      </c>
      <c r="R31" s="8">
        <v>762.00099999999998</v>
      </c>
      <c r="S31" s="7">
        <v>190.50024999999999</v>
      </c>
      <c r="T31" s="37">
        <v>11</v>
      </c>
      <c r="U31" s="8">
        <v>13</v>
      </c>
      <c r="V31" s="7">
        <v>203.50024999999999</v>
      </c>
    </row>
    <row r="32" spans="1:22" x14ac:dyDescent="0.3">
      <c r="A32" s="68" t="s">
        <v>11</v>
      </c>
      <c r="B32" s="2" t="s">
        <v>27</v>
      </c>
      <c r="C32" s="3">
        <v>45961</v>
      </c>
      <c r="D32" s="69" t="s">
        <v>24</v>
      </c>
      <c r="E32" s="5">
        <v>193</v>
      </c>
      <c r="F32" s="20">
        <v>2</v>
      </c>
      <c r="G32" s="5">
        <v>194</v>
      </c>
      <c r="H32" s="20">
        <v>2</v>
      </c>
      <c r="I32" s="5">
        <v>195</v>
      </c>
      <c r="J32" s="20">
        <v>1</v>
      </c>
      <c r="K32" s="5">
        <v>198</v>
      </c>
      <c r="L32" s="20">
        <v>4</v>
      </c>
      <c r="M32" s="5"/>
      <c r="N32" s="20"/>
      <c r="O32" s="5"/>
      <c r="P32" s="20"/>
      <c r="Q32" s="8">
        <v>4</v>
      </c>
      <c r="R32" s="8">
        <v>780</v>
      </c>
      <c r="S32" s="7">
        <v>195</v>
      </c>
      <c r="T32" s="37">
        <v>9</v>
      </c>
      <c r="U32" s="8">
        <v>13</v>
      </c>
      <c r="V32" s="7">
        <v>208</v>
      </c>
    </row>
    <row r="33" spans="1:22" s="71" customFormat="1" x14ac:dyDescent="0.3">
      <c r="A33" s="68" t="s">
        <v>11</v>
      </c>
      <c r="B33" s="73" t="s">
        <v>27</v>
      </c>
      <c r="C33" s="3">
        <v>45957</v>
      </c>
      <c r="D33" s="69" t="s">
        <v>105</v>
      </c>
      <c r="E33" s="5">
        <v>193</v>
      </c>
      <c r="F33" s="20">
        <v>2</v>
      </c>
      <c r="G33" s="5">
        <v>197</v>
      </c>
      <c r="H33" s="20">
        <v>6</v>
      </c>
      <c r="I33" s="5">
        <v>188</v>
      </c>
      <c r="J33" s="20">
        <v>1</v>
      </c>
      <c r="K33" s="5">
        <v>191</v>
      </c>
      <c r="L33" s="20">
        <v>1</v>
      </c>
      <c r="M33" s="5"/>
      <c r="N33" s="20"/>
      <c r="O33" s="5"/>
      <c r="P33" s="20"/>
      <c r="Q33" s="8">
        <v>4</v>
      </c>
      <c r="R33" s="8">
        <v>769</v>
      </c>
      <c r="S33" s="7">
        <v>192.25</v>
      </c>
      <c r="T33" s="37">
        <v>10</v>
      </c>
      <c r="U33" s="8">
        <v>13</v>
      </c>
      <c r="V33" s="7">
        <v>205.25</v>
      </c>
    </row>
    <row r="34" spans="1:22" s="71" customFormat="1" x14ac:dyDescent="0.3">
      <c r="A34" s="68" t="s">
        <v>11</v>
      </c>
      <c r="B34" s="2" t="s">
        <v>27</v>
      </c>
      <c r="C34" s="3" t="s">
        <v>111</v>
      </c>
      <c r="D34" s="69" t="s">
        <v>24</v>
      </c>
      <c r="E34" s="5">
        <v>193</v>
      </c>
      <c r="F34" s="20">
        <v>0</v>
      </c>
      <c r="G34" s="5">
        <v>193.001</v>
      </c>
      <c r="H34" s="20">
        <v>1</v>
      </c>
      <c r="I34" s="5">
        <v>196</v>
      </c>
      <c r="J34" s="20">
        <v>2</v>
      </c>
      <c r="K34" s="5">
        <v>195</v>
      </c>
      <c r="L34" s="20">
        <v>1</v>
      </c>
      <c r="M34" s="5"/>
      <c r="N34" s="20"/>
      <c r="O34" s="5"/>
      <c r="P34" s="20"/>
      <c r="Q34" s="8">
        <v>4</v>
      </c>
      <c r="R34" s="8">
        <v>777.00099999999998</v>
      </c>
      <c r="S34" s="7">
        <v>194.25024999999999</v>
      </c>
      <c r="T34" s="37">
        <v>4</v>
      </c>
      <c r="U34" s="8">
        <v>13</v>
      </c>
      <c r="V34" s="7">
        <v>207.25024999999999</v>
      </c>
    </row>
    <row r="35" spans="1:22" s="71" customFormat="1" x14ac:dyDescent="0.3">
      <c r="A35" s="68" t="s">
        <v>11</v>
      </c>
      <c r="B35" s="2" t="s">
        <v>27</v>
      </c>
      <c r="C35" s="3">
        <v>45967</v>
      </c>
      <c r="D35" s="69" t="s">
        <v>105</v>
      </c>
      <c r="E35" s="5">
        <v>190</v>
      </c>
      <c r="F35" s="20">
        <v>0</v>
      </c>
      <c r="G35" s="5">
        <v>197</v>
      </c>
      <c r="H35" s="20">
        <v>1</v>
      </c>
      <c r="I35" s="5">
        <v>191</v>
      </c>
      <c r="J35" s="20">
        <v>1</v>
      </c>
      <c r="K35" s="5">
        <v>178</v>
      </c>
      <c r="L35" s="20">
        <v>0</v>
      </c>
      <c r="M35" s="5"/>
      <c r="N35" s="20"/>
      <c r="O35" s="5"/>
      <c r="P35" s="20"/>
      <c r="Q35" s="8">
        <v>4</v>
      </c>
      <c r="R35" s="8">
        <v>756</v>
      </c>
      <c r="S35" s="7">
        <v>189</v>
      </c>
      <c r="T35" s="37">
        <v>2</v>
      </c>
      <c r="U35" s="8">
        <v>5</v>
      </c>
      <c r="V35" s="7">
        <v>194</v>
      </c>
    </row>
    <row r="36" spans="1:22" x14ac:dyDescent="0.3">
      <c r="A36" s="68" t="s">
        <v>11</v>
      </c>
      <c r="B36" s="2" t="s">
        <v>27</v>
      </c>
      <c r="C36" s="3">
        <v>45977</v>
      </c>
      <c r="D36" s="69" t="s">
        <v>35</v>
      </c>
      <c r="E36" s="5">
        <v>186.001</v>
      </c>
      <c r="F36" s="20">
        <v>1</v>
      </c>
      <c r="G36" s="52">
        <v>187</v>
      </c>
      <c r="H36" s="20">
        <v>0</v>
      </c>
      <c r="I36" s="5">
        <v>188</v>
      </c>
      <c r="J36" s="20">
        <v>1</v>
      </c>
      <c r="K36" s="52">
        <v>190</v>
      </c>
      <c r="L36" s="20">
        <v>3</v>
      </c>
      <c r="M36" s="5">
        <v>191</v>
      </c>
      <c r="N36" s="20">
        <v>4</v>
      </c>
      <c r="O36" s="5">
        <v>195</v>
      </c>
      <c r="P36" s="20">
        <v>1</v>
      </c>
      <c r="Q36" s="8">
        <v>6</v>
      </c>
      <c r="R36" s="8">
        <v>1137.001</v>
      </c>
      <c r="S36" s="7">
        <v>189.50016666666667</v>
      </c>
      <c r="T36" s="37">
        <v>10</v>
      </c>
      <c r="U36" s="8">
        <v>30</v>
      </c>
      <c r="V36" s="7">
        <v>219.50016666666667</v>
      </c>
    </row>
    <row r="38" spans="1:22" x14ac:dyDescent="0.3">
      <c r="Q38" s="32">
        <f>SUM(Q2:Q37)</f>
        <v>138</v>
      </c>
      <c r="R38" s="32">
        <f>SUM(R2:R37)</f>
        <v>26428.012000000002</v>
      </c>
      <c r="S38" s="33">
        <f>SUM(R38/Q38)</f>
        <v>191.50733333333335</v>
      </c>
      <c r="T38" s="32">
        <f>SUM(T2:T37)</f>
        <v>255</v>
      </c>
      <c r="U38" s="32">
        <f>SUM(U2:U37)</f>
        <v>388</v>
      </c>
      <c r="V38" s="34">
        <f>SUM(S38+U38)</f>
        <v>579.50733333333335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  <protectedRange algorithmName="SHA-512" hashValue="ON39YdpmFHfN9f47KpiRvqrKx0V9+erV1CNkpWzYhW/Qyc6aT8rEyCrvauWSYGZK2ia3o7vd3akF07acHAFpOA==" saltValue="yVW9XmDwTqEnmpSGai0KYg==" spinCount="100000" sqref="B33:C34" name="Range1_1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3"/>
    <protectedRange algorithmName="SHA-512" hashValue="ON39YdpmFHfN9f47KpiRvqrKx0V9+erV1CNkpWzYhW/Qyc6aT8rEyCrvauWSYGZK2ia3o7vd3akF07acHAFpOA==" saltValue="yVW9XmDwTqEnmpSGai0KYg==" spinCount="100000" sqref="B35:C35 E35:P35" name="Range1_14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sqref="B36:C36" name="Range1_12_1"/>
    <protectedRange sqref="D36" name="Range1_1_3_1_1"/>
    <protectedRange sqref="E36:P36 T36" name="Range1_3_5_3_1_1"/>
  </protectedRanges>
  <conditionalFormatting sqref="L12:O12">
    <cfRule type="cellIs" dxfId="762" priority="78" operator="greaterThanOrEqual">
      <formula>193</formula>
    </cfRule>
  </conditionalFormatting>
  <conditionalFormatting sqref="L18:O18">
    <cfRule type="cellIs" dxfId="761" priority="71" operator="greaterThanOrEqual">
      <formula>193</formula>
    </cfRule>
  </conditionalFormatting>
  <conditionalFormatting sqref="M12">
    <cfRule type="top10" dxfId="760" priority="80" rank="1"/>
  </conditionalFormatting>
  <conditionalFormatting sqref="M18">
    <cfRule type="top10" dxfId="759" priority="73" rank="1"/>
  </conditionalFormatting>
  <conditionalFormatting sqref="O12">
    <cfRule type="top10" dxfId="758" priority="79" rank="1"/>
  </conditionalFormatting>
  <conditionalFormatting sqref="O18">
    <cfRule type="top10" dxfId="757" priority="72" rank="1"/>
  </conditionalFormatting>
  <conditionalFormatting sqref="E25">
    <cfRule type="top10" dxfId="756" priority="70" rank="1"/>
  </conditionalFormatting>
  <conditionalFormatting sqref="G25">
    <cfRule type="top10" dxfId="755" priority="69" rank="1"/>
  </conditionalFormatting>
  <conditionalFormatting sqref="E25:P25">
    <cfRule type="cellIs" dxfId="754" priority="68" operator="greaterThanOrEqual">
      <formula>200</formula>
    </cfRule>
  </conditionalFormatting>
  <conditionalFormatting sqref="I25">
    <cfRule type="top10" dxfId="753" priority="67" rank="1"/>
  </conditionalFormatting>
  <conditionalFormatting sqref="K25">
    <cfRule type="top10" dxfId="752" priority="66" rank="1"/>
  </conditionalFormatting>
  <conditionalFormatting sqref="M25">
    <cfRule type="top10" dxfId="751" priority="65" rank="1"/>
  </conditionalFormatting>
  <conditionalFormatting sqref="O25">
    <cfRule type="top10" dxfId="750" priority="64" rank="1"/>
  </conditionalFormatting>
  <conditionalFormatting sqref="E26:P26">
    <cfRule type="cellIs" dxfId="749" priority="57" operator="greaterThanOrEqual">
      <formula>200</formula>
    </cfRule>
  </conditionalFormatting>
  <conditionalFormatting sqref="E26">
    <cfRule type="top10" dxfId="748" priority="63" rank="1"/>
  </conditionalFormatting>
  <conditionalFormatting sqref="G26">
    <cfRule type="top10" dxfId="747" priority="62" rank="1"/>
  </conditionalFormatting>
  <conditionalFormatting sqref="I26">
    <cfRule type="top10" dxfId="746" priority="61" rank="1"/>
  </conditionalFormatting>
  <conditionalFormatting sqref="K26">
    <cfRule type="top10" dxfId="745" priority="60" rank="1"/>
  </conditionalFormatting>
  <conditionalFormatting sqref="M26">
    <cfRule type="top10" dxfId="744" priority="59" rank="1"/>
  </conditionalFormatting>
  <conditionalFormatting sqref="O26">
    <cfRule type="top10" dxfId="743" priority="58" rank="1"/>
  </conditionalFormatting>
  <conditionalFormatting sqref="E27">
    <cfRule type="top10" dxfId="742" priority="56" rank="1"/>
  </conditionalFormatting>
  <conditionalFormatting sqref="G27">
    <cfRule type="top10" dxfId="741" priority="55" rank="1"/>
  </conditionalFormatting>
  <conditionalFormatting sqref="I27">
    <cfRule type="top10" dxfId="740" priority="54" rank="1"/>
  </conditionalFormatting>
  <conditionalFormatting sqref="K27">
    <cfRule type="top10" dxfId="739" priority="53" rank="1"/>
  </conditionalFormatting>
  <conditionalFormatting sqref="M27">
    <cfRule type="top10" dxfId="738" priority="52" rank="1"/>
  </conditionalFormatting>
  <conditionalFormatting sqref="O27">
    <cfRule type="top10" dxfId="737" priority="51" rank="1"/>
  </conditionalFormatting>
  <conditionalFormatting sqref="E27:P27">
    <cfRule type="cellIs" dxfId="736" priority="50" operator="greaterThanOrEqual">
      <formula>193</formula>
    </cfRule>
  </conditionalFormatting>
  <conditionalFormatting sqref="E28:P28">
    <cfRule type="cellIs" dxfId="735" priority="49" operator="greaterThanOrEqual">
      <formula>200</formula>
    </cfRule>
  </conditionalFormatting>
  <conditionalFormatting sqref="E28">
    <cfRule type="top10" dxfId="734" priority="48" rank="1"/>
  </conditionalFormatting>
  <conditionalFormatting sqref="G28">
    <cfRule type="top10" dxfId="733" priority="47" rank="1"/>
  </conditionalFormatting>
  <conditionalFormatting sqref="I28">
    <cfRule type="top10" dxfId="732" priority="46" rank="1"/>
  </conditionalFormatting>
  <conditionalFormatting sqref="K28">
    <cfRule type="top10" dxfId="731" priority="45" rank="1"/>
  </conditionalFormatting>
  <conditionalFormatting sqref="M28">
    <cfRule type="top10" dxfId="730" priority="44" rank="1"/>
  </conditionalFormatting>
  <conditionalFormatting sqref="O28">
    <cfRule type="top10" dxfId="729" priority="43" rank="1"/>
  </conditionalFormatting>
  <conditionalFormatting sqref="E29">
    <cfRule type="top10" dxfId="728" priority="42" rank="1"/>
  </conditionalFormatting>
  <conditionalFormatting sqref="G29">
    <cfRule type="top10" dxfId="727" priority="41" rank="1"/>
  </conditionalFormatting>
  <conditionalFormatting sqref="I29">
    <cfRule type="top10" dxfId="726" priority="40" rank="1"/>
  </conditionalFormatting>
  <conditionalFormatting sqref="K29">
    <cfRule type="top10" dxfId="725" priority="39" rank="1"/>
  </conditionalFormatting>
  <conditionalFormatting sqref="M29">
    <cfRule type="top10" dxfId="724" priority="38" rank="1"/>
  </conditionalFormatting>
  <conditionalFormatting sqref="O29">
    <cfRule type="top10" dxfId="723" priority="37" rank="1"/>
  </conditionalFormatting>
  <conditionalFormatting sqref="E29:O29">
    <cfRule type="cellIs" dxfId="722" priority="36" operator="greaterThanOrEqual">
      <formula>193</formula>
    </cfRule>
  </conditionalFormatting>
  <conditionalFormatting sqref="E30:E31">
    <cfRule type="top10" dxfId="721" priority="35" rank="1"/>
  </conditionalFormatting>
  <conditionalFormatting sqref="G30:G31">
    <cfRule type="top10" dxfId="720" priority="34" rank="1"/>
  </conditionalFormatting>
  <conditionalFormatting sqref="I30:I31">
    <cfRule type="top10" dxfId="719" priority="33" rank="1"/>
  </conditionalFormatting>
  <conditionalFormatting sqref="K30:K31">
    <cfRule type="top10" dxfId="718" priority="32" rank="1"/>
  </conditionalFormatting>
  <conditionalFormatting sqref="M30:M31">
    <cfRule type="top10" dxfId="717" priority="31" rank="1"/>
  </conditionalFormatting>
  <conditionalFormatting sqref="O30:O31">
    <cfRule type="top10" dxfId="716" priority="30" rank="1"/>
  </conditionalFormatting>
  <conditionalFormatting sqref="E30:P31">
    <cfRule type="cellIs" dxfId="715" priority="29" operator="greaterThanOrEqual">
      <formula>200</formula>
    </cfRule>
  </conditionalFormatting>
  <conditionalFormatting sqref="E32">
    <cfRule type="top10" dxfId="714" priority="28" rank="1"/>
  </conditionalFormatting>
  <conditionalFormatting sqref="G32">
    <cfRule type="top10" dxfId="713" priority="27" rank="1"/>
  </conditionalFormatting>
  <conditionalFormatting sqref="I32">
    <cfRule type="top10" dxfId="712" priority="26" rank="1"/>
  </conditionalFormatting>
  <conditionalFormatting sqref="K32">
    <cfRule type="top10" dxfId="711" priority="25" rank="1"/>
  </conditionalFormatting>
  <conditionalFormatting sqref="M32">
    <cfRule type="top10" dxfId="710" priority="24" rank="1"/>
  </conditionalFormatting>
  <conditionalFormatting sqref="O32">
    <cfRule type="top10" dxfId="709" priority="23" rank="1"/>
  </conditionalFormatting>
  <conditionalFormatting sqref="E32:P32">
    <cfRule type="cellIs" dxfId="708" priority="22" operator="greaterThanOrEqual">
      <formula>200</formula>
    </cfRule>
  </conditionalFormatting>
  <conditionalFormatting sqref="E35">
    <cfRule type="top10" dxfId="707" priority="14" rank="1"/>
  </conditionalFormatting>
  <conditionalFormatting sqref="G35">
    <cfRule type="top10" dxfId="706" priority="13" rank="1"/>
  </conditionalFormatting>
  <conditionalFormatting sqref="I35">
    <cfRule type="top10" dxfId="705" priority="12" rank="1"/>
  </conditionalFormatting>
  <conditionalFormatting sqref="K35">
    <cfRule type="top10" dxfId="704" priority="11" rank="1"/>
  </conditionalFormatting>
  <conditionalFormatting sqref="M35">
    <cfRule type="top10" dxfId="703" priority="10" rank="1"/>
  </conditionalFormatting>
  <conditionalFormatting sqref="O35">
    <cfRule type="top10" dxfId="702" priority="9" rank="1"/>
  </conditionalFormatting>
  <conditionalFormatting sqref="E35:P35">
    <cfRule type="cellIs" dxfId="701" priority="8" operator="greaterThanOrEqual">
      <formula>200</formula>
    </cfRule>
  </conditionalFormatting>
  <conditionalFormatting sqref="E33:E34">
    <cfRule type="top10" dxfId="700" priority="21" rank="1"/>
  </conditionalFormatting>
  <conditionalFormatting sqref="G33:G34">
    <cfRule type="top10" dxfId="699" priority="20" rank="1"/>
  </conditionalFormatting>
  <conditionalFormatting sqref="E33:P34">
    <cfRule type="cellIs" dxfId="698" priority="19" operator="greaterThanOrEqual">
      <formula>200</formula>
    </cfRule>
  </conditionalFormatting>
  <conditionalFormatting sqref="I33:I34">
    <cfRule type="top10" dxfId="697" priority="18" rank="1"/>
  </conditionalFormatting>
  <conditionalFormatting sqref="K33:K34">
    <cfRule type="top10" dxfId="696" priority="17" rank="1"/>
  </conditionalFormatting>
  <conditionalFormatting sqref="M33:M34">
    <cfRule type="top10" dxfId="695" priority="16" rank="1"/>
  </conditionalFormatting>
  <conditionalFormatting sqref="O33:O34">
    <cfRule type="top10" dxfId="694" priority="15" rank="1"/>
  </conditionalFormatting>
  <conditionalFormatting sqref="E36">
    <cfRule type="top10" dxfId="693" priority="7" rank="1"/>
  </conditionalFormatting>
  <conditionalFormatting sqref="G36">
    <cfRule type="top10" dxfId="692" priority="6" rank="1"/>
  </conditionalFormatting>
  <conditionalFormatting sqref="E36:P36">
    <cfRule type="cellIs" dxfId="691" priority="5" operator="greaterThanOrEqual">
      <formula>200</formula>
    </cfRule>
  </conditionalFormatting>
  <conditionalFormatting sqref="I36">
    <cfRule type="top10" dxfId="690" priority="4" rank="1"/>
  </conditionalFormatting>
  <conditionalFormatting sqref="K36">
    <cfRule type="top10" dxfId="689" priority="3" rank="1"/>
  </conditionalFormatting>
  <conditionalFormatting sqref="M36">
    <cfRule type="top10" dxfId="688" priority="2" rank="1"/>
  </conditionalFormatting>
  <conditionalFormatting sqref="O36">
    <cfRule type="top10" dxfId="687" priority="1" rank="1"/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B32 D32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D33:D35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D36 B36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5"/>
  <sheetViews>
    <sheetView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44</v>
      </c>
      <c r="C2" s="3">
        <v>45759</v>
      </c>
      <c r="D2" s="4" t="s">
        <v>31</v>
      </c>
      <c r="E2" s="5">
        <v>159</v>
      </c>
      <c r="F2" s="20">
        <v>1</v>
      </c>
      <c r="G2" s="5">
        <v>165</v>
      </c>
      <c r="H2" s="20">
        <v>0</v>
      </c>
      <c r="I2" s="5">
        <v>157</v>
      </c>
      <c r="J2" s="20">
        <v>0</v>
      </c>
      <c r="K2" s="5">
        <v>159</v>
      </c>
      <c r="L2" s="20">
        <v>0</v>
      </c>
      <c r="M2" s="5"/>
      <c r="N2" s="20"/>
      <c r="O2" s="5"/>
      <c r="P2" s="20"/>
      <c r="Q2" s="6">
        <v>4</v>
      </c>
      <c r="R2" s="6">
        <v>640</v>
      </c>
      <c r="S2" s="7">
        <v>160</v>
      </c>
      <c r="T2" s="37">
        <v>1</v>
      </c>
      <c r="U2" s="8">
        <v>2</v>
      </c>
      <c r="V2" s="9">
        <v>162</v>
      </c>
    </row>
    <row r="3" spans="1:24" ht="15" customHeight="1" x14ac:dyDescent="0.3">
      <c r="A3" s="1" t="s">
        <v>11</v>
      </c>
      <c r="B3" s="2" t="s">
        <v>44</v>
      </c>
      <c r="C3" s="3">
        <v>45773</v>
      </c>
      <c r="D3" s="4" t="s">
        <v>31</v>
      </c>
      <c r="E3" s="5">
        <v>179</v>
      </c>
      <c r="F3" s="20">
        <v>1</v>
      </c>
      <c r="G3" s="5">
        <v>162</v>
      </c>
      <c r="H3" s="20">
        <v>0</v>
      </c>
      <c r="I3" s="5">
        <v>168</v>
      </c>
      <c r="J3" s="20">
        <v>0</v>
      </c>
      <c r="K3" s="5">
        <v>167</v>
      </c>
      <c r="L3" s="20">
        <v>0</v>
      </c>
      <c r="M3" s="5"/>
      <c r="N3" s="20"/>
      <c r="O3" s="5"/>
      <c r="P3" s="20"/>
      <c r="Q3" s="6">
        <v>4</v>
      </c>
      <c r="R3" s="6">
        <v>676</v>
      </c>
      <c r="S3" s="7">
        <v>169</v>
      </c>
      <c r="T3" s="37">
        <v>1</v>
      </c>
      <c r="U3" s="8">
        <v>2</v>
      </c>
      <c r="V3" s="9">
        <v>171</v>
      </c>
    </row>
    <row r="4" spans="1:24" ht="15" customHeight="1" x14ac:dyDescent="0.3">
      <c r="A4" s="1" t="s">
        <v>11</v>
      </c>
      <c r="B4" s="2" t="s">
        <v>44</v>
      </c>
      <c r="C4" s="3">
        <v>45783</v>
      </c>
      <c r="D4" s="4" t="s">
        <v>31</v>
      </c>
      <c r="E4" s="5">
        <v>169</v>
      </c>
      <c r="F4" s="20">
        <v>1</v>
      </c>
      <c r="G4" s="5">
        <v>176</v>
      </c>
      <c r="H4" s="20">
        <v>1</v>
      </c>
      <c r="I4" s="5">
        <v>173</v>
      </c>
      <c r="J4" s="20">
        <v>1</v>
      </c>
      <c r="K4" s="5">
        <v>173</v>
      </c>
      <c r="L4" s="20">
        <v>1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37">
        <v>4</v>
      </c>
      <c r="U4" s="8">
        <v>4</v>
      </c>
      <c r="V4" s="9">
        <v>176.75</v>
      </c>
    </row>
    <row r="5" spans="1:24" ht="15" customHeight="1" x14ac:dyDescent="0.3">
      <c r="A5" s="1" t="s">
        <v>11</v>
      </c>
      <c r="B5" s="2" t="s">
        <v>44</v>
      </c>
      <c r="C5" s="3">
        <v>45787</v>
      </c>
      <c r="D5" s="4" t="s">
        <v>31</v>
      </c>
      <c r="E5" s="5">
        <v>176</v>
      </c>
      <c r="F5" s="20">
        <v>1</v>
      </c>
      <c r="G5" s="5">
        <v>169</v>
      </c>
      <c r="H5" s="20">
        <v>0</v>
      </c>
      <c r="I5" s="5">
        <v>169</v>
      </c>
      <c r="J5" s="20">
        <v>0</v>
      </c>
      <c r="K5" s="5">
        <v>172</v>
      </c>
      <c r="L5" s="20">
        <v>0</v>
      </c>
      <c r="M5" s="5"/>
      <c r="N5" s="20"/>
      <c r="O5" s="5"/>
      <c r="P5" s="20"/>
      <c r="Q5" s="6">
        <v>4</v>
      </c>
      <c r="R5" s="6">
        <v>686</v>
      </c>
      <c r="S5" s="7">
        <v>171.5</v>
      </c>
      <c r="T5" s="37">
        <v>1</v>
      </c>
      <c r="U5" s="8">
        <v>5</v>
      </c>
      <c r="V5" s="9">
        <v>176.5</v>
      </c>
    </row>
    <row r="6" spans="1:24" ht="15" customHeight="1" x14ac:dyDescent="0.3">
      <c r="A6" s="1" t="s">
        <v>11</v>
      </c>
      <c r="B6" s="2" t="s">
        <v>44</v>
      </c>
      <c r="C6" s="3">
        <v>45811</v>
      </c>
      <c r="D6" s="4" t="s">
        <v>31</v>
      </c>
      <c r="E6" s="5">
        <v>171</v>
      </c>
      <c r="F6" s="20">
        <v>2</v>
      </c>
      <c r="G6" s="5">
        <v>171</v>
      </c>
      <c r="H6" s="20">
        <v>1</v>
      </c>
      <c r="I6" s="5">
        <v>172</v>
      </c>
      <c r="J6" s="20">
        <v>0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691</v>
      </c>
      <c r="S6" s="7">
        <v>172.75</v>
      </c>
      <c r="T6" s="37">
        <v>3</v>
      </c>
      <c r="U6" s="8">
        <v>3</v>
      </c>
      <c r="V6" s="9">
        <v>175.75</v>
      </c>
    </row>
    <row r="7" spans="1:24" ht="15" customHeight="1" x14ac:dyDescent="0.3">
      <c r="A7" s="1" t="s">
        <v>11</v>
      </c>
      <c r="B7" s="2" t="s">
        <v>44</v>
      </c>
      <c r="C7" s="3">
        <v>45822</v>
      </c>
      <c r="D7" s="4" t="s">
        <v>31</v>
      </c>
      <c r="E7" s="5">
        <v>175</v>
      </c>
      <c r="F7" s="20">
        <v>0</v>
      </c>
      <c r="G7" s="5">
        <v>179</v>
      </c>
      <c r="H7" s="20">
        <v>0</v>
      </c>
      <c r="I7" s="5">
        <v>185</v>
      </c>
      <c r="J7" s="20">
        <v>0</v>
      </c>
      <c r="K7" s="5">
        <v>180</v>
      </c>
      <c r="L7" s="20">
        <v>1</v>
      </c>
      <c r="M7" s="5"/>
      <c r="N7" s="20"/>
      <c r="O7" s="5"/>
      <c r="P7" s="20"/>
      <c r="Q7" s="6">
        <v>4</v>
      </c>
      <c r="R7" s="6">
        <v>719</v>
      </c>
      <c r="S7" s="7">
        <v>179.75</v>
      </c>
      <c r="T7" s="37">
        <v>1</v>
      </c>
      <c r="U7" s="8">
        <v>13</v>
      </c>
      <c r="V7" s="9">
        <v>192.75</v>
      </c>
    </row>
    <row r="8" spans="1:24" ht="15" customHeight="1" x14ac:dyDescent="0.3">
      <c r="A8" s="1" t="s">
        <v>11</v>
      </c>
      <c r="B8" s="2" t="s">
        <v>44</v>
      </c>
      <c r="C8" s="3">
        <v>45836</v>
      </c>
      <c r="D8" s="4" t="s">
        <v>31</v>
      </c>
      <c r="E8" s="5">
        <v>187</v>
      </c>
      <c r="F8" s="20">
        <v>1</v>
      </c>
      <c r="G8" s="5">
        <v>184.001</v>
      </c>
      <c r="H8" s="20">
        <v>3</v>
      </c>
      <c r="I8" s="5">
        <v>171</v>
      </c>
      <c r="J8" s="20">
        <v>0</v>
      </c>
      <c r="K8" s="5">
        <v>181</v>
      </c>
      <c r="L8" s="20">
        <v>0</v>
      </c>
      <c r="M8" s="5"/>
      <c r="N8" s="20"/>
      <c r="O8" s="5"/>
      <c r="P8" s="20"/>
      <c r="Q8" s="6">
        <v>4</v>
      </c>
      <c r="R8" s="6">
        <v>723.00099999999998</v>
      </c>
      <c r="S8" s="7">
        <v>180.75024999999999</v>
      </c>
      <c r="T8" s="37">
        <v>4</v>
      </c>
      <c r="U8" s="8">
        <v>11</v>
      </c>
      <c r="V8" s="9">
        <v>191.75024999999999</v>
      </c>
    </row>
    <row r="9" spans="1:24" ht="15" customHeight="1" x14ac:dyDescent="0.3">
      <c r="A9" s="1" t="s">
        <v>11</v>
      </c>
      <c r="B9" s="2" t="s">
        <v>44</v>
      </c>
      <c r="C9" s="3">
        <v>45839</v>
      </c>
      <c r="D9" s="4" t="s">
        <v>31</v>
      </c>
      <c r="E9" s="5">
        <v>181</v>
      </c>
      <c r="F9" s="20">
        <v>0</v>
      </c>
      <c r="G9" s="5">
        <v>184</v>
      </c>
      <c r="H9" s="20">
        <v>1</v>
      </c>
      <c r="I9" s="5">
        <v>191</v>
      </c>
      <c r="J9" s="20">
        <v>0</v>
      </c>
      <c r="K9" s="5">
        <v>178</v>
      </c>
      <c r="L9" s="20">
        <v>0</v>
      </c>
      <c r="M9" s="5"/>
      <c r="N9" s="20"/>
      <c r="O9" s="5"/>
      <c r="P9" s="20"/>
      <c r="Q9" s="6">
        <v>4</v>
      </c>
      <c r="R9" s="6">
        <v>734</v>
      </c>
      <c r="S9" s="7">
        <v>183.5</v>
      </c>
      <c r="T9" s="37">
        <v>1</v>
      </c>
      <c r="U9" s="8">
        <v>9</v>
      </c>
      <c r="V9" s="9">
        <v>192.5</v>
      </c>
    </row>
    <row r="10" spans="1:24" ht="15" customHeight="1" x14ac:dyDescent="0.3">
      <c r="A10" s="1" t="s">
        <v>11</v>
      </c>
      <c r="B10" s="2" t="s">
        <v>44</v>
      </c>
      <c r="C10" s="3">
        <v>45850</v>
      </c>
      <c r="D10" s="4" t="s">
        <v>31</v>
      </c>
      <c r="E10" s="5">
        <v>177</v>
      </c>
      <c r="F10" s="20">
        <v>2</v>
      </c>
      <c r="G10" s="5">
        <v>192</v>
      </c>
      <c r="H10" s="20">
        <v>3</v>
      </c>
      <c r="I10" s="5">
        <v>191</v>
      </c>
      <c r="J10" s="20">
        <v>0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747</v>
      </c>
      <c r="S10" s="7">
        <v>186.75</v>
      </c>
      <c r="T10" s="37">
        <v>6</v>
      </c>
      <c r="U10" s="8">
        <v>9</v>
      </c>
      <c r="V10" s="9">
        <v>195.75</v>
      </c>
    </row>
    <row r="11" spans="1:24" x14ac:dyDescent="0.3">
      <c r="A11" s="1" t="s">
        <v>11</v>
      </c>
      <c r="B11" s="2" t="s">
        <v>44</v>
      </c>
      <c r="C11" s="3">
        <v>45864</v>
      </c>
      <c r="D11" s="4" t="s">
        <v>31</v>
      </c>
      <c r="E11" s="5">
        <v>182</v>
      </c>
      <c r="F11" s="20">
        <v>1</v>
      </c>
      <c r="G11" s="5">
        <v>192</v>
      </c>
      <c r="H11" s="20">
        <v>3</v>
      </c>
      <c r="I11" s="5">
        <v>188</v>
      </c>
      <c r="J11" s="20">
        <v>1</v>
      </c>
      <c r="K11" s="5">
        <v>188</v>
      </c>
      <c r="L11" s="20">
        <v>1</v>
      </c>
      <c r="M11" s="5"/>
      <c r="N11" s="20"/>
      <c r="O11" s="5"/>
      <c r="P11" s="20"/>
      <c r="Q11" s="6">
        <v>4</v>
      </c>
      <c r="R11" s="6">
        <v>750</v>
      </c>
      <c r="S11" s="7">
        <v>187.5</v>
      </c>
      <c r="T11" s="37">
        <v>6</v>
      </c>
      <c r="U11" s="8">
        <v>11</v>
      </c>
      <c r="V11" s="9">
        <v>198.5</v>
      </c>
    </row>
    <row r="12" spans="1:24" x14ac:dyDescent="0.3">
      <c r="A12" s="1" t="s">
        <v>11</v>
      </c>
      <c r="B12" s="2" t="s">
        <v>44</v>
      </c>
      <c r="C12" s="3">
        <v>45874</v>
      </c>
      <c r="D12" s="4" t="s">
        <v>31</v>
      </c>
      <c r="E12" s="5">
        <v>180</v>
      </c>
      <c r="F12" s="20">
        <v>1</v>
      </c>
      <c r="G12" s="5">
        <v>180.001</v>
      </c>
      <c r="H12" s="20">
        <v>3</v>
      </c>
      <c r="I12" s="5">
        <v>182.001</v>
      </c>
      <c r="J12" s="20">
        <v>2</v>
      </c>
      <c r="K12" s="5">
        <v>185</v>
      </c>
      <c r="L12" s="20">
        <v>0</v>
      </c>
      <c r="M12" s="5"/>
      <c r="N12" s="20"/>
      <c r="O12" s="5"/>
      <c r="P12" s="20"/>
      <c r="Q12" s="6">
        <v>4</v>
      </c>
      <c r="R12" s="6">
        <v>727.00199999999995</v>
      </c>
      <c r="S12" s="7">
        <v>181.75049999999999</v>
      </c>
      <c r="T12" s="37">
        <v>6</v>
      </c>
      <c r="U12" s="8">
        <v>6</v>
      </c>
      <c r="V12" s="9">
        <v>187.75049999999999</v>
      </c>
    </row>
    <row r="13" spans="1:24" x14ac:dyDescent="0.3">
      <c r="A13" s="1" t="s">
        <v>11</v>
      </c>
      <c r="B13" s="2" t="s">
        <v>44</v>
      </c>
      <c r="C13" s="3">
        <v>45878</v>
      </c>
      <c r="D13" s="4" t="s">
        <v>31</v>
      </c>
      <c r="E13" s="5">
        <v>180</v>
      </c>
      <c r="F13" s="20">
        <v>0</v>
      </c>
      <c r="G13" s="5">
        <v>178</v>
      </c>
      <c r="H13" s="20">
        <v>0</v>
      </c>
      <c r="I13" s="5">
        <v>186</v>
      </c>
      <c r="J13" s="20">
        <v>2</v>
      </c>
      <c r="K13" s="5">
        <v>174</v>
      </c>
      <c r="L13" s="20">
        <v>0</v>
      </c>
      <c r="M13" s="5"/>
      <c r="N13" s="20"/>
      <c r="O13" s="5"/>
      <c r="P13" s="20"/>
      <c r="Q13" s="6">
        <v>4</v>
      </c>
      <c r="R13" s="6">
        <v>718</v>
      </c>
      <c r="S13" s="7">
        <v>179.5</v>
      </c>
      <c r="T13" s="37">
        <v>2</v>
      </c>
      <c r="U13" s="8">
        <v>4</v>
      </c>
      <c r="V13" s="9">
        <v>183.5</v>
      </c>
    </row>
    <row r="14" spans="1:24" x14ac:dyDescent="0.3">
      <c r="A14" s="1" t="s">
        <v>11</v>
      </c>
      <c r="B14" s="2" t="s">
        <v>44</v>
      </c>
      <c r="C14" s="3">
        <v>45892</v>
      </c>
      <c r="D14" s="4" t="s">
        <v>31</v>
      </c>
      <c r="E14" s="5">
        <v>189</v>
      </c>
      <c r="F14" s="20">
        <v>0</v>
      </c>
      <c r="G14" s="5">
        <v>185</v>
      </c>
      <c r="H14" s="20">
        <v>2</v>
      </c>
      <c r="I14" s="5">
        <v>189</v>
      </c>
      <c r="J14" s="20">
        <v>1</v>
      </c>
      <c r="K14" s="5">
        <v>187</v>
      </c>
      <c r="L14" s="20">
        <v>2</v>
      </c>
      <c r="M14" s="5"/>
      <c r="N14" s="20"/>
      <c r="O14" s="5"/>
      <c r="P14" s="20"/>
      <c r="Q14" s="6">
        <v>4</v>
      </c>
      <c r="R14" s="6">
        <v>750</v>
      </c>
      <c r="S14" s="7">
        <v>187.5</v>
      </c>
      <c r="T14" s="37">
        <v>5</v>
      </c>
      <c r="U14" s="8">
        <v>8</v>
      </c>
      <c r="V14" s="9">
        <v>195.5</v>
      </c>
    </row>
    <row r="15" spans="1:24" x14ac:dyDescent="0.3">
      <c r="A15" s="1" t="s">
        <v>11</v>
      </c>
      <c r="B15" s="2" t="s">
        <v>44</v>
      </c>
      <c r="C15" s="3">
        <v>45902</v>
      </c>
      <c r="D15" s="4" t="s">
        <v>31</v>
      </c>
      <c r="E15" s="5">
        <v>183.001</v>
      </c>
      <c r="F15" s="20">
        <v>0</v>
      </c>
      <c r="G15" s="5">
        <v>184</v>
      </c>
      <c r="H15" s="20">
        <v>3</v>
      </c>
      <c r="I15" s="5">
        <v>190</v>
      </c>
      <c r="J15" s="20">
        <v>2</v>
      </c>
      <c r="K15" s="5">
        <v>189.001</v>
      </c>
      <c r="L15" s="20">
        <v>1</v>
      </c>
      <c r="M15" s="5"/>
      <c r="N15" s="20"/>
      <c r="O15" s="5"/>
      <c r="P15" s="20"/>
      <c r="Q15" s="6">
        <v>4</v>
      </c>
      <c r="R15" s="6">
        <v>746.00199999999995</v>
      </c>
      <c r="S15" s="7">
        <v>186.50049999999999</v>
      </c>
      <c r="T15" s="37">
        <v>6</v>
      </c>
      <c r="U15" s="8">
        <v>11</v>
      </c>
      <c r="V15" s="9">
        <v>197.50049999999999</v>
      </c>
    </row>
    <row r="16" spans="1:24" x14ac:dyDescent="0.3">
      <c r="A16" s="68" t="s">
        <v>11</v>
      </c>
      <c r="B16" s="2" t="s">
        <v>44</v>
      </c>
      <c r="C16" s="3">
        <v>45913</v>
      </c>
      <c r="D16" s="69" t="s">
        <v>31</v>
      </c>
      <c r="E16" s="5">
        <v>187</v>
      </c>
      <c r="F16" s="20">
        <v>0</v>
      </c>
      <c r="G16" s="5">
        <v>175</v>
      </c>
      <c r="H16" s="20">
        <v>0</v>
      </c>
      <c r="I16" s="5">
        <v>182</v>
      </c>
      <c r="J16" s="20">
        <v>2</v>
      </c>
      <c r="K16" s="5">
        <v>179</v>
      </c>
      <c r="L16" s="20">
        <v>1</v>
      </c>
      <c r="M16" s="5"/>
      <c r="N16" s="20"/>
      <c r="O16" s="5"/>
      <c r="P16" s="20"/>
      <c r="Q16" s="8">
        <v>4</v>
      </c>
      <c r="R16" s="8">
        <v>723</v>
      </c>
      <c r="S16" s="7">
        <v>180.75</v>
      </c>
      <c r="T16" s="37">
        <v>3</v>
      </c>
      <c r="U16" s="8">
        <v>11</v>
      </c>
      <c r="V16" s="7">
        <v>191.75</v>
      </c>
    </row>
    <row r="17" spans="1:22" x14ac:dyDescent="0.3">
      <c r="A17" s="68" t="s">
        <v>11</v>
      </c>
      <c r="B17" s="2" t="s">
        <v>44</v>
      </c>
      <c r="C17" s="3">
        <v>45928</v>
      </c>
      <c r="D17" s="69" t="s">
        <v>31</v>
      </c>
      <c r="E17" s="5">
        <v>189</v>
      </c>
      <c r="F17" s="20">
        <v>1</v>
      </c>
      <c r="G17" s="5">
        <v>190</v>
      </c>
      <c r="H17" s="20">
        <v>0</v>
      </c>
      <c r="I17" s="5">
        <v>190</v>
      </c>
      <c r="J17" s="20">
        <v>2</v>
      </c>
      <c r="K17" s="5">
        <v>190</v>
      </c>
      <c r="L17" s="20">
        <v>0</v>
      </c>
      <c r="M17" s="5"/>
      <c r="N17" s="20"/>
      <c r="O17" s="5"/>
      <c r="P17" s="20"/>
      <c r="Q17" s="8">
        <v>4</v>
      </c>
      <c r="R17" s="8">
        <v>759</v>
      </c>
      <c r="S17" s="7">
        <v>189.75</v>
      </c>
      <c r="T17" s="37">
        <v>3</v>
      </c>
      <c r="U17" s="8">
        <v>13</v>
      </c>
      <c r="V17" s="7">
        <v>202.75</v>
      </c>
    </row>
    <row r="18" spans="1:22" x14ac:dyDescent="0.3">
      <c r="A18" s="68" t="s">
        <v>11</v>
      </c>
      <c r="B18" s="2" t="s">
        <v>44</v>
      </c>
      <c r="C18" s="3">
        <v>45937</v>
      </c>
      <c r="D18" s="69" t="s">
        <v>31</v>
      </c>
      <c r="E18" s="5">
        <v>184</v>
      </c>
      <c r="F18" s="20">
        <v>0</v>
      </c>
      <c r="G18" s="5">
        <v>181</v>
      </c>
      <c r="H18" s="20">
        <v>0</v>
      </c>
      <c r="I18" s="5">
        <v>179</v>
      </c>
      <c r="J18" s="20">
        <v>1</v>
      </c>
      <c r="K18" s="5">
        <v>186</v>
      </c>
      <c r="L18" s="20">
        <v>0</v>
      </c>
      <c r="M18" s="5"/>
      <c r="N18" s="20"/>
      <c r="O18" s="5"/>
      <c r="P18" s="20"/>
      <c r="Q18" s="8">
        <v>4</v>
      </c>
      <c r="R18" s="8">
        <v>730</v>
      </c>
      <c r="S18" s="7">
        <v>182.5</v>
      </c>
      <c r="T18" s="37">
        <v>1</v>
      </c>
      <c r="U18" s="8">
        <v>4</v>
      </c>
      <c r="V18" s="7">
        <v>193</v>
      </c>
    </row>
    <row r="19" spans="1:22" x14ac:dyDescent="0.3">
      <c r="A19" s="68" t="s">
        <v>11</v>
      </c>
      <c r="B19" s="2" t="s">
        <v>44</v>
      </c>
      <c r="C19" s="3">
        <v>45941</v>
      </c>
      <c r="D19" s="69" t="s">
        <v>31</v>
      </c>
      <c r="E19" s="5">
        <v>182</v>
      </c>
      <c r="F19" s="20">
        <v>0</v>
      </c>
      <c r="G19" s="5">
        <v>179</v>
      </c>
      <c r="H19" s="20">
        <v>1</v>
      </c>
      <c r="I19" s="5">
        <v>186</v>
      </c>
      <c r="J19" s="20">
        <v>1</v>
      </c>
      <c r="K19" s="5">
        <v>180</v>
      </c>
      <c r="L19" s="20">
        <v>2</v>
      </c>
      <c r="M19" s="5"/>
      <c r="N19" s="20"/>
      <c r="O19" s="5"/>
      <c r="P19" s="20"/>
      <c r="Q19" s="8">
        <v>4</v>
      </c>
      <c r="R19" s="8">
        <v>727</v>
      </c>
      <c r="S19" s="7">
        <v>181.75</v>
      </c>
      <c r="T19" s="37">
        <v>4</v>
      </c>
      <c r="U19" s="8">
        <v>6</v>
      </c>
      <c r="V19" s="7">
        <v>187.75</v>
      </c>
    </row>
    <row r="20" spans="1:22" x14ac:dyDescent="0.3">
      <c r="A20" s="68" t="s">
        <v>11</v>
      </c>
      <c r="B20" s="2" t="s">
        <v>44</v>
      </c>
      <c r="C20" s="3">
        <v>45949</v>
      </c>
      <c r="D20" s="69" t="s">
        <v>31</v>
      </c>
      <c r="E20" s="5">
        <v>184</v>
      </c>
      <c r="F20" s="20">
        <v>0</v>
      </c>
      <c r="G20" s="5">
        <v>188</v>
      </c>
      <c r="H20" s="20">
        <v>0</v>
      </c>
      <c r="I20" s="5">
        <v>184</v>
      </c>
      <c r="J20" s="20">
        <v>1</v>
      </c>
      <c r="K20" s="5">
        <v>182</v>
      </c>
      <c r="L20" s="20">
        <v>0</v>
      </c>
      <c r="M20" s="5">
        <v>188</v>
      </c>
      <c r="N20" s="20">
        <v>5</v>
      </c>
      <c r="O20" s="5">
        <v>192</v>
      </c>
      <c r="P20" s="20">
        <v>5</v>
      </c>
      <c r="Q20" s="8">
        <v>6</v>
      </c>
      <c r="R20" s="8">
        <v>1118</v>
      </c>
      <c r="S20" s="7">
        <v>186.33333333333334</v>
      </c>
      <c r="T20" s="37">
        <v>11</v>
      </c>
      <c r="U20" s="8">
        <v>26</v>
      </c>
      <c r="V20" s="7">
        <v>212.33333333333334</v>
      </c>
    </row>
    <row r="21" spans="1:22" x14ac:dyDescent="0.3">
      <c r="A21" s="68" t="s">
        <v>11</v>
      </c>
      <c r="B21" s="2" t="s">
        <v>44</v>
      </c>
      <c r="C21" s="3">
        <v>45955</v>
      </c>
      <c r="D21" s="69" t="s">
        <v>31</v>
      </c>
      <c r="E21" s="5">
        <v>185</v>
      </c>
      <c r="F21" s="20">
        <v>0</v>
      </c>
      <c r="G21" s="5">
        <v>193</v>
      </c>
      <c r="H21" s="20">
        <v>1</v>
      </c>
      <c r="I21" s="5">
        <v>192</v>
      </c>
      <c r="J21" s="20">
        <v>1</v>
      </c>
      <c r="K21" s="5">
        <v>185</v>
      </c>
      <c r="L21" s="20">
        <v>0</v>
      </c>
      <c r="M21" s="5"/>
      <c r="N21" s="20"/>
      <c r="O21" s="5"/>
      <c r="P21" s="20"/>
      <c r="Q21" s="8">
        <v>4</v>
      </c>
      <c r="R21" s="8">
        <v>755</v>
      </c>
      <c r="S21" s="7">
        <v>188.75</v>
      </c>
      <c r="T21" s="37">
        <v>2</v>
      </c>
      <c r="U21" s="8">
        <v>13</v>
      </c>
      <c r="V21" s="7">
        <v>201.75</v>
      </c>
    </row>
    <row r="22" spans="1:22" x14ac:dyDescent="0.3">
      <c r="A22" s="68" t="s">
        <v>11</v>
      </c>
      <c r="B22" s="2" t="s">
        <v>44</v>
      </c>
      <c r="C22" s="3">
        <v>45969</v>
      </c>
      <c r="D22" s="69" t="s">
        <v>31</v>
      </c>
      <c r="E22" s="5">
        <v>182</v>
      </c>
      <c r="F22" s="20">
        <v>2</v>
      </c>
      <c r="G22" s="5">
        <v>183</v>
      </c>
      <c r="H22" s="20">
        <v>4</v>
      </c>
      <c r="I22" s="5">
        <v>185.001</v>
      </c>
      <c r="J22" s="20">
        <v>2</v>
      </c>
      <c r="K22" s="5">
        <v>184</v>
      </c>
      <c r="L22" s="20">
        <v>0</v>
      </c>
      <c r="M22" s="5"/>
      <c r="N22" s="20"/>
      <c r="O22" s="5"/>
      <c r="P22" s="20"/>
      <c r="Q22" s="8">
        <v>4</v>
      </c>
      <c r="R22" s="8">
        <v>734.00099999999998</v>
      </c>
      <c r="S22" s="7">
        <v>183.50024999999999</v>
      </c>
      <c r="T22" s="37">
        <v>8</v>
      </c>
      <c r="U22" s="8">
        <v>5</v>
      </c>
      <c r="V22" s="7">
        <v>188.50024999999999</v>
      </c>
    </row>
    <row r="23" spans="1:22" x14ac:dyDescent="0.3">
      <c r="A23" s="68" t="s">
        <v>11</v>
      </c>
      <c r="B23" s="2" t="s">
        <v>114</v>
      </c>
      <c r="C23" s="3">
        <v>45977</v>
      </c>
      <c r="D23" s="69" t="s">
        <v>35</v>
      </c>
      <c r="E23" s="5">
        <v>189</v>
      </c>
      <c r="F23" s="20">
        <v>1</v>
      </c>
      <c r="G23" s="5">
        <v>185</v>
      </c>
      <c r="H23" s="20">
        <v>1</v>
      </c>
      <c r="I23" s="5">
        <v>177</v>
      </c>
      <c r="J23" s="20">
        <v>0</v>
      </c>
      <c r="K23" s="5">
        <v>187.001</v>
      </c>
      <c r="L23" s="20">
        <v>1</v>
      </c>
      <c r="M23" s="5">
        <v>189</v>
      </c>
      <c r="N23" s="20">
        <v>2</v>
      </c>
      <c r="O23" s="5">
        <v>185</v>
      </c>
      <c r="P23" s="20">
        <v>1</v>
      </c>
      <c r="Q23" s="8">
        <v>6</v>
      </c>
      <c r="R23" s="8">
        <v>1112.001</v>
      </c>
      <c r="S23" s="7">
        <v>185.33349999999999</v>
      </c>
      <c r="T23" s="37">
        <v>6</v>
      </c>
      <c r="U23" s="8">
        <v>12</v>
      </c>
      <c r="V23" s="7">
        <v>197.33349999999999</v>
      </c>
    </row>
    <row r="25" spans="1:22" x14ac:dyDescent="0.3">
      <c r="Q25" s="32">
        <f>SUM(Q2:Q24)</f>
        <v>92</v>
      </c>
      <c r="R25" s="32">
        <f>SUM(R2:R24)</f>
        <v>16656.007000000001</v>
      </c>
      <c r="S25" s="33">
        <f>SUM(R25/Q25)</f>
        <v>181.0435543478261</v>
      </c>
      <c r="T25" s="32">
        <f>SUM(T2:T24)</f>
        <v>85</v>
      </c>
      <c r="U25" s="32">
        <f>SUM(U2:U24)</f>
        <v>188</v>
      </c>
      <c r="V25" s="34">
        <f>SUM(S25+U25)</f>
        <v>369.0435543478261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  <protectedRange algorithmName="SHA-512" hashValue="ON39YdpmFHfN9f47KpiRvqrKx0V9+erV1CNkpWzYhW/Qyc6aT8rEyCrvauWSYGZK2ia3o7vd3akF07acHAFpOA==" saltValue="yVW9XmDwTqEnmpSGai0KYg==" spinCount="100000" sqref="E22:P22 B22:C22" name="Range1_10_2"/>
    <protectedRange algorithmName="SHA-512" hashValue="ON39YdpmFHfN9f47KpiRvqrKx0V9+erV1CNkpWzYhW/Qyc6aT8rEyCrvauWSYGZK2ia3o7vd3akF07acHAFpOA==" saltValue="yVW9XmDwTqEnmpSGai0KYg==" spinCount="100000" sqref="D22" name="Range1_1_12"/>
    <protectedRange algorithmName="SHA-512" hashValue="ON39YdpmFHfN9f47KpiRvqrKx0V9+erV1CNkpWzYhW/Qyc6aT8rEyCrvauWSYGZK2ia3o7vd3akF07acHAFpOA==" saltValue="yVW9XmDwTqEnmpSGai0KYg==" spinCount="100000" sqref="T22" name="Range1_3_5_6_1"/>
    <protectedRange algorithmName="SHA-512" hashValue="ON39YdpmFHfN9f47KpiRvqrKx0V9+erV1CNkpWzYhW/Qyc6aT8rEyCrvauWSYGZK2ia3o7vd3akF07acHAFpOA==" saltValue="yVW9XmDwTqEnmpSGai0KYg==" spinCount="100000" sqref="B23:C23" name="Range1_10"/>
    <protectedRange algorithmName="SHA-512" hashValue="ON39YdpmFHfN9f47KpiRvqrKx0V9+erV1CNkpWzYhW/Qyc6aT8rEyCrvauWSYGZK2ia3o7vd3akF07acHAFpOA==" saltValue="yVW9XmDwTqEnmpSGai0KYg==" spinCount="100000" sqref="D23" name="Range1_1_7_1"/>
    <protectedRange algorithmName="SHA-512" hashValue="ON39YdpmFHfN9f47KpiRvqrKx0V9+erV1CNkpWzYhW/Qyc6aT8rEyCrvauWSYGZK2ia3o7vd3akF07acHAFpOA==" saltValue="yVW9XmDwTqEnmpSGai0KYg==" spinCount="100000" sqref="E23 G23:O23" name="Range1_33_1_3_1"/>
    <protectedRange algorithmName="SHA-512" hashValue="ON39YdpmFHfN9f47KpiRvqrKx0V9+erV1CNkpWzYhW/Qyc6aT8rEyCrvauWSYGZK2ia3o7vd3akF07acHAFpOA==" saltValue="yVW9XmDwTqEnmpSGai0KYg==" spinCount="100000" sqref="T23" name="Range1_3_5_6_2"/>
  </protectedRanges>
  <conditionalFormatting sqref="E15:P15">
    <cfRule type="cellIs" dxfId="200" priority="57" operator="greaterThanOrEqual">
      <formula>200</formula>
    </cfRule>
  </conditionalFormatting>
  <conditionalFormatting sqref="E15">
    <cfRule type="top10" dxfId="199" priority="58" rank="1"/>
  </conditionalFormatting>
  <conditionalFormatting sqref="G15">
    <cfRule type="top10" dxfId="198" priority="59" rank="1"/>
  </conditionalFormatting>
  <conditionalFormatting sqref="I15">
    <cfRule type="top10" dxfId="197" priority="60" rank="1"/>
  </conditionalFormatting>
  <conditionalFormatting sqref="K15">
    <cfRule type="top10" dxfId="196" priority="61" rank="1"/>
  </conditionalFormatting>
  <conditionalFormatting sqref="M15">
    <cfRule type="top10" dxfId="195" priority="62" rank="1"/>
  </conditionalFormatting>
  <conditionalFormatting sqref="O15">
    <cfRule type="top10" dxfId="194" priority="63" rank="1"/>
  </conditionalFormatting>
  <conditionalFormatting sqref="E16">
    <cfRule type="top10" dxfId="193" priority="51" rank="1"/>
  </conditionalFormatting>
  <conditionalFormatting sqref="E16:P16">
    <cfRule type="cellIs" dxfId="192" priority="50" operator="greaterThanOrEqual">
      <formula>200</formula>
    </cfRule>
  </conditionalFormatting>
  <conditionalFormatting sqref="G16">
    <cfRule type="top10" dxfId="191" priority="52" rank="1"/>
  </conditionalFormatting>
  <conditionalFormatting sqref="I16">
    <cfRule type="top10" dxfId="190" priority="53" rank="1"/>
  </conditionalFormatting>
  <conditionalFormatting sqref="K16">
    <cfRule type="top10" dxfId="189" priority="54" rank="1"/>
  </conditionalFormatting>
  <conditionalFormatting sqref="M16">
    <cfRule type="top10" dxfId="188" priority="55" rank="1"/>
  </conditionalFormatting>
  <conditionalFormatting sqref="O16">
    <cfRule type="top10" dxfId="187" priority="56" rank="1"/>
  </conditionalFormatting>
  <conditionalFormatting sqref="E17">
    <cfRule type="top10" dxfId="186" priority="49" rank="1"/>
  </conditionalFormatting>
  <conditionalFormatting sqref="G17">
    <cfRule type="top10" dxfId="185" priority="48" rank="1"/>
  </conditionalFormatting>
  <conditionalFormatting sqref="I17">
    <cfRule type="top10" dxfId="184" priority="47" rank="1"/>
  </conditionalFormatting>
  <conditionalFormatting sqref="K17">
    <cfRule type="top10" dxfId="183" priority="46" rank="1"/>
  </conditionalFormatting>
  <conditionalFormatting sqref="M17">
    <cfRule type="top10" dxfId="182" priority="45" rank="1"/>
  </conditionalFormatting>
  <conditionalFormatting sqref="O17">
    <cfRule type="top10" dxfId="181" priority="44" rank="1"/>
  </conditionalFormatting>
  <conditionalFormatting sqref="E17:P17">
    <cfRule type="cellIs" dxfId="180" priority="43" operator="greaterThanOrEqual">
      <formula>200</formula>
    </cfRule>
  </conditionalFormatting>
  <conditionalFormatting sqref="E18">
    <cfRule type="top10" dxfId="179" priority="42" rank="1"/>
  </conditionalFormatting>
  <conditionalFormatting sqref="G18">
    <cfRule type="top10" dxfId="178" priority="41" rank="1"/>
  </conditionalFormatting>
  <conditionalFormatting sqref="I18">
    <cfRule type="top10" dxfId="177" priority="40" rank="1"/>
  </conditionalFormatting>
  <conditionalFormatting sqref="K18">
    <cfRule type="top10" dxfId="176" priority="39" rank="1"/>
  </conditionalFormatting>
  <conditionalFormatting sqref="M18">
    <cfRule type="top10" dxfId="175" priority="38" rank="1"/>
  </conditionalFormatting>
  <conditionalFormatting sqref="O18">
    <cfRule type="top10" dxfId="174" priority="37" rank="1"/>
  </conditionalFormatting>
  <conditionalFormatting sqref="E18:P18">
    <cfRule type="cellIs" dxfId="173" priority="36" operator="greaterThanOrEqual">
      <formula>200</formula>
    </cfRule>
  </conditionalFormatting>
  <conditionalFormatting sqref="E19">
    <cfRule type="top10" dxfId="172" priority="35" rank="1"/>
  </conditionalFormatting>
  <conditionalFormatting sqref="G19">
    <cfRule type="top10" dxfId="171" priority="34" rank="1"/>
  </conditionalFormatting>
  <conditionalFormatting sqref="I19">
    <cfRule type="top10" dxfId="170" priority="33" rank="1"/>
  </conditionalFormatting>
  <conditionalFormatting sqref="K19">
    <cfRule type="top10" dxfId="169" priority="32" rank="1"/>
  </conditionalFormatting>
  <conditionalFormatting sqref="M19">
    <cfRule type="top10" dxfId="168" priority="31" rank="1"/>
  </conditionalFormatting>
  <conditionalFormatting sqref="O19">
    <cfRule type="top10" dxfId="167" priority="30" rank="1"/>
  </conditionalFormatting>
  <conditionalFormatting sqref="E19:P19">
    <cfRule type="cellIs" dxfId="166" priority="29" operator="greaterThanOrEqual">
      <formula>200</formula>
    </cfRule>
  </conditionalFormatting>
  <conditionalFormatting sqref="E20:P20">
    <cfRule type="cellIs" dxfId="165" priority="22" operator="greaterThanOrEqual">
      <formula>200</formula>
    </cfRule>
  </conditionalFormatting>
  <conditionalFormatting sqref="E20">
    <cfRule type="top10" dxfId="164" priority="28" rank="1"/>
  </conditionalFormatting>
  <conditionalFormatting sqref="G20">
    <cfRule type="top10" dxfId="163" priority="27" rank="1"/>
  </conditionalFormatting>
  <conditionalFormatting sqref="I20">
    <cfRule type="top10" dxfId="162" priority="26" rank="1"/>
  </conditionalFormatting>
  <conditionalFormatting sqref="K20">
    <cfRule type="top10" dxfId="161" priority="25" rank="1"/>
  </conditionalFormatting>
  <conditionalFormatting sqref="M20">
    <cfRule type="top10" dxfId="160" priority="24" rank="1"/>
  </conditionalFormatting>
  <conditionalFormatting sqref="O20">
    <cfRule type="top10" dxfId="159" priority="23" rank="1"/>
  </conditionalFormatting>
  <conditionalFormatting sqref="E21:P21">
    <cfRule type="cellIs" dxfId="158" priority="15" operator="greaterThanOrEqual">
      <formula>200</formula>
    </cfRule>
  </conditionalFormatting>
  <conditionalFormatting sqref="E21">
    <cfRule type="top10" dxfId="157" priority="21" rank="1"/>
  </conditionalFormatting>
  <conditionalFormatting sqref="G21">
    <cfRule type="top10" dxfId="156" priority="20" rank="1"/>
  </conditionalFormatting>
  <conditionalFormatting sqref="I21">
    <cfRule type="top10" dxfId="155" priority="19" rank="1"/>
  </conditionalFormatting>
  <conditionalFormatting sqref="K21">
    <cfRule type="top10" dxfId="154" priority="18" rank="1"/>
  </conditionalFormatting>
  <conditionalFormatting sqref="M21">
    <cfRule type="top10" dxfId="153" priority="17" rank="1"/>
  </conditionalFormatting>
  <conditionalFormatting sqref="O21">
    <cfRule type="top10" dxfId="152" priority="16" rank="1"/>
  </conditionalFormatting>
  <conditionalFormatting sqref="E22">
    <cfRule type="top10" dxfId="151" priority="14" rank="1"/>
  </conditionalFormatting>
  <conditionalFormatting sqref="G22">
    <cfRule type="top10" dxfId="150" priority="13" rank="1"/>
  </conditionalFormatting>
  <conditionalFormatting sqref="I22">
    <cfRule type="top10" dxfId="149" priority="12" rank="1"/>
  </conditionalFormatting>
  <conditionalFormatting sqref="K22">
    <cfRule type="top10" dxfId="148" priority="11" rank="1"/>
  </conditionalFormatting>
  <conditionalFormatting sqref="M22">
    <cfRule type="top10" dxfId="147" priority="10" rank="1"/>
  </conditionalFormatting>
  <conditionalFormatting sqref="O22">
    <cfRule type="top10" dxfId="146" priority="9" rank="1"/>
  </conditionalFormatting>
  <conditionalFormatting sqref="E22:P22">
    <cfRule type="cellIs" dxfId="145" priority="8" operator="greaterThanOrEqual">
      <formula>200</formula>
    </cfRule>
  </conditionalFormatting>
  <conditionalFormatting sqref="E23:P23">
    <cfRule type="cellIs" dxfId="144" priority="1" operator="greaterThanOrEqual">
      <formula>200</formula>
    </cfRule>
  </conditionalFormatting>
  <conditionalFormatting sqref="E23">
    <cfRule type="top10" dxfId="143" priority="7" rank="1"/>
  </conditionalFormatting>
  <conditionalFormatting sqref="G23">
    <cfRule type="top10" dxfId="142" priority="6" rank="1"/>
  </conditionalFormatting>
  <conditionalFormatting sqref="I23">
    <cfRule type="top10" dxfId="141" priority="5" rank="1"/>
  </conditionalFormatting>
  <conditionalFormatting sqref="K23">
    <cfRule type="top10" dxfId="140" priority="4" rank="1"/>
  </conditionalFormatting>
  <conditionalFormatting sqref="M23">
    <cfRule type="top10" dxfId="139" priority="3" rank="1"/>
  </conditionalFormatting>
  <conditionalFormatting sqref="O23">
    <cfRule type="top10" dxfId="138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B21 D21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B22 D22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D23 B23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55" t="s">
        <v>50</v>
      </c>
      <c r="C2" s="56">
        <v>45773</v>
      </c>
      <c r="D2" s="57" t="s">
        <v>51</v>
      </c>
      <c r="E2" s="58">
        <v>61</v>
      </c>
      <c r="F2" s="59">
        <v>0</v>
      </c>
      <c r="G2" s="58">
        <v>140</v>
      </c>
      <c r="H2" s="59">
        <v>0</v>
      </c>
      <c r="I2" s="58">
        <v>150</v>
      </c>
      <c r="J2" s="59">
        <v>0</v>
      </c>
      <c r="K2" s="58">
        <v>141</v>
      </c>
      <c r="L2" s="59">
        <v>0</v>
      </c>
      <c r="M2" s="58"/>
      <c r="N2" s="59"/>
      <c r="O2" s="58"/>
      <c r="P2" s="59"/>
      <c r="Q2" s="60">
        <v>4</v>
      </c>
      <c r="R2" s="60">
        <v>492</v>
      </c>
      <c r="S2" s="61">
        <v>123</v>
      </c>
      <c r="T2" s="62">
        <v>0</v>
      </c>
      <c r="U2" s="63">
        <v>5</v>
      </c>
      <c r="V2" s="64">
        <v>128</v>
      </c>
    </row>
    <row r="3" spans="1:24" ht="15" customHeight="1" x14ac:dyDescent="0.3">
      <c r="A3" s="1" t="s">
        <v>11</v>
      </c>
      <c r="B3" s="2" t="s">
        <v>50</v>
      </c>
      <c r="C3" s="3">
        <v>45801</v>
      </c>
      <c r="D3" s="4" t="s">
        <v>51</v>
      </c>
      <c r="E3" s="5">
        <v>170</v>
      </c>
      <c r="F3" s="20">
        <v>0</v>
      </c>
      <c r="G3" s="5">
        <v>151</v>
      </c>
      <c r="H3" s="20">
        <v>0</v>
      </c>
      <c r="I3" s="5">
        <v>149</v>
      </c>
      <c r="J3" s="20">
        <v>0</v>
      </c>
      <c r="K3" s="5">
        <v>153</v>
      </c>
      <c r="L3" s="20">
        <v>0</v>
      </c>
      <c r="M3" s="5"/>
      <c r="N3" s="20"/>
      <c r="O3" s="5"/>
      <c r="P3" s="20"/>
      <c r="Q3" s="6">
        <v>4</v>
      </c>
      <c r="R3" s="6">
        <v>623</v>
      </c>
      <c r="S3" s="7">
        <v>155.75</v>
      </c>
      <c r="T3" s="37">
        <v>0</v>
      </c>
      <c r="U3" s="8">
        <v>3</v>
      </c>
      <c r="V3" s="9">
        <v>158.75</v>
      </c>
    </row>
    <row r="5" spans="1:24" x14ac:dyDescent="0.3">
      <c r="Q5" s="32">
        <f>SUM(Q2:Q4)</f>
        <v>8</v>
      </c>
      <c r="R5" s="32">
        <f>SUM(R2:R4)</f>
        <v>1115</v>
      </c>
      <c r="S5" s="33">
        <f>SUM(R5/Q5)</f>
        <v>139.375</v>
      </c>
      <c r="T5" s="32">
        <f>SUM(T2:T4)</f>
        <v>0</v>
      </c>
      <c r="U5" s="32">
        <f>SUM(U2:U4)</f>
        <v>8</v>
      </c>
      <c r="V5" s="34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83</v>
      </c>
      <c r="C2" s="3">
        <v>45858</v>
      </c>
      <c r="D2" s="4" t="s">
        <v>86</v>
      </c>
      <c r="E2" s="5">
        <v>171</v>
      </c>
      <c r="F2" s="20">
        <v>1</v>
      </c>
      <c r="G2" s="5">
        <v>179</v>
      </c>
      <c r="H2" s="20">
        <v>0</v>
      </c>
      <c r="I2" s="5">
        <v>176</v>
      </c>
      <c r="J2" s="20">
        <v>1</v>
      </c>
      <c r="K2" s="5">
        <v>182</v>
      </c>
      <c r="L2" s="20">
        <v>0</v>
      </c>
      <c r="M2" s="5">
        <v>176</v>
      </c>
      <c r="N2" s="20">
        <v>0</v>
      </c>
      <c r="O2" s="5"/>
      <c r="P2" s="20"/>
      <c r="Q2" s="6">
        <v>5</v>
      </c>
      <c r="R2" s="6">
        <v>884</v>
      </c>
      <c r="S2" s="7">
        <v>176.8</v>
      </c>
      <c r="T2" s="37">
        <v>2</v>
      </c>
      <c r="U2" s="8">
        <v>5</v>
      </c>
      <c r="V2" s="9">
        <v>181.8</v>
      </c>
    </row>
    <row r="3" spans="1:24" x14ac:dyDescent="0.3">
      <c r="A3" s="1" t="s">
        <v>11</v>
      </c>
      <c r="B3" s="2" t="s">
        <v>83</v>
      </c>
      <c r="C3" s="3">
        <v>45871</v>
      </c>
      <c r="D3" s="4" t="s">
        <v>45</v>
      </c>
      <c r="E3" s="5">
        <v>167</v>
      </c>
      <c r="F3" s="20">
        <v>0</v>
      </c>
      <c r="G3" s="5">
        <v>177</v>
      </c>
      <c r="H3" s="20">
        <v>0</v>
      </c>
      <c r="I3" s="5">
        <v>174</v>
      </c>
      <c r="J3" s="20">
        <v>0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699</v>
      </c>
      <c r="S3" s="7">
        <v>174.75</v>
      </c>
      <c r="T3" s="37">
        <v>1</v>
      </c>
      <c r="U3" s="8">
        <v>4</v>
      </c>
      <c r="V3" s="9">
        <v>178.75</v>
      </c>
    </row>
    <row r="4" spans="1:24" x14ac:dyDescent="0.3">
      <c r="A4" s="1" t="s">
        <v>11</v>
      </c>
      <c r="B4" s="2" t="s">
        <v>83</v>
      </c>
      <c r="C4" s="3">
        <v>45885</v>
      </c>
      <c r="D4" s="4" t="s">
        <v>86</v>
      </c>
      <c r="E4" s="5">
        <v>182</v>
      </c>
      <c r="F4" s="20">
        <v>0</v>
      </c>
      <c r="G4" s="5">
        <v>182</v>
      </c>
      <c r="H4" s="20">
        <v>1</v>
      </c>
      <c r="I4" s="5">
        <v>176</v>
      </c>
      <c r="J4" s="20">
        <v>1</v>
      </c>
      <c r="K4" s="5">
        <v>179</v>
      </c>
      <c r="L4" s="20">
        <v>0</v>
      </c>
      <c r="M4" s="5">
        <v>183</v>
      </c>
      <c r="N4" s="20">
        <v>1</v>
      </c>
      <c r="O4" s="5">
        <v>183</v>
      </c>
      <c r="P4" s="20">
        <v>3</v>
      </c>
      <c r="Q4" s="6">
        <v>6</v>
      </c>
      <c r="R4" s="6">
        <v>1085</v>
      </c>
      <c r="S4" s="7">
        <v>180.83333333333334</v>
      </c>
      <c r="T4" s="37">
        <v>6</v>
      </c>
      <c r="U4" s="8">
        <v>10</v>
      </c>
      <c r="V4" s="9">
        <v>190.83333333333334</v>
      </c>
    </row>
    <row r="5" spans="1:24" x14ac:dyDescent="0.3">
      <c r="A5" s="1" t="s">
        <v>11</v>
      </c>
      <c r="B5" s="2" t="s">
        <v>83</v>
      </c>
      <c r="C5" s="3">
        <v>45886</v>
      </c>
      <c r="D5" s="4" t="s">
        <v>86</v>
      </c>
      <c r="E5" s="5">
        <v>182</v>
      </c>
      <c r="F5" s="20">
        <v>1</v>
      </c>
      <c r="G5" s="5">
        <v>174</v>
      </c>
      <c r="H5" s="20">
        <v>0</v>
      </c>
      <c r="I5" s="5">
        <v>184</v>
      </c>
      <c r="J5" s="20">
        <v>0</v>
      </c>
      <c r="K5" s="5">
        <v>185</v>
      </c>
      <c r="L5" s="20">
        <v>2</v>
      </c>
      <c r="M5" s="5">
        <v>179</v>
      </c>
      <c r="N5" s="20">
        <v>1</v>
      </c>
      <c r="O5" s="5"/>
      <c r="P5" s="20"/>
      <c r="Q5" s="6">
        <v>5</v>
      </c>
      <c r="R5" s="6">
        <v>904</v>
      </c>
      <c r="S5" s="7">
        <v>180.8</v>
      </c>
      <c r="T5" s="37">
        <v>4</v>
      </c>
      <c r="U5" s="8">
        <v>5</v>
      </c>
      <c r="V5" s="9">
        <v>185.8</v>
      </c>
    </row>
    <row r="6" spans="1:24" x14ac:dyDescent="0.3">
      <c r="A6" s="68" t="s">
        <v>11</v>
      </c>
      <c r="B6" s="52" t="s">
        <v>83</v>
      </c>
      <c r="C6" s="3">
        <v>45934</v>
      </c>
      <c r="D6" s="69" t="s">
        <v>45</v>
      </c>
      <c r="E6" s="5">
        <v>178</v>
      </c>
      <c r="F6" s="20">
        <v>0</v>
      </c>
      <c r="G6" s="5">
        <v>181</v>
      </c>
      <c r="H6" s="20">
        <v>0</v>
      </c>
      <c r="I6" s="5">
        <v>174</v>
      </c>
      <c r="J6" s="20">
        <v>1</v>
      </c>
      <c r="K6" s="5">
        <v>174</v>
      </c>
      <c r="L6" s="20">
        <v>0</v>
      </c>
      <c r="M6" s="5"/>
      <c r="N6" s="20"/>
      <c r="O6" s="5"/>
      <c r="P6" s="20"/>
      <c r="Q6" s="8">
        <v>4</v>
      </c>
      <c r="R6" s="8">
        <v>707</v>
      </c>
      <c r="S6" s="7">
        <v>176.75</v>
      </c>
      <c r="T6" s="37">
        <v>1</v>
      </c>
      <c r="U6" s="8">
        <v>3</v>
      </c>
      <c r="V6" s="7">
        <v>179.75</v>
      </c>
    </row>
    <row r="7" spans="1:24" x14ac:dyDescent="0.3">
      <c r="A7" s="68" t="s">
        <v>11</v>
      </c>
      <c r="B7" s="2" t="s">
        <v>83</v>
      </c>
      <c r="C7" s="3">
        <v>45942</v>
      </c>
      <c r="D7" s="69" t="s">
        <v>86</v>
      </c>
      <c r="E7" s="5">
        <v>177</v>
      </c>
      <c r="F7" s="20">
        <v>0</v>
      </c>
      <c r="G7" s="5">
        <v>175</v>
      </c>
      <c r="H7" s="20">
        <v>0</v>
      </c>
      <c r="I7" s="5">
        <v>171</v>
      </c>
      <c r="J7" s="20">
        <v>1</v>
      </c>
      <c r="K7" s="5">
        <v>171</v>
      </c>
      <c r="L7" s="20">
        <v>0</v>
      </c>
      <c r="M7" s="5">
        <v>158</v>
      </c>
      <c r="N7" s="20">
        <v>0</v>
      </c>
      <c r="O7" s="5"/>
      <c r="P7" s="20"/>
      <c r="Q7" s="8">
        <v>5</v>
      </c>
      <c r="R7" s="8">
        <v>852</v>
      </c>
      <c r="S7" s="7">
        <v>170.4</v>
      </c>
      <c r="T7" s="37">
        <v>1</v>
      </c>
      <c r="U7" s="8">
        <v>5</v>
      </c>
      <c r="V7" s="7">
        <v>175.4</v>
      </c>
    </row>
    <row r="8" spans="1:24" x14ac:dyDescent="0.3">
      <c r="A8" s="68" t="s">
        <v>11</v>
      </c>
      <c r="B8" s="2" t="s">
        <v>83</v>
      </c>
      <c r="C8" s="3">
        <v>45976</v>
      </c>
      <c r="D8" s="69" t="s">
        <v>86</v>
      </c>
      <c r="E8" s="5">
        <v>178</v>
      </c>
      <c r="F8" s="20">
        <v>1</v>
      </c>
      <c r="G8" s="5">
        <v>175</v>
      </c>
      <c r="H8" s="20">
        <v>0</v>
      </c>
      <c r="I8" s="5">
        <v>176</v>
      </c>
      <c r="J8" s="20">
        <v>0</v>
      </c>
      <c r="K8" s="5">
        <v>166</v>
      </c>
      <c r="L8" s="20">
        <v>0</v>
      </c>
      <c r="M8" s="5">
        <v>174</v>
      </c>
      <c r="N8" s="20">
        <v>2</v>
      </c>
      <c r="O8" s="5"/>
      <c r="P8" s="20"/>
      <c r="Q8" s="8">
        <v>5</v>
      </c>
      <c r="R8" s="8">
        <v>869</v>
      </c>
      <c r="S8" s="7">
        <v>173.8</v>
      </c>
      <c r="T8" s="37">
        <v>3</v>
      </c>
      <c r="U8" s="8">
        <v>6</v>
      </c>
      <c r="V8" s="7">
        <v>179.8</v>
      </c>
    </row>
    <row r="10" spans="1:24" x14ac:dyDescent="0.3">
      <c r="Q10" s="32">
        <f>SUM(Q2:Q9)</f>
        <v>34</v>
      </c>
      <c r="R10" s="32">
        <f>SUM(R2:R9)</f>
        <v>6000</v>
      </c>
      <c r="S10" s="33">
        <f>SUM(R10/Q10)</f>
        <v>176.47058823529412</v>
      </c>
      <c r="T10" s="32">
        <f>SUM(T2:T9)</f>
        <v>18</v>
      </c>
      <c r="U10" s="32">
        <f>SUM(U2:U9)</f>
        <v>38</v>
      </c>
      <c r="V10" s="34">
        <f>SUM(S10+U10)</f>
        <v>214.47058823529412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  <protectedRange algorithmName="SHA-512" hashValue="ON39YdpmFHfN9f47KpiRvqrKx0V9+erV1CNkpWzYhW/Qyc6aT8rEyCrvauWSYGZK2ia3o7vd3akF07acHAFpOA==" saltValue="yVW9XmDwTqEnmpSGai0KYg==" spinCount="100000" sqref="B8:C8" name="Range1_10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E8 H8:L8 N8" name="Range1_1_2_19_1_3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6">
    <cfRule type="top10" dxfId="137" priority="21" rank="1"/>
  </conditionalFormatting>
  <conditionalFormatting sqref="G6">
    <cfRule type="top10" dxfId="136" priority="20" rank="1"/>
  </conditionalFormatting>
  <conditionalFormatting sqref="I6">
    <cfRule type="top10" dxfId="135" priority="19" rank="1"/>
  </conditionalFormatting>
  <conditionalFormatting sqref="K6">
    <cfRule type="top10" dxfId="134" priority="18" rank="1"/>
  </conditionalFormatting>
  <conditionalFormatting sqref="M6">
    <cfRule type="top10" dxfId="133" priority="17" rank="1"/>
  </conditionalFormatting>
  <conditionalFormatting sqref="O6">
    <cfRule type="top10" dxfId="132" priority="16" rank="1"/>
  </conditionalFormatting>
  <conditionalFormatting sqref="E6:P6">
    <cfRule type="cellIs" dxfId="131" priority="15" operator="greaterThanOrEqual">
      <formula>200</formula>
    </cfRule>
  </conditionalFormatting>
  <conditionalFormatting sqref="E7">
    <cfRule type="top10" dxfId="130" priority="14" rank="1"/>
  </conditionalFormatting>
  <conditionalFormatting sqref="G7">
    <cfRule type="top10" dxfId="129" priority="13" rank="1"/>
  </conditionalFormatting>
  <conditionalFormatting sqref="I7">
    <cfRule type="top10" dxfId="128" priority="12" rank="1"/>
  </conditionalFormatting>
  <conditionalFormatting sqref="K7">
    <cfRule type="top10" dxfId="127" priority="11" rank="1"/>
  </conditionalFormatting>
  <conditionalFormatting sqref="M7">
    <cfRule type="top10" dxfId="126" priority="10" rank="1"/>
  </conditionalFormatting>
  <conditionalFormatting sqref="O7">
    <cfRule type="top10" dxfId="125" priority="9" rank="1"/>
  </conditionalFormatting>
  <conditionalFormatting sqref="E7:P7">
    <cfRule type="cellIs" dxfId="124" priority="8" operator="greaterThanOrEqual">
      <formula>200</formula>
    </cfRule>
  </conditionalFormatting>
  <conditionalFormatting sqref="E8:P8">
    <cfRule type="cellIs" dxfId="123" priority="1" operator="greaterThanOrEqual">
      <formula>200</formula>
    </cfRule>
  </conditionalFormatting>
  <conditionalFormatting sqref="E8">
    <cfRule type="top10" dxfId="122" priority="7" rank="1"/>
  </conditionalFormatting>
  <conditionalFormatting sqref="G8">
    <cfRule type="top10" dxfId="121" priority="6" rank="1"/>
  </conditionalFormatting>
  <conditionalFormatting sqref="I8">
    <cfRule type="top10" dxfId="120" priority="5" rank="1"/>
  </conditionalFormatting>
  <conditionalFormatting sqref="K8">
    <cfRule type="top10" dxfId="119" priority="4" rank="1"/>
  </conditionalFormatting>
  <conditionalFormatting sqref="M8">
    <cfRule type="top10" dxfId="118" priority="3" rank="1"/>
  </conditionalFormatting>
  <conditionalFormatting sqref="O8">
    <cfRule type="top10" dxfId="117" priority="2" rank="1"/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49</v>
      </c>
      <c r="C2" s="3">
        <v>45773</v>
      </c>
      <c r="D2" s="4" t="s">
        <v>31</v>
      </c>
      <c r="E2" s="5">
        <v>185</v>
      </c>
      <c r="F2" s="20">
        <v>2</v>
      </c>
      <c r="G2" s="5">
        <v>175</v>
      </c>
      <c r="H2" s="20">
        <v>0</v>
      </c>
      <c r="I2" s="5">
        <v>187</v>
      </c>
      <c r="J2" s="20">
        <v>1</v>
      </c>
      <c r="K2" s="5">
        <v>172</v>
      </c>
      <c r="L2" s="20">
        <v>2</v>
      </c>
      <c r="M2" s="5"/>
      <c r="N2" s="20"/>
      <c r="O2" s="5"/>
      <c r="P2" s="20"/>
      <c r="Q2" s="6">
        <v>4</v>
      </c>
      <c r="R2" s="6">
        <v>719</v>
      </c>
      <c r="S2" s="7">
        <v>179.75</v>
      </c>
      <c r="T2" s="37">
        <v>5</v>
      </c>
      <c r="U2" s="8">
        <v>8</v>
      </c>
      <c r="V2" s="9">
        <v>187.75</v>
      </c>
    </row>
    <row r="3" spans="1:24" x14ac:dyDescent="0.3">
      <c r="A3" s="1" t="s">
        <v>11</v>
      </c>
      <c r="B3" s="2" t="s">
        <v>49</v>
      </c>
      <c r="C3" s="3">
        <v>45776</v>
      </c>
      <c r="D3" s="4" t="s">
        <v>35</v>
      </c>
      <c r="E3" s="51">
        <v>172</v>
      </c>
      <c r="F3" s="20">
        <v>1</v>
      </c>
      <c r="G3" s="52">
        <v>178</v>
      </c>
      <c r="H3" s="20">
        <v>0</v>
      </c>
      <c r="I3" s="5">
        <v>181</v>
      </c>
      <c r="J3" s="20">
        <v>2</v>
      </c>
      <c r="K3" s="5">
        <v>175</v>
      </c>
      <c r="L3" s="20">
        <v>1</v>
      </c>
      <c r="M3" s="5"/>
      <c r="N3" s="20"/>
      <c r="O3" s="5"/>
      <c r="P3" s="20"/>
      <c r="Q3" s="6">
        <v>4</v>
      </c>
      <c r="R3" s="6">
        <v>706</v>
      </c>
      <c r="S3" s="7">
        <v>176.5</v>
      </c>
      <c r="T3" s="21">
        <v>4</v>
      </c>
      <c r="U3" s="8">
        <v>13</v>
      </c>
      <c r="V3" s="9">
        <v>189.5</v>
      </c>
    </row>
    <row r="5" spans="1:24" x14ac:dyDescent="0.3">
      <c r="Q5" s="32">
        <f>SUM(Q2:Q4)</f>
        <v>8</v>
      </c>
      <c r="R5" s="32">
        <f>SUM(R2:R4)</f>
        <v>1425</v>
      </c>
      <c r="S5" s="33">
        <f>SUM(R5/Q5)</f>
        <v>178.125</v>
      </c>
      <c r="T5" s="32">
        <f>SUM(T2:T4)</f>
        <v>9</v>
      </c>
      <c r="U5" s="32">
        <f>SUM(U2:U4)</f>
        <v>21</v>
      </c>
      <c r="V5" s="34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93</v>
      </c>
      <c r="C2" s="3">
        <v>45885</v>
      </c>
      <c r="D2" s="4" t="s">
        <v>39</v>
      </c>
      <c r="E2" s="5">
        <v>167</v>
      </c>
      <c r="F2" s="20"/>
      <c r="G2" s="5">
        <v>164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331</v>
      </c>
      <c r="S2" s="7">
        <v>165.5</v>
      </c>
      <c r="T2" s="37">
        <v>1</v>
      </c>
      <c r="U2" s="8">
        <v>4</v>
      </c>
      <c r="V2" s="9">
        <v>169.5</v>
      </c>
    </row>
    <row r="4" spans="1:24" x14ac:dyDescent="0.3">
      <c r="Q4" s="32">
        <f>SUM(Q2:Q3)</f>
        <v>2</v>
      </c>
      <c r="R4" s="32">
        <f>SUM(R2:R3)</f>
        <v>331</v>
      </c>
      <c r="S4" s="33">
        <f>SUM(R4/Q4)</f>
        <v>165.5</v>
      </c>
      <c r="T4" s="32">
        <f>SUM(T2:T3)</f>
        <v>1</v>
      </c>
      <c r="U4" s="32">
        <f>SUM(U2:U3)</f>
        <v>4</v>
      </c>
      <c r="V4" s="34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84</v>
      </c>
      <c r="C2" s="3">
        <v>45854</v>
      </c>
      <c r="D2" s="4" t="s">
        <v>62</v>
      </c>
      <c r="E2" s="5">
        <v>187</v>
      </c>
      <c r="F2" s="20">
        <v>2</v>
      </c>
      <c r="G2" s="5">
        <v>182</v>
      </c>
      <c r="H2" s="20"/>
      <c r="I2" s="5">
        <v>187</v>
      </c>
      <c r="J2" s="20">
        <v>4</v>
      </c>
      <c r="K2" s="5">
        <v>175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6</v>
      </c>
      <c r="U2" s="8">
        <v>5</v>
      </c>
      <c r="V2" s="9">
        <v>187.75</v>
      </c>
    </row>
    <row r="3" spans="1:24" x14ac:dyDescent="0.3">
      <c r="A3" s="1" t="s">
        <v>11</v>
      </c>
      <c r="B3" s="2" t="s">
        <v>84</v>
      </c>
      <c r="C3" s="3">
        <v>45868</v>
      </c>
      <c r="D3" s="4" t="s">
        <v>62</v>
      </c>
      <c r="E3" s="5">
        <v>186</v>
      </c>
      <c r="F3" s="20"/>
      <c r="G3" s="5">
        <v>184</v>
      </c>
      <c r="H3" s="20"/>
      <c r="I3" s="5">
        <v>182</v>
      </c>
      <c r="J3" s="20"/>
      <c r="K3" s="5">
        <v>188</v>
      </c>
      <c r="L3" s="20">
        <v>1</v>
      </c>
      <c r="M3" s="5"/>
      <c r="N3" s="20"/>
      <c r="O3" s="5"/>
      <c r="P3" s="20"/>
      <c r="Q3" s="6">
        <v>4</v>
      </c>
      <c r="R3" s="6">
        <v>740</v>
      </c>
      <c r="S3" s="7">
        <v>185</v>
      </c>
      <c r="T3" s="37">
        <v>1</v>
      </c>
      <c r="U3" s="8">
        <v>11</v>
      </c>
      <c r="V3" s="9">
        <v>196</v>
      </c>
    </row>
    <row r="4" spans="1:24" x14ac:dyDescent="0.3">
      <c r="A4" s="1" t="s">
        <v>11</v>
      </c>
      <c r="B4" s="2" t="s">
        <v>84</v>
      </c>
      <c r="C4" s="3">
        <v>45875</v>
      </c>
      <c r="D4" s="4" t="s">
        <v>62</v>
      </c>
      <c r="E4" s="5">
        <v>190</v>
      </c>
      <c r="F4" s="20">
        <v>1</v>
      </c>
      <c r="G4" s="5">
        <v>186</v>
      </c>
      <c r="H4" s="20">
        <v>2</v>
      </c>
      <c r="I4" s="5">
        <v>181</v>
      </c>
      <c r="J4" s="20"/>
      <c r="K4" s="5">
        <v>183</v>
      </c>
      <c r="L4" s="20">
        <v>1</v>
      </c>
      <c r="M4" s="5"/>
      <c r="N4" s="20"/>
      <c r="O4" s="5"/>
      <c r="P4" s="20"/>
      <c r="Q4" s="6">
        <v>4</v>
      </c>
      <c r="R4" s="6">
        <v>740</v>
      </c>
      <c r="S4" s="7">
        <v>185</v>
      </c>
      <c r="T4" s="37">
        <v>4</v>
      </c>
      <c r="U4" s="8">
        <v>6</v>
      </c>
      <c r="V4" s="9">
        <v>191</v>
      </c>
    </row>
    <row r="5" spans="1:24" x14ac:dyDescent="0.3">
      <c r="A5" s="1" t="s">
        <v>11</v>
      </c>
      <c r="B5" s="2" t="s">
        <v>84</v>
      </c>
      <c r="C5" s="3">
        <v>45879</v>
      </c>
      <c r="D5" s="4" t="s">
        <v>62</v>
      </c>
      <c r="E5" s="5">
        <v>182</v>
      </c>
      <c r="F5" s="20">
        <v>1</v>
      </c>
      <c r="G5" s="5">
        <v>188</v>
      </c>
      <c r="H5" s="20">
        <v>2</v>
      </c>
      <c r="I5" s="5">
        <v>182</v>
      </c>
      <c r="J5" s="20">
        <v>0</v>
      </c>
      <c r="K5" s="5">
        <v>187</v>
      </c>
      <c r="L5" s="20"/>
      <c r="M5" s="5">
        <v>183</v>
      </c>
      <c r="N5" s="20"/>
      <c r="O5" s="5">
        <v>182</v>
      </c>
      <c r="P5" s="20">
        <v>1</v>
      </c>
      <c r="Q5" s="6">
        <v>6</v>
      </c>
      <c r="R5" s="6">
        <v>1104</v>
      </c>
      <c r="S5" s="7">
        <v>184</v>
      </c>
      <c r="T5" s="37">
        <v>4</v>
      </c>
      <c r="U5" s="8">
        <v>10</v>
      </c>
      <c r="V5" s="9">
        <v>194</v>
      </c>
    </row>
    <row r="6" spans="1:24" x14ac:dyDescent="0.3">
      <c r="A6" s="1" t="s">
        <v>11</v>
      </c>
      <c r="B6" s="2" t="s">
        <v>84</v>
      </c>
      <c r="C6" s="3">
        <v>45882</v>
      </c>
      <c r="D6" s="4" t="s">
        <v>62</v>
      </c>
      <c r="E6" s="5">
        <v>182</v>
      </c>
      <c r="F6" s="20">
        <v>2</v>
      </c>
      <c r="G6" s="5">
        <v>181</v>
      </c>
      <c r="H6" s="20"/>
      <c r="I6" s="5">
        <v>187</v>
      </c>
      <c r="J6" s="20"/>
      <c r="K6" s="5">
        <v>175</v>
      </c>
      <c r="L6" s="20">
        <v>3</v>
      </c>
      <c r="M6" s="5"/>
      <c r="N6" s="20"/>
      <c r="O6" s="5"/>
      <c r="P6" s="20"/>
      <c r="Q6" s="6">
        <v>4</v>
      </c>
      <c r="R6" s="6">
        <v>725</v>
      </c>
      <c r="S6" s="7">
        <v>181.25</v>
      </c>
      <c r="T6" s="37">
        <v>5</v>
      </c>
      <c r="U6" s="8">
        <v>5</v>
      </c>
      <c r="V6" s="9">
        <v>186.25</v>
      </c>
    </row>
    <row r="7" spans="1:24" x14ac:dyDescent="0.3">
      <c r="A7" s="1" t="s">
        <v>11</v>
      </c>
      <c r="B7" s="2" t="s">
        <v>84</v>
      </c>
      <c r="C7" s="3">
        <v>45889</v>
      </c>
      <c r="D7" s="4" t="s">
        <v>62</v>
      </c>
      <c r="E7" s="5">
        <v>189</v>
      </c>
      <c r="F7" s="20">
        <v>2</v>
      </c>
      <c r="G7" s="5">
        <v>176</v>
      </c>
      <c r="H7" s="20"/>
      <c r="I7" s="5">
        <v>180</v>
      </c>
      <c r="J7" s="20"/>
      <c r="K7" s="5">
        <v>184</v>
      </c>
      <c r="L7" s="20">
        <v>1</v>
      </c>
      <c r="M7" s="5"/>
      <c r="N7" s="20"/>
      <c r="O7" s="5"/>
      <c r="P7" s="20"/>
      <c r="Q7" s="6">
        <v>4</v>
      </c>
      <c r="R7" s="6">
        <v>729</v>
      </c>
      <c r="S7" s="7">
        <v>182.25</v>
      </c>
      <c r="T7" s="37">
        <v>3</v>
      </c>
      <c r="U7" s="8">
        <v>8</v>
      </c>
      <c r="V7" s="9">
        <v>190.25</v>
      </c>
    </row>
    <row r="8" spans="1:24" x14ac:dyDescent="0.3">
      <c r="A8" s="1" t="s">
        <v>11</v>
      </c>
      <c r="B8" s="2" t="s">
        <v>84</v>
      </c>
      <c r="C8" s="3">
        <v>45903</v>
      </c>
      <c r="D8" s="4" t="s">
        <v>62</v>
      </c>
      <c r="E8" s="5">
        <v>179</v>
      </c>
      <c r="F8" s="20"/>
      <c r="G8" s="5">
        <v>189</v>
      </c>
      <c r="H8" s="20"/>
      <c r="I8" s="5">
        <v>183</v>
      </c>
      <c r="J8" s="20">
        <v>3</v>
      </c>
      <c r="K8" s="5">
        <v>183</v>
      </c>
      <c r="L8" s="20">
        <v>1</v>
      </c>
      <c r="M8" s="5"/>
      <c r="N8" s="20"/>
      <c r="O8" s="5"/>
      <c r="P8" s="20"/>
      <c r="Q8" s="6">
        <v>4</v>
      </c>
      <c r="R8" s="6">
        <v>734</v>
      </c>
      <c r="S8" s="7">
        <v>183.5</v>
      </c>
      <c r="T8" s="37">
        <v>4</v>
      </c>
      <c r="U8" s="8">
        <v>5</v>
      </c>
      <c r="V8" s="9">
        <v>188.5</v>
      </c>
    </row>
    <row r="9" spans="1:24" x14ac:dyDescent="0.3">
      <c r="A9" s="1" t="s">
        <v>11</v>
      </c>
      <c r="B9" s="2" t="s">
        <v>84</v>
      </c>
      <c r="C9" s="3">
        <v>45907</v>
      </c>
      <c r="D9" s="4" t="s">
        <v>62</v>
      </c>
      <c r="E9" s="5">
        <v>189</v>
      </c>
      <c r="F9" s="20"/>
      <c r="G9" s="5">
        <v>186</v>
      </c>
      <c r="H9" s="20"/>
      <c r="I9" s="5">
        <v>189</v>
      </c>
      <c r="J9" s="20">
        <v>2</v>
      </c>
      <c r="K9" s="5">
        <v>182</v>
      </c>
      <c r="L9" s="20"/>
      <c r="M9" s="5">
        <v>181</v>
      </c>
      <c r="N9" s="20"/>
      <c r="O9" s="5">
        <v>187</v>
      </c>
      <c r="P9" s="20"/>
      <c r="Q9" s="6">
        <v>6</v>
      </c>
      <c r="R9" s="6">
        <v>1114</v>
      </c>
      <c r="S9" s="7">
        <v>185.66666666666666</v>
      </c>
      <c r="T9" s="37">
        <v>2</v>
      </c>
      <c r="U9" s="8">
        <v>16</v>
      </c>
      <c r="V9" s="9">
        <v>201.66666666666666</v>
      </c>
    </row>
    <row r="10" spans="1:24" x14ac:dyDescent="0.3">
      <c r="A10" s="1" t="s">
        <v>11</v>
      </c>
      <c r="B10" s="2" t="s">
        <v>84</v>
      </c>
      <c r="C10" s="3">
        <v>45910</v>
      </c>
      <c r="D10" s="4" t="s">
        <v>62</v>
      </c>
      <c r="E10" s="5">
        <v>183</v>
      </c>
      <c r="F10" s="20"/>
      <c r="G10" s="5">
        <v>188</v>
      </c>
      <c r="H10" s="20">
        <v>4</v>
      </c>
      <c r="I10" s="5">
        <v>184</v>
      </c>
      <c r="J10" s="20">
        <v>1</v>
      </c>
      <c r="K10" s="5">
        <v>187</v>
      </c>
      <c r="L10" s="20"/>
      <c r="M10" s="5"/>
      <c r="N10" s="20"/>
      <c r="O10" s="5"/>
      <c r="P10" s="20"/>
      <c r="Q10" s="6">
        <v>4</v>
      </c>
      <c r="R10" s="6">
        <v>742</v>
      </c>
      <c r="S10" s="7">
        <v>185.5</v>
      </c>
      <c r="T10" s="37">
        <v>5</v>
      </c>
      <c r="U10" s="8">
        <v>5</v>
      </c>
      <c r="V10" s="9">
        <v>190.5</v>
      </c>
    </row>
    <row r="11" spans="1:24" x14ac:dyDescent="0.3">
      <c r="A11" s="68" t="s">
        <v>11</v>
      </c>
      <c r="B11" s="2" t="s">
        <v>84</v>
      </c>
      <c r="C11" s="3">
        <v>45917</v>
      </c>
      <c r="D11" s="69" t="s">
        <v>62</v>
      </c>
      <c r="E11" s="5">
        <v>185</v>
      </c>
      <c r="F11" s="20">
        <v>1</v>
      </c>
      <c r="G11" s="5">
        <v>187</v>
      </c>
      <c r="H11" s="20"/>
      <c r="I11" s="5">
        <v>185</v>
      </c>
      <c r="J11" s="20">
        <v>3</v>
      </c>
      <c r="K11" s="5">
        <v>189</v>
      </c>
      <c r="L11" s="20">
        <v>1</v>
      </c>
      <c r="M11" s="5"/>
      <c r="N11" s="20"/>
      <c r="O11" s="5"/>
      <c r="P11" s="20"/>
      <c r="Q11" s="8">
        <v>4</v>
      </c>
      <c r="R11" s="8">
        <v>746</v>
      </c>
      <c r="S11" s="7">
        <v>186.5</v>
      </c>
      <c r="T11" s="37">
        <v>5</v>
      </c>
      <c r="U11" s="8">
        <v>9</v>
      </c>
      <c r="V11" s="7">
        <v>195.5</v>
      </c>
    </row>
    <row r="12" spans="1:24" x14ac:dyDescent="0.3">
      <c r="A12" s="68" t="s">
        <v>11</v>
      </c>
      <c r="B12" s="2" t="s">
        <v>84</v>
      </c>
      <c r="C12" s="3">
        <v>45920</v>
      </c>
      <c r="D12" s="69" t="s">
        <v>62</v>
      </c>
      <c r="E12" s="5">
        <v>191</v>
      </c>
      <c r="F12" s="20"/>
      <c r="G12" s="5">
        <v>192</v>
      </c>
      <c r="H12" s="20">
        <v>2</v>
      </c>
      <c r="I12" s="5">
        <v>188</v>
      </c>
      <c r="J12" s="20">
        <v>1</v>
      </c>
      <c r="K12" s="5">
        <v>188</v>
      </c>
      <c r="L12" s="20">
        <v>1</v>
      </c>
      <c r="M12" s="5"/>
      <c r="N12" s="20"/>
      <c r="O12" s="5"/>
      <c r="P12" s="20"/>
      <c r="Q12" s="8">
        <v>4</v>
      </c>
      <c r="R12" s="8">
        <v>759</v>
      </c>
      <c r="S12" s="7">
        <v>189.75</v>
      </c>
      <c r="T12" s="37">
        <v>4</v>
      </c>
      <c r="U12" s="8">
        <v>5</v>
      </c>
      <c r="V12" s="7">
        <v>194.75</v>
      </c>
    </row>
    <row r="13" spans="1:24" x14ac:dyDescent="0.3">
      <c r="A13" s="1" t="s">
        <v>11</v>
      </c>
      <c r="B13" s="2" t="s">
        <v>84</v>
      </c>
      <c r="C13" s="3">
        <v>45931</v>
      </c>
      <c r="D13" s="4" t="s">
        <v>62</v>
      </c>
      <c r="E13" s="5">
        <v>170</v>
      </c>
      <c r="F13" s="20"/>
      <c r="G13" s="5">
        <v>183</v>
      </c>
      <c r="H13" s="20">
        <v>1</v>
      </c>
      <c r="I13" s="5">
        <v>186</v>
      </c>
      <c r="J13" s="20">
        <v>3</v>
      </c>
      <c r="K13" s="5">
        <v>185</v>
      </c>
      <c r="L13" s="20">
        <v>1</v>
      </c>
      <c r="M13" s="5"/>
      <c r="N13" s="20"/>
      <c r="O13" s="5"/>
      <c r="P13" s="20"/>
      <c r="Q13" s="6">
        <v>4</v>
      </c>
      <c r="R13" s="6">
        <v>724</v>
      </c>
      <c r="S13" s="7">
        <v>181</v>
      </c>
      <c r="T13" s="37">
        <v>5</v>
      </c>
      <c r="U13" s="8">
        <v>4</v>
      </c>
      <c r="V13" s="9">
        <v>185</v>
      </c>
    </row>
    <row r="14" spans="1:24" x14ac:dyDescent="0.3">
      <c r="A14" s="68" t="s">
        <v>11</v>
      </c>
      <c r="B14" s="2" t="s">
        <v>84</v>
      </c>
      <c r="C14" s="3">
        <v>45938</v>
      </c>
      <c r="D14" s="69" t="s">
        <v>62</v>
      </c>
      <c r="E14" s="5">
        <v>168</v>
      </c>
      <c r="F14" s="20"/>
      <c r="G14" s="5">
        <v>186</v>
      </c>
      <c r="H14" s="20">
        <v>1</v>
      </c>
      <c r="I14" s="5">
        <v>175</v>
      </c>
      <c r="J14" s="20">
        <v>1</v>
      </c>
      <c r="K14" s="5">
        <v>186</v>
      </c>
      <c r="L14" s="20"/>
      <c r="M14" s="5"/>
      <c r="N14" s="20"/>
      <c r="O14" s="5"/>
      <c r="P14" s="20"/>
      <c r="Q14" s="8">
        <v>4</v>
      </c>
      <c r="R14" s="8">
        <v>715</v>
      </c>
      <c r="S14" s="7">
        <v>178.75</v>
      </c>
      <c r="T14" s="37">
        <v>2</v>
      </c>
      <c r="U14" s="8">
        <v>4</v>
      </c>
      <c r="V14" s="7">
        <v>200.00024999999999</v>
      </c>
    </row>
    <row r="15" spans="1:24" x14ac:dyDescent="0.3">
      <c r="A15" s="68" t="s">
        <v>11</v>
      </c>
      <c r="B15" s="2" t="s">
        <v>84</v>
      </c>
      <c r="C15" s="3">
        <v>45941</v>
      </c>
      <c r="D15" s="69" t="s">
        <v>62</v>
      </c>
      <c r="E15" s="5">
        <v>182</v>
      </c>
      <c r="F15" s="20">
        <v>1</v>
      </c>
      <c r="G15" s="5">
        <v>184</v>
      </c>
      <c r="H15" s="20">
        <v>1</v>
      </c>
      <c r="I15" s="5">
        <v>183</v>
      </c>
      <c r="J15" s="20">
        <v>1</v>
      </c>
      <c r="K15" s="5">
        <v>186</v>
      </c>
      <c r="L15" s="20">
        <v>3</v>
      </c>
      <c r="M15" s="5">
        <v>188</v>
      </c>
      <c r="N15" s="20">
        <v>0</v>
      </c>
      <c r="O15" s="5">
        <v>180</v>
      </c>
      <c r="P15" s="20">
        <v>0</v>
      </c>
      <c r="Q15" s="8">
        <v>6</v>
      </c>
      <c r="R15" s="8">
        <v>1103</v>
      </c>
      <c r="S15" s="7">
        <v>183.83333333333334</v>
      </c>
      <c r="T15" s="37">
        <v>6</v>
      </c>
      <c r="U15" s="8">
        <v>8</v>
      </c>
      <c r="V15" s="7">
        <v>191.83333333333334</v>
      </c>
    </row>
    <row r="16" spans="1:24" x14ac:dyDescent="0.3">
      <c r="A16" s="1" t="s">
        <v>11</v>
      </c>
      <c r="B16" s="2" t="s">
        <v>84</v>
      </c>
      <c r="C16" s="3">
        <v>45945</v>
      </c>
      <c r="D16" s="4" t="s">
        <v>62</v>
      </c>
      <c r="E16" s="5">
        <v>180</v>
      </c>
      <c r="F16" s="20">
        <v>2</v>
      </c>
      <c r="G16" s="5">
        <v>183</v>
      </c>
      <c r="H16" s="20"/>
      <c r="I16" s="5">
        <v>180</v>
      </c>
      <c r="J16" s="20"/>
      <c r="K16" s="5">
        <v>174</v>
      </c>
      <c r="L16" s="20">
        <v>1</v>
      </c>
      <c r="M16" s="5"/>
      <c r="N16" s="20"/>
      <c r="O16" s="5"/>
      <c r="P16" s="20"/>
      <c r="Q16" s="6">
        <v>4</v>
      </c>
      <c r="R16" s="6">
        <v>717</v>
      </c>
      <c r="S16" s="7">
        <v>179.25</v>
      </c>
      <c r="T16" s="37">
        <v>3</v>
      </c>
      <c r="U16" s="8">
        <v>4</v>
      </c>
      <c r="V16" s="9">
        <v>183.25</v>
      </c>
    </row>
    <row r="17" spans="1:22" x14ac:dyDescent="0.3">
      <c r="A17" s="68" t="s">
        <v>11</v>
      </c>
      <c r="B17" s="2" t="s">
        <v>84</v>
      </c>
      <c r="C17" s="3">
        <v>45959</v>
      </c>
      <c r="D17" s="69" t="s">
        <v>62</v>
      </c>
      <c r="E17" s="5">
        <v>185</v>
      </c>
      <c r="F17" s="20"/>
      <c r="G17" s="5">
        <v>178</v>
      </c>
      <c r="H17" s="20">
        <v>1</v>
      </c>
      <c r="I17" s="5">
        <v>180</v>
      </c>
      <c r="J17" s="20">
        <v>1</v>
      </c>
      <c r="K17" s="5">
        <v>179</v>
      </c>
      <c r="L17" s="20"/>
      <c r="M17" s="5"/>
      <c r="N17" s="20"/>
      <c r="O17" s="5"/>
      <c r="P17" s="20"/>
      <c r="Q17" s="8">
        <v>4</v>
      </c>
      <c r="R17" s="8">
        <v>722</v>
      </c>
      <c r="S17" s="7">
        <v>180.5</v>
      </c>
      <c r="T17" s="37">
        <v>2</v>
      </c>
      <c r="U17" s="8">
        <v>4</v>
      </c>
      <c r="V17" s="7">
        <v>184.5</v>
      </c>
    </row>
    <row r="18" spans="1:22" x14ac:dyDescent="0.3">
      <c r="A18" s="68" t="s">
        <v>11</v>
      </c>
      <c r="B18" s="2" t="s">
        <v>84</v>
      </c>
      <c r="C18" s="3">
        <v>45966</v>
      </c>
      <c r="D18" s="69" t="s">
        <v>62</v>
      </c>
      <c r="E18" s="5">
        <v>179</v>
      </c>
      <c r="F18" s="20">
        <v>1</v>
      </c>
      <c r="G18" s="5">
        <v>182</v>
      </c>
      <c r="H18" s="20"/>
      <c r="I18" s="5">
        <v>172</v>
      </c>
      <c r="J18" s="20"/>
      <c r="K18" s="5">
        <v>178</v>
      </c>
      <c r="L18" s="20">
        <v>1</v>
      </c>
      <c r="M18" s="5"/>
      <c r="N18" s="20"/>
      <c r="O18" s="5"/>
      <c r="P18" s="20"/>
      <c r="Q18" s="8">
        <v>4</v>
      </c>
      <c r="R18" s="8">
        <v>711</v>
      </c>
      <c r="S18" s="7">
        <v>177.75</v>
      </c>
      <c r="T18" s="37">
        <v>2</v>
      </c>
      <c r="U18" s="8">
        <v>4</v>
      </c>
      <c r="V18" s="7">
        <v>181.75</v>
      </c>
    </row>
    <row r="20" spans="1:22" x14ac:dyDescent="0.3">
      <c r="Q20" s="32">
        <f>SUM(Q2:Q19)</f>
        <v>74</v>
      </c>
      <c r="R20" s="32">
        <f>SUM(R2:R19)</f>
        <v>13556</v>
      </c>
      <c r="S20" s="33">
        <f>SUM(R20/Q20)</f>
        <v>183.18918918918919</v>
      </c>
      <c r="T20" s="32">
        <f>SUM(T2:T19)</f>
        <v>63</v>
      </c>
      <c r="U20" s="32">
        <f>SUM(U2:U19)</f>
        <v>113</v>
      </c>
      <c r="V20" s="34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41</v>
      </c>
      <c r="C2" s="3">
        <v>45748</v>
      </c>
      <c r="D2" s="4" t="s">
        <v>31</v>
      </c>
      <c r="E2" s="5">
        <v>175</v>
      </c>
      <c r="F2" s="20">
        <v>1</v>
      </c>
      <c r="G2" s="5">
        <v>178</v>
      </c>
      <c r="H2" s="20">
        <v>0</v>
      </c>
      <c r="I2" s="5">
        <v>181</v>
      </c>
      <c r="J2" s="20">
        <v>2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714</v>
      </c>
      <c r="S2" s="7">
        <v>178.5</v>
      </c>
      <c r="T2" s="37">
        <v>4</v>
      </c>
      <c r="U2" s="8">
        <v>6</v>
      </c>
      <c r="V2" s="9">
        <v>184.5</v>
      </c>
    </row>
    <row r="3" spans="1:24" ht="15" customHeight="1" x14ac:dyDescent="0.3">
      <c r="A3" s="1" t="s">
        <v>11</v>
      </c>
      <c r="B3" s="2" t="s">
        <v>41</v>
      </c>
      <c r="C3" s="3">
        <v>45783</v>
      </c>
      <c r="D3" s="4" t="s">
        <v>31</v>
      </c>
      <c r="E3" s="5">
        <v>180</v>
      </c>
      <c r="F3" s="20">
        <v>0</v>
      </c>
      <c r="G3" s="5">
        <v>177</v>
      </c>
      <c r="H3" s="20">
        <v>1</v>
      </c>
      <c r="I3" s="5">
        <v>186</v>
      </c>
      <c r="J3" s="20">
        <v>3</v>
      </c>
      <c r="K3" s="5">
        <v>183</v>
      </c>
      <c r="L3" s="20">
        <v>2</v>
      </c>
      <c r="M3" s="5"/>
      <c r="N3" s="20"/>
      <c r="O3" s="5"/>
      <c r="P3" s="20"/>
      <c r="Q3" s="6">
        <v>4</v>
      </c>
      <c r="R3" s="6">
        <v>726</v>
      </c>
      <c r="S3" s="7">
        <v>181.5</v>
      </c>
      <c r="T3" s="37">
        <v>6</v>
      </c>
      <c r="U3" s="8">
        <v>13</v>
      </c>
      <c r="V3" s="9">
        <v>194.5</v>
      </c>
    </row>
    <row r="4" spans="1:24" ht="15" customHeight="1" x14ac:dyDescent="0.3">
      <c r="A4" s="1" t="s">
        <v>11</v>
      </c>
      <c r="B4" s="2" t="s">
        <v>41</v>
      </c>
      <c r="C4" s="3">
        <v>45811</v>
      </c>
      <c r="D4" s="4" t="s">
        <v>31</v>
      </c>
      <c r="E4" s="5">
        <v>179</v>
      </c>
      <c r="F4" s="20">
        <v>1</v>
      </c>
      <c r="G4" s="5">
        <v>175</v>
      </c>
      <c r="H4" s="20">
        <v>0</v>
      </c>
      <c r="I4" s="5">
        <v>169</v>
      </c>
      <c r="J4" s="20">
        <v>0</v>
      </c>
      <c r="K4" s="5">
        <v>182</v>
      </c>
      <c r="L4" s="20">
        <v>0</v>
      </c>
      <c r="M4" s="5"/>
      <c r="N4" s="20"/>
      <c r="O4" s="5"/>
      <c r="P4" s="20"/>
      <c r="Q4" s="6">
        <v>4</v>
      </c>
      <c r="R4" s="6">
        <v>705</v>
      </c>
      <c r="S4" s="7">
        <v>176.25</v>
      </c>
      <c r="T4" s="37">
        <v>1</v>
      </c>
      <c r="U4" s="8">
        <v>6</v>
      </c>
      <c r="V4" s="9">
        <v>182.25</v>
      </c>
    </row>
    <row r="5" spans="1:24" ht="15" customHeight="1" x14ac:dyDescent="0.3">
      <c r="A5" s="1" t="s">
        <v>11</v>
      </c>
      <c r="B5" s="2" t="s">
        <v>41</v>
      </c>
      <c r="C5" s="3">
        <v>45839</v>
      </c>
      <c r="D5" s="4" t="s">
        <v>31</v>
      </c>
      <c r="E5" s="5">
        <v>184.001</v>
      </c>
      <c r="F5" s="20">
        <v>4</v>
      </c>
      <c r="G5" s="5">
        <v>180</v>
      </c>
      <c r="H5" s="20">
        <v>0</v>
      </c>
      <c r="I5" s="5">
        <v>181</v>
      </c>
      <c r="J5" s="20">
        <v>1</v>
      </c>
      <c r="K5" s="5">
        <v>181</v>
      </c>
      <c r="L5" s="20">
        <v>1</v>
      </c>
      <c r="M5" s="5"/>
      <c r="N5" s="20"/>
      <c r="O5" s="5"/>
      <c r="P5" s="20"/>
      <c r="Q5" s="6">
        <v>4</v>
      </c>
      <c r="R5" s="6">
        <v>726.00099999999998</v>
      </c>
      <c r="S5" s="7">
        <v>181.50024999999999</v>
      </c>
      <c r="T5" s="37">
        <v>6</v>
      </c>
      <c r="U5" s="8">
        <v>7</v>
      </c>
      <c r="V5" s="9">
        <v>188.50024999999999</v>
      </c>
    </row>
    <row r="6" spans="1:24" ht="15" customHeight="1" x14ac:dyDescent="0.3">
      <c r="A6" s="1" t="s">
        <v>11</v>
      </c>
      <c r="B6" s="2" t="s">
        <v>41</v>
      </c>
      <c r="C6" s="3">
        <v>45874</v>
      </c>
      <c r="D6" s="4" t="s">
        <v>31</v>
      </c>
      <c r="E6" s="5">
        <v>187</v>
      </c>
      <c r="F6" s="20">
        <v>0</v>
      </c>
      <c r="G6" s="5">
        <v>173</v>
      </c>
      <c r="H6" s="20">
        <v>0</v>
      </c>
      <c r="I6" s="5">
        <v>182</v>
      </c>
      <c r="J6" s="20">
        <v>0</v>
      </c>
      <c r="K6" s="5">
        <v>178</v>
      </c>
      <c r="L6" s="20">
        <v>2</v>
      </c>
      <c r="M6" s="5"/>
      <c r="N6" s="20"/>
      <c r="O6" s="5"/>
      <c r="P6" s="20"/>
      <c r="Q6" s="6">
        <v>4</v>
      </c>
      <c r="R6" s="6">
        <v>720</v>
      </c>
      <c r="S6" s="7">
        <v>180</v>
      </c>
      <c r="T6" s="37">
        <v>2</v>
      </c>
      <c r="U6" s="8">
        <v>3</v>
      </c>
      <c r="V6" s="9">
        <v>183</v>
      </c>
    </row>
    <row r="7" spans="1:24" x14ac:dyDescent="0.3">
      <c r="A7" s="68" t="s">
        <v>11</v>
      </c>
      <c r="B7" s="2" t="s">
        <v>41</v>
      </c>
      <c r="C7" s="3">
        <v>45949</v>
      </c>
      <c r="D7" s="69" t="s">
        <v>31</v>
      </c>
      <c r="E7" s="5">
        <v>172</v>
      </c>
      <c r="F7" s="20">
        <v>4</v>
      </c>
      <c r="G7" s="5">
        <v>171</v>
      </c>
      <c r="H7" s="20">
        <v>0</v>
      </c>
      <c r="I7" s="5">
        <v>182</v>
      </c>
      <c r="J7" s="20">
        <v>0</v>
      </c>
      <c r="K7" s="5">
        <v>177</v>
      </c>
      <c r="L7" s="20">
        <v>0</v>
      </c>
      <c r="M7" s="5">
        <v>176</v>
      </c>
      <c r="N7" s="20">
        <v>0</v>
      </c>
      <c r="O7" s="5">
        <v>185</v>
      </c>
      <c r="P7" s="20">
        <v>1</v>
      </c>
      <c r="Q7" s="8">
        <v>6</v>
      </c>
      <c r="R7" s="8">
        <v>1063</v>
      </c>
      <c r="S7" s="7">
        <v>177.16666666666666</v>
      </c>
      <c r="T7" s="37">
        <v>5</v>
      </c>
      <c r="U7" s="8">
        <v>4</v>
      </c>
      <c r="V7" s="7">
        <v>181.16666666666666</v>
      </c>
    </row>
    <row r="8" spans="1:24" x14ac:dyDescent="0.3">
      <c r="A8" s="68" t="s">
        <v>11</v>
      </c>
      <c r="B8" s="2" t="s">
        <v>41</v>
      </c>
      <c r="C8" s="3">
        <v>45965</v>
      </c>
      <c r="D8" s="69" t="s">
        <v>31</v>
      </c>
      <c r="E8" s="5">
        <v>178</v>
      </c>
      <c r="F8" s="20">
        <v>1</v>
      </c>
      <c r="G8" s="5">
        <v>176</v>
      </c>
      <c r="H8" s="20">
        <v>0</v>
      </c>
      <c r="I8" s="5">
        <v>177</v>
      </c>
      <c r="J8" s="20">
        <v>1</v>
      </c>
      <c r="K8" s="5">
        <v>177</v>
      </c>
      <c r="L8" s="20">
        <v>1</v>
      </c>
      <c r="M8" s="5"/>
      <c r="N8" s="20"/>
      <c r="O8" s="5"/>
      <c r="P8" s="20"/>
      <c r="Q8" s="8">
        <v>4</v>
      </c>
      <c r="R8" s="8">
        <v>708</v>
      </c>
      <c r="S8" s="7">
        <v>177</v>
      </c>
      <c r="T8" s="37">
        <v>3</v>
      </c>
      <c r="U8" s="8">
        <v>3</v>
      </c>
      <c r="V8" s="7">
        <v>180</v>
      </c>
    </row>
    <row r="10" spans="1:24" x14ac:dyDescent="0.3">
      <c r="Q10" s="32">
        <f>SUM(Q2:Q9)</f>
        <v>30</v>
      </c>
      <c r="R10" s="32">
        <f>SUM(R2:R9)</f>
        <v>5362.0010000000002</v>
      </c>
      <c r="S10" s="33">
        <f>SUM(R10/Q10)</f>
        <v>178.73336666666668</v>
      </c>
      <c r="T10" s="32">
        <f>SUM(T2:T9)</f>
        <v>27</v>
      </c>
      <c r="U10" s="32">
        <f>SUM(U2:U9)</f>
        <v>42</v>
      </c>
      <c r="V10" s="34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34</v>
      </c>
      <c r="C2" s="3">
        <v>45696</v>
      </c>
      <c r="D2" s="4" t="s">
        <v>31</v>
      </c>
      <c r="E2" s="5">
        <v>183</v>
      </c>
      <c r="F2" s="20">
        <v>1</v>
      </c>
      <c r="G2" s="31">
        <v>174</v>
      </c>
      <c r="H2" s="20">
        <v>1</v>
      </c>
      <c r="I2" s="5">
        <v>178</v>
      </c>
      <c r="J2" s="20">
        <v>1</v>
      </c>
      <c r="K2" s="5">
        <v>177</v>
      </c>
      <c r="L2" s="20">
        <v>2</v>
      </c>
      <c r="M2" s="5"/>
      <c r="N2" s="20"/>
      <c r="O2" s="5"/>
      <c r="P2" s="20"/>
      <c r="Q2" s="6">
        <v>4</v>
      </c>
      <c r="R2" s="6">
        <v>712</v>
      </c>
      <c r="S2" s="7">
        <v>178</v>
      </c>
      <c r="T2" s="21">
        <v>5</v>
      </c>
      <c r="U2" s="8">
        <v>3</v>
      </c>
      <c r="V2" s="9">
        <v>181</v>
      </c>
    </row>
    <row r="3" spans="1:24" ht="15" customHeight="1" x14ac:dyDescent="0.3">
      <c r="A3" s="1" t="s">
        <v>11</v>
      </c>
      <c r="B3" s="2" t="s">
        <v>34</v>
      </c>
      <c r="C3" s="3">
        <v>45738</v>
      </c>
      <c r="D3" s="4" t="s">
        <v>31</v>
      </c>
      <c r="E3" s="5">
        <v>172</v>
      </c>
      <c r="F3" s="20">
        <v>0</v>
      </c>
      <c r="G3" s="5">
        <v>175</v>
      </c>
      <c r="H3" s="20">
        <v>2</v>
      </c>
      <c r="I3" s="5">
        <v>171</v>
      </c>
      <c r="J3" s="20">
        <v>1</v>
      </c>
      <c r="K3" s="5">
        <v>168</v>
      </c>
      <c r="L3" s="20">
        <v>1</v>
      </c>
      <c r="M3" s="5"/>
      <c r="N3" s="20"/>
      <c r="O3" s="5"/>
      <c r="P3" s="20"/>
      <c r="Q3" s="6">
        <v>4</v>
      </c>
      <c r="R3" s="6">
        <v>686</v>
      </c>
      <c r="S3" s="7">
        <v>171.5</v>
      </c>
      <c r="T3" s="37">
        <v>4</v>
      </c>
      <c r="U3" s="8">
        <v>2</v>
      </c>
      <c r="V3" s="9">
        <v>173.5</v>
      </c>
    </row>
    <row r="4" spans="1:24" ht="15" customHeight="1" x14ac:dyDescent="0.3">
      <c r="A4" s="1" t="s">
        <v>11</v>
      </c>
      <c r="B4" s="2" t="s">
        <v>34</v>
      </c>
      <c r="C4" s="3">
        <v>45745</v>
      </c>
      <c r="D4" s="4" t="s">
        <v>31</v>
      </c>
      <c r="E4" s="5">
        <v>181</v>
      </c>
      <c r="F4" s="20">
        <v>1</v>
      </c>
      <c r="G4" s="5">
        <v>178</v>
      </c>
      <c r="H4" s="20">
        <v>1</v>
      </c>
      <c r="I4" s="5">
        <v>167</v>
      </c>
      <c r="J4" s="20">
        <v>0</v>
      </c>
      <c r="K4" s="5">
        <v>175</v>
      </c>
      <c r="L4" s="20">
        <v>0</v>
      </c>
      <c r="M4" s="5">
        <v>179.001</v>
      </c>
      <c r="N4" s="20">
        <v>0</v>
      </c>
      <c r="O4" s="5">
        <v>183</v>
      </c>
      <c r="P4" s="20">
        <v>2</v>
      </c>
      <c r="Q4" s="6">
        <v>6</v>
      </c>
      <c r="R4" s="6">
        <v>1063.001</v>
      </c>
      <c r="S4" s="7">
        <v>177.16683333333333</v>
      </c>
      <c r="T4" s="37">
        <v>4</v>
      </c>
      <c r="U4" s="8">
        <v>6</v>
      </c>
      <c r="V4" s="9">
        <v>183.16683333333333</v>
      </c>
    </row>
    <row r="5" spans="1:24" ht="15" customHeight="1" x14ac:dyDescent="0.3">
      <c r="A5" s="1" t="s">
        <v>11</v>
      </c>
      <c r="B5" s="2" t="s">
        <v>34</v>
      </c>
      <c r="C5" s="3">
        <v>45759</v>
      </c>
      <c r="D5" s="4" t="s">
        <v>31</v>
      </c>
      <c r="E5" s="5">
        <v>172</v>
      </c>
      <c r="F5" s="20">
        <v>0</v>
      </c>
      <c r="G5" s="5">
        <v>176</v>
      </c>
      <c r="H5" s="20">
        <v>0</v>
      </c>
      <c r="I5" s="5">
        <v>163</v>
      </c>
      <c r="J5" s="20">
        <v>0</v>
      </c>
      <c r="K5" s="5">
        <v>141</v>
      </c>
      <c r="L5" s="20">
        <v>0</v>
      </c>
      <c r="M5" s="5"/>
      <c r="N5" s="20"/>
      <c r="O5" s="5"/>
      <c r="P5" s="20"/>
      <c r="Q5" s="6">
        <v>4</v>
      </c>
      <c r="R5" s="6">
        <v>652</v>
      </c>
      <c r="S5" s="7">
        <v>163</v>
      </c>
      <c r="T5" s="37">
        <v>0</v>
      </c>
      <c r="U5" s="8">
        <v>3</v>
      </c>
      <c r="V5" s="9">
        <v>166</v>
      </c>
    </row>
    <row r="6" spans="1:24" ht="15" customHeight="1" x14ac:dyDescent="0.3">
      <c r="A6" s="1" t="s">
        <v>11</v>
      </c>
      <c r="B6" s="2" t="s">
        <v>34</v>
      </c>
      <c r="C6" s="3">
        <v>45773</v>
      </c>
      <c r="D6" s="4" t="s">
        <v>31</v>
      </c>
      <c r="E6" s="5">
        <v>173</v>
      </c>
      <c r="F6" s="20">
        <v>0</v>
      </c>
      <c r="G6" s="5">
        <v>170</v>
      </c>
      <c r="H6" s="20">
        <v>0</v>
      </c>
      <c r="I6" s="5">
        <v>170</v>
      </c>
      <c r="J6" s="20">
        <v>1</v>
      </c>
      <c r="K6" s="5">
        <v>167</v>
      </c>
      <c r="L6" s="20">
        <v>0</v>
      </c>
      <c r="M6" s="5"/>
      <c r="N6" s="20"/>
      <c r="O6" s="5"/>
      <c r="P6" s="20"/>
      <c r="Q6" s="6">
        <v>4</v>
      </c>
      <c r="R6" s="6">
        <v>680</v>
      </c>
      <c r="S6" s="7">
        <v>170</v>
      </c>
      <c r="T6" s="37">
        <v>1</v>
      </c>
      <c r="U6" s="8">
        <v>2</v>
      </c>
      <c r="V6" s="9">
        <v>172</v>
      </c>
    </row>
    <row r="7" spans="1:24" ht="15" customHeight="1" x14ac:dyDescent="0.3">
      <c r="A7" s="1" t="s">
        <v>11</v>
      </c>
      <c r="B7" s="2" t="s">
        <v>34</v>
      </c>
      <c r="C7" s="3">
        <v>45878</v>
      </c>
      <c r="D7" s="4" t="s">
        <v>31</v>
      </c>
      <c r="E7" s="5">
        <v>180.001</v>
      </c>
      <c r="F7" s="20">
        <v>0</v>
      </c>
      <c r="G7" s="5">
        <v>179</v>
      </c>
      <c r="H7" s="20">
        <v>4</v>
      </c>
      <c r="I7" s="5">
        <v>176</v>
      </c>
      <c r="J7" s="20">
        <v>1</v>
      </c>
      <c r="K7" s="5">
        <v>172</v>
      </c>
      <c r="L7" s="20">
        <v>0</v>
      </c>
      <c r="M7" s="5"/>
      <c r="N7" s="20"/>
      <c r="O7" s="5"/>
      <c r="P7" s="20"/>
      <c r="Q7" s="6">
        <v>4</v>
      </c>
      <c r="R7" s="6">
        <v>707.00099999999998</v>
      </c>
      <c r="S7" s="7">
        <v>176.75024999999999</v>
      </c>
      <c r="T7" s="37">
        <v>5</v>
      </c>
      <c r="U7" s="8">
        <v>4</v>
      </c>
      <c r="V7" s="9">
        <v>180.75024999999999</v>
      </c>
    </row>
    <row r="8" spans="1:24" x14ac:dyDescent="0.3">
      <c r="A8" s="68" t="s">
        <v>11</v>
      </c>
      <c r="B8" s="2" t="s">
        <v>34</v>
      </c>
      <c r="C8" s="3">
        <v>45913</v>
      </c>
      <c r="D8" s="69" t="s">
        <v>31</v>
      </c>
      <c r="E8" s="5">
        <v>175</v>
      </c>
      <c r="F8" s="20">
        <v>1</v>
      </c>
      <c r="G8" s="5">
        <v>177</v>
      </c>
      <c r="H8" s="20">
        <v>0</v>
      </c>
      <c r="I8" s="5">
        <v>168</v>
      </c>
      <c r="J8" s="20">
        <v>0</v>
      </c>
      <c r="K8" s="5">
        <v>173</v>
      </c>
      <c r="L8" s="20">
        <v>0</v>
      </c>
      <c r="M8" s="5"/>
      <c r="N8" s="20"/>
      <c r="O8" s="5"/>
      <c r="P8" s="20"/>
      <c r="Q8" s="8">
        <v>4</v>
      </c>
      <c r="R8" s="8">
        <v>693</v>
      </c>
      <c r="S8" s="7">
        <v>173.25</v>
      </c>
      <c r="T8" s="37">
        <v>1</v>
      </c>
      <c r="U8" s="8">
        <v>6</v>
      </c>
      <c r="V8" s="7">
        <v>179.25</v>
      </c>
    </row>
    <row r="10" spans="1:24" x14ac:dyDescent="0.3">
      <c r="Q10" s="32">
        <f>SUM(Q2:Q9)</f>
        <v>30</v>
      </c>
      <c r="R10" s="32">
        <f>SUM(R2:R9)</f>
        <v>5193.0020000000004</v>
      </c>
      <c r="S10" s="33">
        <f>SUM(R10/Q10)</f>
        <v>173.10006666666669</v>
      </c>
      <c r="T10" s="32">
        <f>SUM(T2:T9)</f>
        <v>20</v>
      </c>
      <c r="U10" s="32">
        <f>SUM(U2:U9)</f>
        <v>26</v>
      </c>
      <c r="V10" s="34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68</v>
      </c>
      <c r="C2" s="3">
        <v>45808</v>
      </c>
      <c r="D2" s="4" t="s">
        <v>24</v>
      </c>
      <c r="E2" s="5">
        <v>187</v>
      </c>
      <c r="F2" s="20">
        <v>0</v>
      </c>
      <c r="G2" s="5">
        <v>182</v>
      </c>
      <c r="H2" s="20">
        <v>0</v>
      </c>
      <c r="I2" s="5">
        <v>181</v>
      </c>
      <c r="J2" s="20">
        <v>3</v>
      </c>
      <c r="K2" s="5">
        <v>188</v>
      </c>
      <c r="L2" s="20">
        <v>2</v>
      </c>
      <c r="M2" s="5">
        <v>191</v>
      </c>
      <c r="N2" s="20">
        <v>5</v>
      </c>
      <c r="O2" s="5">
        <v>192</v>
      </c>
      <c r="P2" s="20">
        <v>2</v>
      </c>
      <c r="Q2" s="6">
        <v>6</v>
      </c>
      <c r="R2" s="6">
        <v>1121</v>
      </c>
      <c r="S2" s="7">
        <v>186.83333333333334</v>
      </c>
      <c r="T2" s="37">
        <v>12</v>
      </c>
      <c r="U2" s="8">
        <v>16</v>
      </c>
      <c r="V2" s="9">
        <v>202.83333333333334</v>
      </c>
    </row>
    <row r="3" spans="1:24" x14ac:dyDescent="0.3">
      <c r="A3" s="1" t="s">
        <v>11</v>
      </c>
      <c r="B3" s="2" t="s">
        <v>68</v>
      </c>
      <c r="C3" s="3" t="s">
        <v>91</v>
      </c>
      <c r="D3" s="4" t="s">
        <v>24</v>
      </c>
      <c r="E3" s="36">
        <v>194</v>
      </c>
      <c r="F3" s="20">
        <v>0</v>
      </c>
      <c r="G3" s="5">
        <v>189</v>
      </c>
      <c r="H3" s="20">
        <v>2</v>
      </c>
      <c r="I3" s="5">
        <v>189</v>
      </c>
      <c r="J3" s="20">
        <v>3</v>
      </c>
      <c r="K3" s="5">
        <v>191.001</v>
      </c>
      <c r="L3" s="20">
        <v>2</v>
      </c>
      <c r="M3" s="5">
        <v>188</v>
      </c>
      <c r="N3" s="20">
        <v>1</v>
      </c>
      <c r="O3" s="36">
        <v>194</v>
      </c>
      <c r="P3" s="20">
        <v>2</v>
      </c>
      <c r="Q3" s="6">
        <v>6</v>
      </c>
      <c r="R3" s="6">
        <v>1145.001</v>
      </c>
      <c r="S3" s="7">
        <v>190.83349999999999</v>
      </c>
      <c r="T3" s="37">
        <v>10</v>
      </c>
      <c r="U3" s="8">
        <v>16</v>
      </c>
      <c r="V3" s="9">
        <v>206.83349999999999</v>
      </c>
    </row>
    <row r="5" spans="1:24" x14ac:dyDescent="0.3">
      <c r="Q5" s="32">
        <f>SUM(Q2:Q4)</f>
        <v>12</v>
      </c>
      <c r="R5" s="32">
        <f>SUM(R2:R4)</f>
        <v>2266.0010000000002</v>
      </c>
      <c r="S5" s="33">
        <f>SUM(R5/Q5)</f>
        <v>188.83341666666669</v>
      </c>
      <c r="T5" s="32">
        <f>SUM(T2:T4)</f>
        <v>22</v>
      </c>
      <c r="U5" s="32">
        <f>SUM(U2:U4)</f>
        <v>32</v>
      </c>
      <c r="V5" s="34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85</v>
      </c>
      <c r="C2" s="3">
        <v>45857</v>
      </c>
      <c r="D2" s="4" t="s">
        <v>59</v>
      </c>
      <c r="E2" s="5">
        <v>184</v>
      </c>
      <c r="F2" s="20">
        <v>1</v>
      </c>
      <c r="G2" s="5">
        <v>178</v>
      </c>
      <c r="H2" s="20">
        <v>1</v>
      </c>
      <c r="I2" s="5">
        <v>178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722</v>
      </c>
      <c r="S2" s="7">
        <v>180.5</v>
      </c>
      <c r="T2" s="37">
        <v>2</v>
      </c>
      <c r="U2" s="8">
        <v>9</v>
      </c>
      <c r="V2" s="9">
        <v>189.5</v>
      </c>
    </row>
    <row r="3" spans="1:24" x14ac:dyDescent="0.3">
      <c r="A3" s="1" t="s">
        <v>11</v>
      </c>
      <c r="B3" s="2" t="s">
        <v>85</v>
      </c>
      <c r="C3" s="3">
        <v>45871</v>
      </c>
      <c r="D3" s="4" t="s">
        <v>59</v>
      </c>
      <c r="E3" s="5">
        <v>180</v>
      </c>
      <c r="F3" s="20">
        <v>0</v>
      </c>
      <c r="G3" s="5">
        <v>178</v>
      </c>
      <c r="H3" s="20">
        <v>1</v>
      </c>
      <c r="I3" s="5">
        <v>183.001</v>
      </c>
      <c r="J3" s="20">
        <v>1</v>
      </c>
      <c r="K3" s="5">
        <v>186</v>
      </c>
      <c r="L3" s="20">
        <v>0</v>
      </c>
      <c r="M3" s="5"/>
      <c r="N3" s="20"/>
      <c r="O3" s="5"/>
      <c r="P3" s="20"/>
      <c r="Q3" s="6">
        <v>4</v>
      </c>
      <c r="R3" s="6">
        <v>727.00099999999998</v>
      </c>
      <c r="S3" s="7">
        <v>181.75024999999999</v>
      </c>
      <c r="T3" s="37">
        <v>2</v>
      </c>
      <c r="U3" s="8">
        <v>6</v>
      </c>
      <c r="V3" s="9">
        <v>187.75024999999999</v>
      </c>
    </row>
    <row r="4" spans="1:24" x14ac:dyDescent="0.3">
      <c r="A4" s="1" t="s">
        <v>11</v>
      </c>
      <c r="B4" s="2" t="s">
        <v>85</v>
      </c>
      <c r="C4" s="3">
        <v>45885</v>
      </c>
      <c r="D4" s="4" t="s">
        <v>59</v>
      </c>
      <c r="E4" s="36">
        <v>194</v>
      </c>
      <c r="F4" s="20">
        <v>4</v>
      </c>
      <c r="G4" s="5">
        <v>186</v>
      </c>
      <c r="H4" s="20">
        <v>0</v>
      </c>
      <c r="I4" s="5">
        <v>183</v>
      </c>
      <c r="J4" s="20">
        <v>0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743</v>
      </c>
      <c r="S4" s="7">
        <v>185.75</v>
      </c>
      <c r="T4" s="37">
        <v>4</v>
      </c>
      <c r="U4" s="8">
        <v>11</v>
      </c>
      <c r="V4" s="9">
        <v>196.75</v>
      </c>
    </row>
    <row r="5" spans="1:24" x14ac:dyDescent="0.3">
      <c r="A5" s="1" t="s">
        <v>11</v>
      </c>
      <c r="B5" s="2" t="s">
        <v>85</v>
      </c>
      <c r="C5" s="3">
        <v>45906</v>
      </c>
      <c r="D5" s="4" t="s">
        <v>59</v>
      </c>
      <c r="E5" s="5">
        <v>188</v>
      </c>
      <c r="F5" s="20">
        <v>1</v>
      </c>
      <c r="G5" s="5">
        <v>185</v>
      </c>
      <c r="H5" s="20">
        <v>1</v>
      </c>
      <c r="I5" s="5">
        <v>181</v>
      </c>
      <c r="J5" s="20">
        <v>0</v>
      </c>
      <c r="K5" s="5">
        <v>190</v>
      </c>
      <c r="L5" s="20">
        <v>3</v>
      </c>
      <c r="M5" s="5"/>
      <c r="N5" s="20"/>
      <c r="O5" s="5"/>
      <c r="P5" s="20"/>
      <c r="Q5" s="6">
        <v>4</v>
      </c>
      <c r="R5" s="6">
        <v>744</v>
      </c>
      <c r="S5" s="7">
        <v>186</v>
      </c>
      <c r="T5" s="37">
        <v>5</v>
      </c>
      <c r="U5" s="8">
        <v>6</v>
      </c>
      <c r="V5" s="9">
        <v>192</v>
      </c>
    </row>
    <row r="6" spans="1:24" x14ac:dyDescent="0.3">
      <c r="A6" s="68" t="s">
        <v>11</v>
      </c>
      <c r="B6" s="2" t="s">
        <v>85</v>
      </c>
      <c r="C6" s="3">
        <v>45920</v>
      </c>
      <c r="D6" s="69" t="s">
        <v>59</v>
      </c>
      <c r="E6" s="5">
        <v>186</v>
      </c>
      <c r="F6" s="20">
        <v>2</v>
      </c>
      <c r="G6" s="5">
        <v>178</v>
      </c>
      <c r="H6" s="20">
        <v>0</v>
      </c>
      <c r="I6" s="5">
        <v>179</v>
      </c>
      <c r="J6" s="20">
        <v>1</v>
      </c>
      <c r="K6" s="5">
        <v>176</v>
      </c>
      <c r="L6" s="20">
        <v>1</v>
      </c>
      <c r="M6" s="5"/>
      <c r="N6" s="20"/>
      <c r="O6" s="5"/>
      <c r="P6" s="20"/>
      <c r="Q6" s="8">
        <v>4</v>
      </c>
      <c r="R6" s="8">
        <v>719</v>
      </c>
      <c r="S6" s="7">
        <v>179.75</v>
      </c>
      <c r="T6" s="37">
        <v>4</v>
      </c>
      <c r="U6" s="8">
        <v>6</v>
      </c>
      <c r="V6" s="7">
        <v>185.75</v>
      </c>
    </row>
    <row r="7" spans="1:24" x14ac:dyDescent="0.3">
      <c r="A7" s="1" t="s">
        <v>11</v>
      </c>
      <c r="B7" s="2" t="s">
        <v>85</v>
      </c>
      <c r="C7" s="3">
        <v>45948</v>
      </c>
      <c r="D7" s="4" t="s">
        <v>59</v>
      </c>
      <c r="E7" s="5">
        <v>182</v>
      </c>
      <c r="F7" s="20">
        <v>1</v>
      </c>
      <c r="G7" s="5">
        <v>186</v>
      </c>
      <c r="H7" s="20">
        <v>1</v>
      </c>
      <c r="I7" s="5">
        <v>180</v>
      </c>
      <c r="J7" s="20">
        <v>1</v>
      </c>
      <c r="K7" s="5">
        <v>176</v>
      </c>
      <c r="L7" s="20">
        <v>0</v>
      </c>
      <c r="M7" s="5"/>
      <c r="N7" s="20"/>
      <c r="O7" s="5"/>
      <c r="P7" s="20"/>
      <c r="Q7" s="6">
        <v>4</v>
      </c>
      <c r="R7" s="6">
        <v>724</v>
      </c>
      <c r="S7" s="7">
        <v>181</v>
      </c>
      <c r="T7" s="37">
        <v>3</v>
      </c>
      <c r="U7" s="8">
        <v>9</v>
      </c>
      <c r="V7" s="9">
        <v>190</v>
      </c>
    </row>
    <row r="9" spans="1:24" x14ac:dyDescent="0.3">
      <c r="Q9" s="32">
        <f>SUM(Q2:Q8)</f>
        <v>24</v>
      </c>
      <c r="R9" s="32">
        <f>SUM(R2:R8)</f>
        <v>4379.0010000000002</v>
      </c>
      <c r="S9" s="33">
        <f>SUM(R9/Q9)</f>
        <v>182.45837500000002</v>
      </c>
      <c r="T9" s="32">
        <f>SUM(T2:T8)</f>
        <v>20</v>
      </c>
      <c r="U9" s="32">
        <f>SUM(U2:U8)</f>
        <v>47</v>
      </c>
      <c r="V9" s="34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48</v>
      </c>
      <c r="C2" s="3">
        <v>45766</v>
      </c>
      <c r="D2" s="4" t="s">
        <v>39</v>
      </c>
      <c r="E2" s="5">
        <v>164</v>
      </c>
      <c r="F2" s="20"/>
      <c r="G2" s="5">
        <v>150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314</v>
      </c>
      <c r="S2" s="7">
        <v>157</v>
      </c>
      <c r="T2" s="37">
        <v>0</v>
      </c>
      <c r="U2" s="8">
        <v>4</v>
      </c>
      <c r="V2" s="9">
        <v>161</v>
      </c>
    </row>
    <row r="3" spans="1:24" x14ac:dyDescent="0.3">
      <c r="A3" s="1" t="s">
        <v>11</v>
      </c>
      <c r="B3" s="2" t="s">
        <v>48</v>
      </c>
      <c r="C3" s="3">
        <v>45836</v>
      </c>
      <c r="D3" s="4" t="s">
        <v>39</v>
      </c>
      <c r="E3" s="5">
        <v>167</v>
      </c>
      <c r="F3" s="20"/>
      <c r="G3" s="5">
        <v>152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319</v>
      </c>
      <c r="S3" s="7">
        <v>159.5</v>
      </c>
      <c r="T3" s="37">
        <v>0</v>
      </c>
      <c r="U3" s="8">
        <v>4</v>
      </c>
      <c r="V3" s="9">
        <v>163.5</v>
      </c>
    </row>
    <row r="5" spans="1:24" x14ac:dyDescent="0.3">
      <c r="Q5" s="32">
        <f>SUM(Q2:Q4)</f>
        <v>4</v>
      </c>
      <c r="R5" s="32">
        <f>SUM(R2:R4)</f>
        <v>633</v>
      </c>
      <c r="S5" s="33">
        <f>SUM(R5/Q5)</f>
        <v>158.25</v>
      </c>
      <c r="T5" s="32">
        <f>SUM(T2:T4)</f>
        <v>0</v>
      </c>
      <c r="U5" s="32">
        <f>SUM(U2:U4)</f>
        <v>8</v>
      </c>
      <c r="V5" s="34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0C6D-EC2C-4E4D-A3E9-43659B8DAEE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112</v>
      </c>
      <c r="C2" s="3">
        <v>45970</v>
      </c>
      <c r="D2" s="69" t="s">
        <v>35</v>
      </c>
      <c r="E2" s="5">
        <v>170</v>
      </c>
      <c r="F2" s="20">
        <v>0</v>
      </c>
      <c r="G2" s="5">
        <v>175</v>
      </c>
      <c r="H2" s="20">
        <v>0</v>
      </c>
      <c r="I2" s="5">
        <v>182</v>
      </c>
      <c r="J2" s="20">
        <v>0</v>
      </c>
      <c r="K2" s="5">
        <v>182</v>
      </c>
      <c r="L2" s="20">
        <v>2</v>
      </c>
      <c r="M2" s="5"/>
      <c r="N2" s="20"/>
      <c r="O2" s="5"/>
      <c r="P2" s="20"/>
      <c r="Q2" s="8">
        <v>4</v>
      </c>
      <c r="R2" s="8">
        <v>709</v>
      </c>
      <c r="S2" s="7">
        <v>177.25</v>
      </c>
      <c r="T2" s="37">
        <v>2</v>
      </c>
      <c r="U2" s="8">
        <v>13</v>
      </c>
      <c r="V2" s="7">
        <v>190.25</v>
      </c>
    </row>
    <row r="4" spans="1:24" x14ac:dyDescent="0.3">
      <c r="Q4" s="32">
        <f>SUM(Q2:Q3)</f>
        <v>4</v>
      </c>
      <c r="R4" s="32">
        <f>SUM(R2:R3)</f>
        <v>709</v>
      </c>
      <c r="S4" s="33">
        <f>SUM(R4/Q4)</f>
        <v>177.25</v>
      </c>
      <c r="T4" s="32">
        <f>SUM(T2:T3)</f>
        <v>2</v>
      </c>
      <c r="U4" s="32">
        <f>SUM(U2:U3)</f>
        <v>13</v>
      </c>
      <c r="V4" s="34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86" priority="7" rank="1"/>
  </conditionalFormatting>
  <conditionalFormatting sqref="G2">
    <cfRule type="top10" dxfId="685" priority="6" rank="1"/>
  </conditionalFormatting>
  <conditionalFormatting sqref="I2">
    <cfRule type="top10" dxfId="684" priority="5" rank="1"/>
  </conditionalFormatting>
  <conditionalFormatting sqref="K2">
    <cfRule type="top10" dxfId="683" priority="4" rank="1"/>
  </conditionalFormatting>
  <conditionalFormatting sqref="M2">
    <cfRule type="top10" dxfId="682" priority="3" rank="1"/>
  </conditionalFormatting>
  <conditionalFormatting sqref="O2">
    <cfRule type="top10" dxfId="681" priority="2" rank="1"/>
  </conditionalFormatting>
  <conditionalFormatting sqref="E2:P2">
    <cfRule type="cellIs" dxfId="680" priority="1" operator="greaterThanOrEqual">
      <formula>200</formula>
    </cfRule>
  </conditionalFormatting>
  <hyperlinks>
    <hyperlink ref="X1" location="'FAC 2025'!A1" display="Return to Rankings" xr:uid="{EC0E5951-9E51-40D3-894B-0E3D90794A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77</v>
      </c>
      <c r="C2" s="3">
        <v>45829</v>
      </c>
      <c r="D2" s="4" t="s">
        <v>79</v>
      </c>
      <c r="E2" s="5">
        <v>183</v>
      </c>
      <c r="F2" s="20">
        <v>3</v>
      </c>
      <c r="G2" s="5">
        <v>181</v>
      </c>
      <c r="H2" s="20">
        <v>0</v>
      </c>
      <c r="I2" s="5">
        <v>179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543</v>
      </c>
      <c r="S2" s="7">
        <v>181</v>
      </c>
      <c r="T2" s="37">
        <v>3</v>
      </c>
      <c r="U2" s="8">
        <v>5</v>
      </c>
      <c r="V2" s="9">
        <v>186</v>
      </c>
    </row>
    <row r="3" spans="1:24" x14ac:dyDescent="0.3">
      <c r="A3" s="1" t="s">
        <v>11</v>
      </c>
      <c r="B3" s="2" t="s">
        <v>77</v>
      </c>
      <c r="C3" s="3">
        <v>45850</v>
      </c>
      <c r="D3" s="4" t="s">
        <v>79</v>
      </c>
      <c r="E3" s="5">
        <v>174</v>
      </c>
      <c r="F3" s="20">
        <v>0</v>
      </c>
      <c r="G3" s="5">
        <v>187</v>
      </c>
      <c r="H3" s="20">
        <v>0</v>
      </c>
      <c r="I3" s="5">
        <v>180</v>
      </c>
      <c r="J3" s="20">
        <v>2</v>
      </c>
      <c r="K3" s="5"/>
      <c r="L3" s="20"/>
      <c r="M3" s="5"/>
      <c r="N3" s="20"/>
      <c r="O3" s="5"/>
      <c r="P3" s="20"/>
      <c r="Q3" s="6">
        <v>3</v>
      </c>
      <c r="R3" s="6">
        <v>541</v>
      </c>
      <c r="S3" s="7">
        <v>180.33333333333334</v>
      </c>
      <c r="T3" s="37">
        <v>2</v>
      </c>
      <c r="U3" s="8">
        <v>5</v>
      </c>
      <c r="V3" s="9">
        <v>185.33333333333334</v>
      </c>
    </row>
    <row r="5" spans="1:24" x14ac:dyDescent="0.3">
      <c r="Q5" s="32">
        <f>SUM(Q2:Q4)</f>
        <v>6</v>
      </c>
      <c r="R5" s="32">
        <f>SUM(R2:R4)</f>
        <v>1084</v>
      </c>
      <c r="S5" s="33">
        <f>SUM(R5/Q5)</f>
        <v>180.66666666666666</v>
      </c>
      <c r="T5" s="32">
        <f>SUM(T2:T4)</f>
        <v>5</v>
      </c>
      <c r="U5" s="32">
        <f>SUM(U2:U4)</f>
        <v>10</v>
      </c>
      <c r="V5" s="34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106</v>
      </c>
      <c r="C2" s="3">
        <v>45955</v>
      </c>
      <c r="D2" s="69" t="s">
        <v>105</v>
      </c>
      <c r="E2" s="5">
        <v>172</v>
      </c>
      <c r="F2" s="20">
        <v>0</v>
      </c>
      <c r="G2" s="5">
        <v>180</v>
      </c>
      <c r="H2" s="20">
        <v>1</v>
      </c>
      <c r="I2" s="5">
        <v>181</v>
      </c>
      <c r="J2" s="20">
        <v>0</v>
      </c>
      <c r="K2" s="5">
        <v>186</v>
      </c>
      <c r="L2" s="20">
        <v>2</v>
      </c>
      <c r="M2" s="5"/>
      <c r="N2" s="20"/>
      <c r="O2" s="5"/>
      <c r="P2" s="20"/>
      <c r="Q2" s="8">
        <v>4</v>
      </c>
      <c r="R2" s="8">
        <v>719</v>
      </c>
      <c r="S2" s="7">
        <v>179.75</v>
      </c>
      <c r="T2" s="37">
        <v>3</v>
      </c>
      <c r="U2" s="8">
        <v>4</v>
      </c>
      <c r="V2" s="7">
        <v>183.75</v>
      </c>
    </row>
    <row r="3" spans="1:24" x14ac:dyDescent="0.3">
      <c r="A3" s="68" t="s">
        <v>11</v>
      </c>
      <c r="B3" s="74" t="s">
        <v>106</v>
      </c>
      <c r="C3" s="3">
        <v>45957</v>
      </c>
      <c r="D3" s="69" t="s">
        <v>105</v>
      </c>
      <c r="E3" s="5">
        <v>180</v>
      </c>
      <c r="F3" s="20">
        <v>0</v>
      </c>
      <c r="G3" s="5">
        <v>184</v>
      </c>
      <c r="H3" s="20">
        <v>2</v>
      </c>
      <c r="I3" s="5">
        <v>180</v>
      </c>
      <c r="J3" s="20">
        <v>2</v>
      </c>
      <c r="K3" s="5">
        <v>185</v>
      </c>
      <c r="L3" s="20">
        <v>0</v>
      </c>
      <c r="M3" s="5"/>
      <c r="N3" s="20"/>
      <c r="O3" s="5"/>
      <c r="P3" s="20"/>
      <c r="Q3" s="8">
        <v>4</v>
      </c>
      <c r="R3" s="8">
        <v>729</v>
      </c>
      <c r="S3" s="7">
        <v>182.25</v>
      </c>
      <c r="T3" s="37">
        <v>4</v>
      </c>
      <c r="U3" s="8">
        <v>4</v>
      </c>
      <c r="V3" s="7">
        <v>186.25</v>
      </c>
    </row>
    <row r="5" spans="1:24" x14ac:dyDescent="0.3">
      <c r="Q5" s="32">
        <f>SUM(Q2:Q4)</f>
        <v>8</v>
      </c>
      <c r="R5" s="32">
        <f>SUM(R2:R4)</f>
        <v>1448</v>
      </c>
      <c r="S5" s="33">
        <f>SUM(R5/Q5)</f>
        <v>181</v>
      </c>
      <c r="T5" s="32">
        <f>SUM(T2:T4)</f>
        <v>7</v>
      </c>
      <c r="U5" s="32">
        <f>SUM(U2:U4)</f>
        <v>8</v>
      </c>
      <c r="V5" s="34">
        <f>SUM(S5+U5)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2">
    <cfRule type="top10" dxfId="679" priority="14" rank="1"/>
  </conditionalFormatting>
  <conditionalFormatting sqref="G2">
    <cfRule type="top10" dxfId="678" priority="13" rank="1"/>
  </conditionalFormatting>
  <conditionalFormatting sqref="I2">
    <cfRule type="top10" dxfId="677" priority="12" rank="1"/>
  </conditionalFormatting>
  <conditionalFormatting sqref="K2">
    <cfRule type="top10" dxfId="676" priority="11" rank="1"/>
  </conditionalFormatting>
  <conditionalFormatting sqref="M2">
    <cfRule type="top10" dxfId="675" priority="10" rank="1"/>
  </conditionalFormatting>
  <conditionalFormatting sqref="O2">
    <cfRule type="top10" dxfId="674" priority="9" rank="1"/>
  </conditionalFormatting>
  <conditionalFormatting sqref="E2:P2">
    <cfRule type="cellIs" dxfId="673" priority="8" operator="greaterThanOrEqual">
      <formula>200</formula>
    </cfRule>
  </conditionalFormatting>
  <conditionalFormatting sqref="E3">
    <cfRule type="top10" dxfId="672" priority="7" rank="1"/>
  </conditionalFormatting>
  <conditionalFormatting sqref="G3">
    <cfRule type="top10" dxfId="671" priority="6" rank="1"/>
  </conditionalFormatting>
  <conditionalFormatting sqref="I3">
    <cfRule type="top10" dxfId="670" priority="5" rank="1"/>
  </conditionalFormatting>
  <conditionalFormatting sqref="K3">
    <cfRule type="top10" dxfId="669" priority="4" rank="1"/>
  </conditionalFormatting>
  <conditionalFormatting sqref="M3">
    <cfRule type="top10" dxfId="668" priority="3" rank="1"/>
  </conditionalFormatting>
  <conditionalFormatting sqref="O3">
    <cfRule type="top10" dxfId="667" priority="2" rank="1"/>
  </conditionalFormatting>
  <conditionalFormatting sqref="E3:O3">
    <cfRule type="cellIs" dxfId="666" priority="1" operator="greaterThanOrEqual">
      <formula>193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B2 D2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FAC 2025</vt:lpstr>
      <vt:lpstr>Alan Weil</vt:lpstr>
      <vt:lpstr>Alvin Delahoussaye</vt:lpstr>
      <vt:lpstr>Baylor Benoit</vt:lpstr>
      <vt:lpstr>Brady Penton</vt:lpstr>
      <vt:lpstr>Brian Hanks</vt:lpstr>
      <vt:lpstr>Brian Vincent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2025-11-20T01:13:22Z</dcterms:modified>
</cp:coreProperties>
</file>