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\Desktop\ABRA\"/>
    </mc:Choice>
  </mc:AlternateContent>
  <bookViews>
    <workbookView xWindow="480" yWindow="150" windowWidth="18195" windowHeight="11535"/>
  </bookViews>
  <sheets>
    <sheet name="Texas Ranking Jr" sheetId="20" r:id="rId1"/>
    <sheet name="Connor Short" sheetId="1" r:id="rId2"/>
    <sheet name="Ian Short" sheetId="5" r:id="rId3"/>
    <sheet name="Dustin Paradee" sheetId="6" r:id="rId4"/>
    <sheet name="Sheet1" sheetId="28" r:id="rId5"/>
    <sheet name="Sheet2" sheetId="29" r:id="rId6"/>
    <sheet name="Meghan McComas" sheetId="7" r:id="rId7"/>
    <sheet name="Madelyn Engle" sheetId="8" r:id="rId8"/>
    <sheet name="Bailey Engle" sheetId="10" r:id="rId9"/>
    <sheet name="Jacob Cameron" sheetId="11" r:id="rId10"/>
    <sheet name="Reese Jennings" sheetId="12" r:id="rId11"/>
    <sheet name="Kaylin Paradee" sheetId="13" r:id="rId12"/>
    <sheet name="Colton Carvajal" sheetId="14" r:id="rId13"/>
    <sheet name="Amanda Dannheim" sheetId="15" r:id="rId14"/>
    <sheet name="Yiselle Olvera" sheetId="16" r:id="rId15"/>
    <sheet name="Paris Conley" sheetId="17" r:id="rId16"/>
    <sheet name="Cash Conley" sheetId="18" r:id="rId17"/>
    <sheet name="Zack Thomas" sheetId="19" r:id="rId18"/>
    <sheet name="Dayton Granberry" sheetId="21" r:id="rId19"/>
    <sheet name="Tanner Cobb" sheetId="22" r:id="rId20"/>
    <sheet name="Jessi Wyatt" sheetId="23" r:id="rId21"/>
    <sheet name="Jacob Swaty" sheetId="24" r:id="rId22"/>
    <sheet name="John Hammans" sheetId="25" r:id="rId23"/>
    <sheet name="Mason Lemons" sheetId="26" r:id="rId24"/>
    <sheet name="Emily Lemons" sheetId="27" r:id="rId25"/>
  </sheets>
  <calcPr calcId="152511"/>
</workbook>
</file>

<file path=xl/calcChain.xml><?xml version="1.0" encoding="utf-8"?>
<calcChain xmlns="http://schemas.openxmlformats.org/spreadsheetml/2006/main">
  <c r="L11" i="7" l="1"/>
  <c r="K26" i="5"/>
  <c r="L26" i="5" s="1"/>
  <c r="K24" i="5"/>
  <c r="K25" i="5"/>
  <c r="L24" i="5"/>
  <c r="L25" i="5"/>
  <c r="L11" i="1"/>
  <c r="K11" i="7"/>
  <c r="L11" i="12"/>
  <c r="K11" i="12"/>
  <c r="L11" i="6"/>
  <c r="K11" i="6"/>
  <c r="K11" i="1"/>
  <c r="L10" i="12" l="1"/>
  <c r="K9" i="12"/>
  <c r="K10" i="12"/>
  <c r="L10" i="7"/>
  <c r="K10" i="7"/>
  <c r="L10" i="6"/>
  <c r="K10" i="6"/>
  <c r="L10" i="1"/>
  <c r="K10" i="1"/>
  <c r="M3" i="27" l="1"/>
  <c r="O3" i="27" s="1"/>
  <c r="L9" i="1" l="1"/>
  <c r="K9" i="1"/>
  <c r="L9" i="7"/>
  <c r="K9" i="7"/>
  <c r="L9" i="6"/>
  <c r="K9" i="6"/>
  <c r="L8" i="7" l="1"/>
  <c r="K8" i="7"/>
  <c r="K8" i="12"/>
  <c r="L8" i="12" s="1"/>
  <c r="N8" i="12" s="1"/>
  <c r="O12" i="6"/>
  <c r="D2" i="20" s="1"/>
  <c r="K8" i="6"/>
  <c r="L8" i="6" s="1"/>
  <c r="N8" i="6" s="1"/>
  <c r="K28" i="1"/>
  <c r="L28" i="1" s="1"/>
  <c r="N28" i="1" s="1"/>
  <c r="M18" i="1"/>
  <c r="O18" i="1"/>
  <c r="D3" i="20" s="1"/>
  <c r="K8" i="1"/>
  <c r="L8" i="1" s="1"/>
  <c r="N8" i="1" s="1"/>
  <c r="G25" i="20"/>
  <c r="D25" i="20"/>
  <c r="L2" i="27"/>
  <c r="D18" i="20"/>
  <c r="L2" i="26"/>
  <c r="M2" i="26" s="1"/>
  <c r="N11" i="26"/>
  <c r="G18" i="20" s="1"/>
  <c r="M11" i="27" l="1"/>
  <c r="O11" i="27" s="1"/>
  <c r="H25" i="20" s="1"/>
  <c r="L11" i="27"/>
  <c r="E25" i="20" s="1"/>
  <c r="F25" i="20"/>
  <c r="M2" i="27"/>
  <c r="O2" i="27" s="1"/>
  <c r="L11" i="26"/>
  <c r="O2" i="26"/>
  <c r="L7" i="7"/>
  <c r="O12" i="12"/>
  <c r="D4" i="20" s="1"/>
  <c r="L7" i="12"/>
  <c r="L7" i="6"/>
  <c r="L23" i="5"/>
  <c r="K23" i="5"/>
  <c r="L7" i="5"/>
  <c r="K7" i="5"/>
  <c r="K7" i="1"/>
  <c r="L7" i="1" s="1"/>
  <c r="K27" i="1"/>
  <c r="L27" i="1" s="1"/>
  <c r="M11" i="26" l="1"/>
  <c r="E18" i="20"/>
  <c r="M4" i="25"/>
  <c r="G42" i="20" s="1"/>
  <c r="K2" i="25"/>
  <c r="K4" i="25" s="1"/>
  <c r="L4" i="25" s="1"/>
  <c r="N4" i="25" s="1"/>
  <c r="L2" i="25" l="1"/>
  <c r="F42" i="20" s="1"/>
  <c r="E42" i="20"/>
  <c r="O11" i="26"/>
  <c r="H18" i="20" s="1"/>
  <c r="F18" i="20"/>
  <c r="H42" i="20"/>
  <c r="O11" i="5"/>
  <c r="D12" i="20" s="1"/>
  <c r="O27" i="5"/>
  <c r="D37" i="20" s="1"/>
  <c r="O12" i="7"/>
  <c r="D5" i="20" s="1"/>
  <c r="M11" i="10"/>
  <c r="O32" i="1"/>
  <c r="D38" i="20" s="1"/>
  <c r="N2" i="25" l="1"/>
  <c r="M4" i="24" l="1"/>
  <c r="G44" i="20" s="1"/>
  <c r="K2" i="24"/>
  <c r="K4" i="24" s="1"/>
  <c r="L4" i="24" s="1"/>
  <c r="F44" i="20" s="1"/>
  <c r="L2" i="24" l="1"/>
  <c r="N2" i="24" s="1"/>
  <c r="E44" i="20"/>
  <c r="N4" i="24"/>
  <c r="H44" i="20" s="1"/>
  <c r="G17" i="20"/>
  <c r="M4" i="23"/>
  <c r="K2" i="23"/>
  <c r="L2" i="23" s="1"/>
  <c r="I4" i="10"/>
  <c r="I5" i="10"/>
  <c r="I6" i="10"/>
  <c r="J6" i="10" s="1"/>
  <c r="K6" i="7"/>
  <c r="L6" i="7" s="1"/>
  <c r="K6" i="6"/>
  <c r="L6" i="6" s="1"/>
  <c r="L22" i="5"/>
  <c r="K6" i="5"/>
  <c r="L6" i="5" s="1"/>
  <c r="K26" i="1"/>
  <c r="L26" i="1" s="1"/>
  <c r="K6" i="1"/>
  <c r="L6" i="1" s="1"/>
  <c r="N2" i="23" l="1"/>
  <c r="K4" i="23"/>
  <c r="M6" i="22"/>
  <c r="G27" i="20" s="1"/>
  <c r="K4" i="22"/>
  <c r="L4" i="22" s="1"/>
  <c r="N4" i="22" s="1"/>
  <c r="K3" i="22"/>
  <c r="L3" i="22" s="1"/>
  <c r="N3" i="22" s="1"/>
  <c r="K2" i="22"/>
  <c r="M6" i="21"/>
  <c r="G24" i="20" s="1"/>
  <c r="K4" i="21"/>
  <c r="K3" i="21"/>
  <c r="L3" i="21" s="1"/>
  <c r="N3" i="21" s="1"/>
  <c r="K2" i="21"/>
  <c r="K6" i="21" s="1"/>
  <c r="M14" i="18"/>
  <c r="G41" i="20" s="1"/>
  <c r="K12" i="18"/>
  <c r="L12" i="18" s="1"/>
  <c r="N12" i="18" s="1"/>
  <c r="K11" i="18"/>
  <c r="L11" i="18" s="1"/>
  <c r="N11" i="18" s="1"/>
  <c r="K10" i="18"/>
  <c r="L10" i="18" s="1"/>
  <c r="N10" i="18" s="1"/>
  <c r="K9" i="18"/>
  <c r="L9" i="18" s="1"/>
  <c r="N9" i="18" s="1"/>
  <c r="K8" i="18"/>
  <c r="L8" i="18" s="1"/>
  <c r="N8" i="18" s="1"/>
  <c r="K7" i="18"/>
  <c r="L7" i="18" s="1"/>
  <c r="K6" i="18"/>
  <c r="L6" i="18" s="1"/>
  <c r="N6" i="18" s="1"/>
  <c r="K5" i="18"/>
  <c r="L5" i="18" s="1"/>
  <c r="N5" i="18" s="1"/>
  <c r="K4" i="18"/>
  <c r="L4" i="18" s="1"/>
  <c r="N4" i="18" s="1"/>
  <c r="K3" i="18"/>
  <c r="L3" i="18" s="1"/>
  <c r="N3" i="18" s="1"/>
  <c r="K2" i="18"/>
  <c r="F24" i="20" l="1"/>
  <c r="L6" i="21"/>
  <c r="N4" i="21"/>
  <c r="L4" i="21"/>
  <c r="L4" i="23"/>
  <c r="E17" i="20"/>
  <c r="E24" i="20"/>
  <c r="K6" i="22"/>
  <c r="L2" i="22"/>
  <c r="N2" i="22" s="1"/>
  <c r="N6" i="21"/>
  <c r="H24" i="20" s="1"/>
  <c r="L2" i="21"/>
  <c r="N2" i="21" s="1"/>
  <c r="N7" i="18"/>
  <c r="K14" i="18"/>
  <c r="L14" i="18" s="1"/>
  <c r="N14" i="18" s="1"/>
  <c r="L2" i="18"/>
  <c r="N2" i="18" s="1"/>
  <c r="M6" i="19"/>
  <c r="G39" i="20" s="1"/>
  <c r="K4" i="19"/>
  <c r="L4" i="19" s="1"/>
  <c r="N4" i="19" s="1"/>
  <c r="K3" i="19"/>
  <c r="K2" i="19"/>
  <c r="K4" i="17"/>
  <c r="L4" i="17" s="1"/>
  <c r="K11" i="17"/>
  <c r="L11" i="17" s="1"/>
  <c r="N11" i="17" s="1"/>
  <c r="K12" i="17"/>
  <c r="L12" i="17" s="1"/>
  <c r="N12" i="17" s="1"/>
  <c r="K6" i="17"/>
  <c r="K7" i="17"/>
  <c r="K8" i="17"/>
  <c r="K9" i="17"/>
  <c r="K10" i="17"/>
  <c r="M14" i="17"/>
  <c r="G43" i="20" s="1"/>
  <c r="L10" i="17"/>
  <c r="N10" i="17" s="1"/>
  <c r="L9" i="17"/>
  <c r="N9" i="17" s="1"/>
  <c r="L8" i="17"/>
  <c r="N8" i="17" s="1"/>
  <c r="L7" i="17"/>
  <c r="N7" i="17" s="1"/>
  <c r="L6" i="17"/>
  <c r="N6" i="17" s="1"/>
  <c r="K5" i="17"/>
  <c r="K3" i="17"/>
  <c r="L3" i="17" s="1"/>
  <c r="N3" i="17" s="1"/>
  <c r="K2" i="17"/>
  <c r="L2" i="17" s="1"/>
  <c r="N2" i="17" s="1"/>
  <c r="M13" i="16"/>
  <c r="G28" i="20" s="1"/>
  <c r="L10" i="16"/>
  <c r="N10" i="16" s="1"/>
  <c r="L9" i="16"/>
  <c r="N9" i="16" s="1"/>
  <c r="L8" i="16"/>
  <c r="N8" i="16" s="1"/>
  <c r="L7" i="16"/>
  <c r="N7" i="16" s="1"/>
  <c r="L6" i="16"/>
  <c r="N6" i="16" s="1"/>
  <c r="K5" i="16"/>
  <c r="L5" i="16" s="1"/>
  <c r="N5" i="16" s="1"/>
  <c r="K4" i="16"/>
  <c r="L4" i="16" s="1"/>
  <c r="N4" i="16" s="1"/>
  <c r="K3" i="16"/>
  <c r="L3" i="16" s="1"/>
  <c r="N3" i="16" s="1"/>
  <c r="K2" i="16"/>
  <c r="L2" i="16" s="1"/>
  <c r="N2" i="16" s="1"/>
  <c r="M13" i="15"/>
  <c r="G26" i="20" s="1"/>
  <c r="K3" i="15"/>
  <c r="L3" i="15" s="1"/>
  <c r="N3" i="15" s="1"/>
  <c r="K2" i="15"/>
  <c r="L2" i="15" s="1"/>
  <c r="N2" i="15" s="1"/>
  <c r="L10" i="15"/>
  <c r="N10" i="15" s="1"/>
  <c r="L9" i="15"/>
  <c r="N9" i="15" s="1"/>
  <c r="L8" i="15"/>
  <c r="N8" i="15" s="1"/>
  <c r="L7" i="15"/>
  <c r="N7" i="15" s="1"/>
  <c r="L6" i="15"/>
  <c r="N6" i="15" s="1"/>
  <c r="K5" i="15"/>
  <c r="L5" i="15" s="1"/>
  <c r="N5" i="15" s="1"/>
  <c r="K4" i="15"/>
  <c r="L4" i="15" s="1"/>
  <c r="N4" i="15" s="1"/>
  <c r="K28" i="14"/>
  <c r="G40" i="20" s="1"/>
  <c r="J27" i="14"/>
  <c r="L27" i="14" s="1"/>
  <c r="J26" i="14"/>
  <c r="L26" i="14" s="1"/>
  <c r="J25" i="14"/>
  <c r="L25" i="14" s="1"/>
  <c r="J24" i="14"/>
  <c r="L24" i="14" s="1"/>
  <c r="J23" i="14"/>
  <c r="L23" i="14" s="1"/>
  <c r="I22" i="14"/>
  <c r="J22" i="14" s="1"/>
  <c r="L22" i="14" s="1"/>
  <c r="I21" i="14"/>
  <c r="J21" i="14" s="1"/>
  <c r="L21" i="14" s="1"/>
  <c r="I20" i="14"/>
  <c r="J20" i="14" s="1"/>
  <c r="L20" i="14" s="1"/>
  <c r="I19" i="14"/>
  <c r="J19" i="14" s="1"/>
  <c r="L19" i="14" s="1"/>
  <c r="K11" i="14"/>
  <c r="G11" i="20" s="1"/>
  <c r="J10" i="14"/>
  <c r="L10" i="14" s="1"/>
  <c r="J9" i="14"/>
  <c r="L9" i="14" s="1"/>
  <c r="J8" i="14"/>
  <c r="L8" i="14" s="1"/>
  <c r="J7" i="14"/>
  <c r="L7" i="14" s="1"/>
  <c r="J6" i="14"/>
  <c r="L6" i="14" s="1"/>
  <c r="I5" i="14"/>
  <c r="J5" i="14" s="1"/>
  <c r="L5" i="14" s="1"/>
  <c r="I4" i="14"/>
  <c r="J4" i="14" s="1"/>
  <c r="L4" i="14" s="1"/>
  <c r="I3" i="14"/>
  <c r="J3" i="14" s="1"/>
  <c r="L3" i="14" s="1"/>
  <c r="I2" i="14"/>
  <c r="K11" i="13"/>
  <c r="G16" i="20" s="1"/>
  <c r="J10" i="13"/>
  <c r="L10" i="13" s="1"/>
  <c r="J9" i="13"/>
  <c r="L9" i="13" s="1"/>
  <c r="J8" i="13"/>
  <c r="L8" i="13" s="1"/>
  <c r="J7" i="13"/>
  <c r="L7" i="13" s="1"/>
  <c r="J6" i="13"/>
  <c r="L6" i="13" s="1"/>
  <c r="I5" i="13"/>
  <c r="J5" i="13" s="1"/>
  <c r="L5" i="13" s="1"/>
  <c r="I4" i="13"/>
  <c r="J4" i="13" s="1"/>
  <c r="L4" i="13" s="1"/>
  <c r="I3" i="13"/>
  <c r="J3" i="13" s="1"/>
  <c r="L3" i="13" s="1"/>
  <c r="I2" i="13"/>
  <c r="J2" i="13" s="1"/>
  <c r="L2" i="13" s="1"/>
  <c r="M12" i="12"/>
  <c r="G4" i="20" s="1"/>
  <c r="N11" i="12"/>
  <c r="N10" i="12"/>
  <c r="L9" i="12"/>
  <c r="N9" i="12" s="1"/>
  <c r="N7" i="12"/>
  <c r="L6" i="12"/>
  <c r="N6" i="12" s="1"/>
  <c r="K5" i="12"/>
  <c r="L5" i="12" s="1"/>
  <c r="N5" i="12" s="1"/>
  <c r="K4" i="12"/>
  <c r="L4" i="12" s="1"/>
  <c r="N4" i="12" s="1"/>
  <c r="K3" i="12"/>
  <c r="L3" i="12" s="1"/>
  <c r="N3" i="12" s="1"/>
  <c r="K2" i="12"/>
  <c r="L2" i="12" s="1"/>
  <c r="N2" i="12" s="1"/>
  <c r="K11" i="11"/>
  <c r="G13" i="20" s="1"/>
  <c r="J10" i="11"/>
  <c r="L10" i="11" s="1"/>
  <c r="J9" i="11"/>
  <c r="L9" i="11" s="1"/>
  <c r="J8" i="11"/>
  <c r="L8" i="11" s="1"/>
  <c r="J7" i="11"/>
  <c r="L7" i="11" s="1"/>
  <c r="J6" i="11"/>
  <c r="L6" i="11" s="1"/>
  <c r="I5" i="11"/>
  <c r="J5" i="11" s="1"/>
  <c r="L5" i="11" s="1"/>
  <c r="I4" i="11"/>
  <c r="J4" i="11" s="1"/>
  <c r="L4" i="11" s="1"/>
  <c r="I3" i="11"/>
  <c r="J3" i="11" s="1"/>
  <c r="L3" i="11" s="1"/>
  <c r="I2" i="11"/>
  <c r="J2" i="11" s="1"/>
  <c r="L2" i="11" s="1"/>
  <c r="K11" i="10"/>
  <c r="G15" i="20" s="1"/>
  <c r="J10" i="10"/>
  <c r="L10" i="10" s="1"/>
  <c r="J9" i="10"/>
  <c r="L9" i="10" s="1"/>
  <c r="J8" i="10"/>
  <c r="L8" i="10" s="1"/>
  <c r="J7" i="10"/>
  <c r="L7" i="10" s="1"/>
  <c r="L6" i="10"/>
  <c r="J5" i="10"/>
  <c r="L5" i="10" s="1"/>
  <c r="J4" i="10"/>
  <c r="L4" i="10" s="1"/>
  <c r="I3" i="10"/>
  <c r="J3" i="10" s="1"/>
  <c r="L3" i="10" s="1"/>
  <c r="I2" i="10"/>
  <c r="J2" i="10" s="1"/>
  <c r="L2" i="10" s="1"/>
  <c r="K11" i="8"/>
  <c r="G14" i="20" s="1"/>
  <c r="J10" i="8"/>
  <c r="L10" i="8" s="1"/>
  <c r="J9" i="8"/>
  <c r="L9" i="8" s="1"/>
  <c r="J8" i="8"/>
  <c r="L8" i="8" s="1"/>
  <c r="J7" i="8"/>
  <c r="L7" i="8" s="1"/>
  <c r="J6" i="8"/>
  <c r="L6" i="8" s="1"/>
  <c r="I5" i="8"/>
  <c r="J5" i="8" s="1"/>
  <c r="L5" i="8" s="1"/>
  <c r="I4" i="8"/>
  <c r="J4" i="8" s="1"/>
  <c r="L4" i="8" s="1"/>
  <c r="I3" i="8"/>
  <c r="J3" i="8" s="1"/>
  <c r="L3" i="8" s="1"/>
  <c r="I2" i="8"/>
  <c r="M12" i="7"/>
  <c r="G5" i="20" s="1"/>
  <c r="N11" i="7"/>
  <c r="N10" i="7"/>
  <c r="N9" i="7"/>
  <c r="N7" i="7"/>
  <c r="N6" i="7"/>
  <c r="K5" i="7"/>
  <c r="L5" i="7" s="1"/>
  <c r="N5" i="7" s="1"/>
  <c r="K4" i="7"/>
  <c r="L4" i="7" s="1"/>
  <c r="N4" i="7" s="1"/>
  <c r="K3" i="7"/>
  <c r="L3" i="7" s="1"/>
  <c r="N3" i="7" s="1"/>
  <c r="K2" i="7"/>
  <c r="L2" i="7" s="1"/>
  <c r="N2" i="7" s="1"/>
  <c r="M12" i="6"/>
  <c r="G2" i="20" s="1"/>
  <c r="N11" i="6"/>
  <c r="N10" i="6"/>
  <c r="N9" i="6"/>
  <c r="N7" i="6"/>
  <c r="N6" i="6"/>
  <c r="K5" i="6"/>
  <c r="L5" i="6" s="1"/>
  <c r="N5" i="6" s="1"/>
  <c r="K4" i="6"/>
  <c r="L4" i="6" s="1"/>
  <c r="N4" i="6" s="1"/>
  <c r="K3" i="6"/>
  <c r="L3" i="6" s="1"/>
  <c r="N3" i="6" s="1"/>
  <c r="K2" i="6"/>
  <c r="M27" i="5"/>
  <c r="G37" i="20" s="1"/>
  <c r="N26" i="5"/>
  <c r="N25" i="5"/>
  <c r="N24" i="5"/>
  <c r="N23" i="5"/>
  <c r="N22" i="5"/>
  <c r="K21" i="5"/>
  <c r="L21" i="5" s="1"/>
  <c r="N21" i="5" s="1"/>
  <c r="K20" i="5"/>
  <c r="L20" i="5" s="1"/>
  <c r="N20" i="5" s="1"/>
  <c r="K19" i="5"/>
  <c r="L19" i="5" s="1"/>
  <c r="N19" i="5" s="1"/>
  <c r="K18" i="5"/>
  <c r="M32" i="1"/>
  <c r="G38" i="20" s="1"/>
  <c r="L31" i="1"/>
  <c r="N31" i="1" s="1"/>
  <c r="L30" i="1"/>
  <c r="N30" i="1" s="1"/>
  <c r="L29" i="1"/>
  <c r="N29" i="1" s="1"/>
  <c r="N27" i="1"/>
  <c r="N26" i="1"/>
  <c r="K25" i="1"/>
  <c r="L25" i="1" s="1"/>
  <c r="N25" i="1" s="1"/>
  <c r="K24" i="1"/>
  <c r="L24" i="1" s="1"/>
  <c r="N24" i="1" s="1"/>
  <c r="K23" i="1"/>
  <c r="L23" i="1" s="1"/>
  <c r="N23" i="1" s="1"/>
  <c r="K22" i="1"/>
  <c r="L22" i="1" s="1"/>
  <c r="N22" i="1" s="1"/>
  <c r="M11" i="5"/>
  <c r="G12" i="20" s="1"/>
  <c r="L10" i="5"/>
  <c r="N10" i="5" s="1"/>
  <c r="L9" i="5"/>
  <c r="N9" i="5" s="1"/>
  <c r="L8" i="5"/>
  <c r="N8" i="5" s="1"/>
  <c r="N7" i="5"/>
  <c r="N6" i="5"/>
  <c r="K5" i="5"/>
  <c r="L5" i="5" s="1"/>
  <c r="N5" i="5" s="1"/>
  <c r="K4" i="5"/>
  <c r="L4" i="5" s="1"/>
  <c r="N4" i="5" s="1"/>
  <c r="K3" i="5"/>
  <c r="L3" i="5" s="1"/>
  <c r="N3" i="5" s="1"/>
  <c r="K2" i="5"/>
  <c r="L2" i="5" s="1"/>
  <c r="N2" i="5" s="1"/>
  <c r="G3" i="20"/>
  <c r="N6" i="1"/>
  <c r="N7" i="1"/>
  <c r="N9" i="1"/>
  <c r="N10" i="1"/>
  <c r="N11" i="1"/>
  <c r="K5" i="1"/>
  <c r="L5" i="1" s="1"/>
  <c r="N5" i="1" s="1"/>
  <c r="K4" i="1"/>
  <c r="L4" i="1" s="1"/>
  <c r="N4" i="1" s="1"/>
  <c r="K3" i="1"/>
  <c r="L3" i="1" s="1"/>
  <c r="N3" i="1" s="1"/>
  <c r="K2" i="1"/>
  <c r="N5" i="17" l="1"/>
  <c r="L5" i="17"/>
  <c r="N3" i="19"/>
  <c r="L3" i="19"/>
  <c r="N4" i="23"/>
  <c r="H17" i="20" s="1"/>
  <c r="F17" i="20"/>
  <c r="N2" i="6"/>
  <c r="L2" i="6"/>
  <c r="L2" i="8"/>
  <c r="J2" i="8"/>
  <c r="L6" i="22"/>
  <c r="E27" i="20"/>
  <c r="L2" i="1"/>
  <c r="N2" i="1" s="1"/>
  <c r="K18" i="1"/>
  <c r="E3" i="20" s="1"/>
  <c r="E41" i="20"/>
  <c r="F41" i="20" s="1"/>
  <c r="L2" i="19"/>
  <c r="N2" i="19" s="1"/>
  <c r="K6" i="19"/>
  <c r="N4" i="17"/>
  <c r="K14" i="17"/>
  <c r="K13" i="16"/>
  <c r="E28" i="20" s="1"/>
  <c r="K13" i="15"/>
  <c r="I28" i="14"/>
  <c r="I11" i="14"/>
  <c r="E11" i="20" s="1"/>
  <c r="J2" i="14"/>
  <c r="L2" i="14" s="1"/>
  <c r="I11" i="13"/>
  <c r="E16" i="20" s="1"/>
  <c r="K12" i="12"/>
  <c r="L12" i="12" s="1"/>
  <c r="I11" i="11"/>
  <c r="I11" i="10"/>
  <c r="J11" i="10" s="1"/>
  <c r="I11" i="8"/>
  <c r="E14" i="20" s="1"/>
  <c r="K12" i="7"/>
  <c r="L12" i="7" s="1"/>
  <c r="K12" i="6"/>
  <c r="L12" i="6" s="1"/>
  <c r="K27" i="5"/>
  <c r="L18" i="5"/>
  <c r="N18" i="5" s="1"/>
  <c r="K32" i="1"/>
  <c r="L32" i="1" s="1"/>
  <c r="K11" i="5"/>
  <c r="E13" i="20" l="1"/>
  <c r="J11" i="11"/>
  <c r="F13" i="20" s="1"/>
  <c r="L13" i="15"/>
  <c r="E26" i="20"/>
  <c r="E43" i="20"/>
  <c r="L14" i="17"/>
  <c r="E39" i="20"/>
  <c r="L6" i="19"/>
  <c r="F39" i="20" s="1"/>
  <c r="N6" i="22"/>
  <c r="H27" i="20" s="1"/>
  <c r="F27" i="20"/>
  <c r="E40" i="20"/>
  <c r="J28" i="14"/>
  <c r="F40" i="20" s="1"/>
  <c r="L18" i="1"/>
  <c r="F3" i="20" s="1"/>
  <c r="E4" i="20"/>
  <c r="E37" i="20"/>
  <c r="L27" i="5"/>
  <c r="E12" i="20"/>
  <c r="L11" i="5"/>
  <c r="H41" i="20"/>
  <c r="E15" i="20"/>
  <c r="E5" i="20"/>
  <c r="E2" i="20"/>
  <c r="E38" i="20"/>
  <c r="L13" i="16"/>
  <c r="J11" i="14"/>
  <c r="J11" i="13"/>
  <c r="J11" i="8"/>
  <c r="L11" i="13" l="1"/>
  <c r="H16" i="20" s="1"/>
  <c r="F16" i="20"/>
  <c r="N13" i="16"/>
  <c r="H28" i="20" s="1"/>
  <c r="F28" i="20"/>
  <c r="L28" i="14"/>
  <c r="H40" i="20" s="1"/>
  <c r="L11" i="11"/>
  <c r="H13" i="20" s="1"/>
  <c r="L11" i="8"/>
  <c r="H14" i="20" s="1"/>
  <c r="F14" i="20"/>
  <c r="L11" i="14"/>
  <c r="H11" i="20" s="1"/>
  <c r="F11" i="20"/>
  <c r="N6" i="19"/>
  <c r="H39" i="20" s="1"/>
  <c r="N13" i="15"/>
  <c r="H26" i="20" s="1"/>
  <c r="F26" i="20"/>
  <c r="N18" i="1"/>
  <c r="H3" i="20" s="1"/>
  <c r="N12" i="12"/>
  <c r="H4" i="20" s="1"/>
  <c r="F4" i="20"/>
  <c r="L11" i="10"/>
  <c r="H15" i="20" s="1"/>
  <c r="F15" i="20"/>
  <c r="N12" i="7"/>
  <c r="H5" i="20" s="1"/>
  <c r="F5" i="20"/>
  <c r="N12" i="6"/>
  <c r="H2" i="20" s="1"/>
  <c r="F2" i="20"/>
  <c r="N27" i="5"/>
  <c r="H37" i="20" s="1"/>
  <c r="F37" i="20"/>
  <c r="N11" i="5"/>
  <c r="H12" i="20" s="1"/>
  <c r="F12" i="20"/>
  <c r="N32" i="1"/>
  <c r="H38" i="20" s="1"/>
  <c r="F38" i="20"/>
  <c r="N14" i="17"/>
  <c r="H43" i="20" s="1"/>
  <c r="F43" i="20"/>
  <c r="N8" i="7"/>
</calcChain>
</file>

<file path=xl/sharedStrings.xml><?xml version="1.0" encoding="utf-8"?>
<sst xmlns="http://schemas.openxmlformats.org/spreadsheetml/2006/main" count="1067" uniqueCount="74">
  <si>
    <t>Class</t>
  </si>
  <si>
    <t>Competitor * Jr</t>
  </si>
  <si>
    <t>Date</t>
  </si>
  <si>
    <t>Target 1</t>
  </si>
  <si>
    <t>Range Location</t>
  </si>
  <si>
    <t>Unlimited</t>
  </si>
  <si>
    <t>*Short, Connor</t>
  </si>
  <si>
    <t>Boerne</t>
  </si>
  <si>
    <t>Points</t>
  </si>
  <si>
    <t>Target 2</t>
  </si>
  <si>
    <t>Target Total</t>
  </si>
  <si>
    <t>Agg + Points</t>
  </si>
  <si>
    <t>Agg.</t>
  </si>
  <si>
    <t>Target 3</t>
  </si>
  <si>
    <t>Target 4</t>
  </si>
  <si>
    <t>August 31,2014</t>
  </si>
  <si>
    <t>September 28,2014</t>
  </si>
  <si>
    <t>October 26,2014</t>
  </si>
  <si>
    <t>November 15 ,2014</t>
  </si>
  <si>
    <t>Factory</t>
  </si>
  <si>
    <t>*Short, Ian</t>
  </si>
  <si>
    <t>*Paradee, Dustin</t>
  </si>
  <si>
    <t>*McComas, Meghan</t>
  </si>
  <si>
    <t>*Engle, Madelyn</t>
  </si>
  <si>
    <t>*Engle Bailey</t>
  </si>
  <si>
    <t>*Cameron, Jacob</t>
  </si>
  <si>
    <t>*Jennings, Reese</t>
  </si>
  <si>
    <t>*Paradee, Kaylin</t>
  </si>
  <si>
    <t>*Carvajal, Colton</t>
  </si>
  <si>
    <t>*Dannheim, Amanda</t>
  </si>
  <si>
    <t>San Angelo</t>
  </si>
  <si>
    <t>March 29 ,2014</t>
  </si>
  <si>
    <t>May 3 ,2014</t>
  </si>
  <si>
    <t>May 31,2014</t>
  </si>
  <si>
    <t>June 7,2014</t>
  </si>
  <si>
    <t>July 5,2014</t>
  </si>
  <si>
    <t>August 2,2014</t>
  </si>
  <si>
    <t>September 6,2014</t>
  </si>
  <si>
    <t>October 04,2014</t>
  </si>
  <si>
    <t>Target 5</t>
  </si>
  <si>
    <t>Target 6</t>
  </si>
  <si>
    <t>November 1,2014</t>
  </si>
  <si>
    <t>November 29,2014</t>
  </si>
  <si>
    <t>*Olvera, Yeselle</t>
  </si>
  <si>
    <t>*Conley, Paris</t>
  </si>
  <si>
    <t>July 20,2014</t>
  </si>
  <si>
    <t>*Thomas, Zack</t>
  </si>
  <si>
    <t>Omaha</t>
  </si>
  <si>
    <t>*Conley, Cash</t>
  </si>
  <si>
    <t>May 18,2014</t>
  </si>
  <si>
    <t>June 15,2014</t>
  </si>
  <si>
    <t>Ranking</t>
  </si>
  <si>
    <t>*Jr Competitor</t>
  </si>
  <si>
    <t>Agg</t>
  </si>
  <si>
    <t>*Engle, Bailey</t>
  </si>
  <si>
    <t>*Olvera, Yiselle</t>
  </si>
  <si>
    <t>*Granberry, Dayton</t>
  </si>
  <si>
    <t>*Cobb, Tanner</t>
  </si>
  <si>
    <t># Of Targets</t>
  </si>
  <si>
    <t>*Wyatt, Jessi</t>
  </si>
  <si>
    <t>* Swaty, Jacob</t>
  </si>
  <si>
    <t>*Swaty Jacob</t>
  </si>
  <si>
    <t># of Targets</t>
  </si>
  <si>
    <t># Targets</t>
  </si>
  <si>
    <t># Target</t>
  </si>
  <si>
    <t>* Hammans, John</t>
  </si>
  <si>
    <t>August 10 2014</t>
  </si>
  <si>
    <t>*Lemons, Mason</t>
  </si>
  <si>
    <t>*Lemons, Emily</t>
  </si>
  <si>
    <t>* Lemons, Mason</t>
  </si>
  <si>
    <t>September 6 2014</t>
  </si>
  <si>
    <t>* Lemons Emily</t>
  </si>
  <si>
    <t>*Connor, Short</t>
  </si>
  <si>
    <t>October 4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</si>
</sst>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>
      <selection sqref="A1:H2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21.5703125" style="1" bestFit="1" customWidth="1"/>
    <col min="4" max="4" width="21.5703125" style="1" customWidth="1"/>
    <col min="5" max="5" width="20.28515625" style="4" bestFit="1" customWidth="1"/>
    <col min="6" max="7" width="9.140625" style="1" bestFit="1" customWidth="1"/>
    <col min="8" max="8" width="13.7109375" style="1" bestFit="1" customWidth="1"/>
    <col min="9" max="16384" width="9.140625" style="3"/>
  </cols>
  <sheetData>
    <row r="1" spans="1:8" x14ac:dyDescent="0.25">
      <c r="A1" s="1" t="s">
        <v>51</v>
      </c>
      <c r="B1" s="1" t="s">
        <v>0</v>
      </c>
      <c r="C1" s="1" t="s">
        <v>52</v>
      </c>
      <c r="D1" s="1" t="s">
        <v>58</v>
      </c>
      <c r="E1" s="4" t="s">
        <v>10</v>
      </c>
      <c r="F1" s="1" t="s">
        <v>53</v>
      </c>
      <c r="G1" s="1" t="s">
        <v>8</v>
      </c>
      <c r="H1" s="1" t="s">
        <v>11</v>
      </c>
    </row>
    <row r="2" spans="1:8" x14ac:dyDescent="0.25">
      <c r="A2" s="5">
        <v>1</v>
      </c>
      <c r="B2" s="5" t="s">
        <v>5</v>
      </c>
      <c r="C2" s="5" t="s">
        <v>21</v>
      </c>
      <c r="D2" s="5">
        <f>SUM('Dustin Paradee'!O12)</f>
        <v>30</v>
      </c>
      <c r="E2" s="6">
        <f>SUM('Dustin Paradee'!K12)</f>
        <v>5540</v>
      </c>
      <c r="F2" s="5">
        <f>SUM('Dustin Paradee'!L12)</f>
        <v>184.66666666666666</v>
      </c>
      <c r="G2" s="5">
        <f>SUM('Dustin Paradee'!M12)</f>
        <v>230</v>
      </c>
      <c r="H2" s="5">
        <f>SUM('Dustin Paradee'!N12)</f>
        <v>414.66666666666663</v>
      </c>
    </row>
    <row r="3" spans="1:8" x14ac:dyDescent="0.25">
      <c r="A3" s="5">
        <v>2</v>
      </c>
      <c r="B3" s="5" t="s">
        <v>5</v>
      </c>
      <c r="C3" s="5" t="s">
        <v>6</v>
      </c>
      <c r="D3" s="5">
        <f>SUM('Connor Short'!O18)</f>
        <v>30</v>
      </c>
      <c r="E3" s="6">
        <f>SUM('Connor Short'!K18)</f>
        <v>5372</v>
      </c>
      <c r="F3" s="5">
        <f>SUM('Connor Short'!L18)</f>
        <v>179.06666666666666</v>
      </c>
      <c r="G3" s="5">
        <f>SUM('Connor Short'!M18)</f>
        <v>156</v>
      </c>
      <c r="H3" s="5">
        <f>SUM('Connor Short'!N18)</f>
        <v>335.06666666666666</v>
      </c>
    </row>
    <row r="4" spans="1:8" x14ac:dyDescent="0.25">
      <c r="A4" s="5">
        <v>3</v>
      </c>
      <c r="B4" s="5" t="s">
        <v>5</v>
      </c>
      <c r="C4" s="1" t="s">
        <v>26</v>
      </c>
      <c r="D4" s="1">
        <f>SUM('Reese Jennings'!O12)</f>
        <v>26</v>
      </c>
      <c r="E4" s="4">
        <f>SUM('Reese Jennings'!K12)</f>
        <v>4747</v>
      </c>
      <c r="F4" s="1">
        <f>SUM('Reese Jennings'!L12)</f>
        <v>182.57692307692307</v>
      </c>
      <c r="G4" s="1">
        <f>SUM('Reese Jennings'!M12)</f>
        <v>152</v>
      </c>
      <c r="H4" s="1">
        <f>SUM('Reese Jennings'!N12)</f>
        <v>334.57692307692309</v>
      </c>
    </row>
    <row r="5" spans="1:8" x14ac:dyDescent="0.25">
      <c r="A5" s="5">
        <v>4</v>
      </c>
      <c r="B5" s="5" t="s">
        <v>5</v>
      </c>
      <c r="C5" s="5" t="s">
        <v>22</v>
      </c>
      <c r="D5" s="5">
        <f>SUM('Meghan McComas'!O12)</f>
        <v>30</v>
      </c>
      <c r="E5" s="6">
        <f>SUM('Meghan McComas'!K12)</f>
        <v>5412</v>
      </c>
      <c r="F5" s="5">
        <f>SUM('Meghan McComas'!L12)</f>
        <v>180.4</v>
      </c>
      <c r="G5" s="5">
        <f>SUM('Meghan McComas'!M12)</f>
        <v>148</v>
      </c>
      <c r="H5" s="5">
        <f>SUM('Meghan McComas'!N12)</f>
        <v>328.4</v>
      </c>
    </row>
    <row r="6" spans="1:8" hidden="1" x14ac:dyDescent="0.25">
      <c r="A6" s="5"/>
      <c r="B6" s="5"/>
      <c r="C6" s="5"/>
      <c r="D6" s="5"/>
      <c r="E6" s="6"/>
      <c r="F6" s="5"/>
      <c r="G6" s="5"/>
      <c r="H6" s="5"/>
    </row>
    <row r="7" spans="1:8" hidden="1" x14ac:dyDescent="0.25">
      <c r="A7" s="5"/>
      <c r="B7" s="5"/>
      <c r="C7" s="5"/>
      <c r="D7" s="5"/>
      <c r="E7" s="6"/>
      <c r="F7" s="5"/>
      <c r="G7" s="5"/>
      <c r="H7" s="5"/>
    </row>
    <row r="8" spans="1:8" hidden="1" x14ac:dyDescent="0.25">
      <c r="A8" s="5"/>
      <c r="B8" s="5"/>
      <c r="C8" s="5"/>
      <c r="D8" s="5"/>
      <c r="E8" s="6"/>
      <c r="F8" s="5"/>
      <c r="G8" s="5"/>
      <c r="H8" s="5"/>
    </row>
    <row r="9" spans="1:8" hidden="1" x14ac:dyDescent="0.25">
      <c r="A9" s="5"/>
      <c r="B9" s="5"/>
      <c r="C9" s="5"/>
      <c r="D9" s="5"/>
      <c r="E9" s="6"/>
      <c r="F9" s="5"/>
      <c r="G9" s="5"/>
      <c r="H9" s="5"/>
    </row>
    <row r="10" spans="1:8" hidden="1" x14ac:dyDescent="0.25">
      <c r="A10" s="5"/>
      <c r="B10" s="5"/>
      <c r="C10" s="5"/>
      <c r="D10" s="5"/>
      <c r="E10" s="6"/>
      <c r="F10" s="5"/>
      <c r="G10" s="5"/>
      <c r="H10" s="5"/>
    </row>
    <row r="11" spans="1:8" x14ac:dyDescent="0.25">
      <c r="A11" s="5">
        <v>5</v>
      </c>
      <c r="B11" s="5" t="s">
        <v>5</v>
      </c>
      <c r="C11" s="1" t="s">
        <v>28</v>
      </c>
      <c r="D11" s="1">
        <v>6</v>
      </c>
      <c r="E11" s="4">
        <f>SUM('Colton Carvajal'!I11)</f>
        <v>1085</v>
      </c>
      <c r="F11" s="1">
        <f>SUM('Colton Carvajal'!J11)</f>
        <v>180.83333333333334</v>
      </c>
      <c r="G11" s="1">
        <f>SUM('Colton Carvajal'!K11)</f>
        <v>50</v>
      </c>
      <c r="H11" s="1">
        <f>SUM('Colton Carvajal'!L11)</f>
        <v>230.83333333333334</v>
      </c>
    </row>
    <row r="12" spans="1:8" x14ac:dyDescent="0.25">
      <c r="A12" s="1">
        <v>6</v>
      </c>
      <c r="B12" s="1" t="s">
        <v>5</v>
      </c>
      <c r="C12" s="5" t="s">
        <v>20</v>
      </c>
      <c r="D12" s="5">
        <f>SUM('Ian Short'!O11)</f>
        <v>12</v>
      </c>
      <c r="E12" s="6">
        <f>SUM('Ian Short'!K11)</f>
        <v>2420</v>
      </c>
      <c r="F12" s="5">
        <f>SUM('Ian Short'!L11)</f>
        <v>201.66666666666666</v>
      </c>
      <c r="G12" s="5">
        <f>SUM('Ian Short'!M11)</f>
        <v>24</v>
      </c>
      <c r="H12" s="5">
        <f>SUM('Ian Short'!N11)</f>
        <v>225.66666666666666</v>
      </c>
    </row>
    <row r="13" spans="1:8" x14ac:dyDescent="0.25">
      <c r="A13" s="1">
        <v>7</v>
      </c>
      <c r="B13" s="1" t="s">
        <v>5</v>
      </c>
      <c r="C13" s="1" t="s">
        <v>25</v>
      </c>
      <c r="D13" s="1">
        <v>6</v>
      </c>
      <c r="E13" s="4">
        <f>SUM('Jacob Cameron'!I11)</f>
        <v>699</v>
      </c>
      <c r="F13" s="1">
        <f>SUM('Jacob Cameron'!J11)</f>
        <v>174.75</v>
      </c>
      <c r="G13" s="1">
        <f>SUM('Jacob Cameron'!K11)</f>
        <v>22</v>
      </c>
      <c r="H13" s="1">
        <f>SUM('Jacob Cameron'!L11)</f>
        <v>196.75</v>
      </c>
    </row>
    <row r="14" spans="1:8" x14ac:dyDescent="0.25">
      <c r="A14" s="1">
        <v>8</v>
      </c>
      <c r="B14" s="1" t="s">
        <v>5</v>
      </c>
      <c r="C14" s="1" t="s">
        <v>23</v>
      </c>
      <c r="D14" s="1">
        <v>4</v>
      </c>
      <c r="E14" s="4">
        <f>SUM('Madelyn Engle'!I11)</f>
        <v>702</v>
      </c>
      <c r="F14" s="1">
        <f>SUM('Madelyn Engle'!J11)</f>
        <v>175.5</v>
      </c>
      <c r="G14" s="1">
        <f>SUM('Madelyn Engle'!K11)</f>
        <v>20</v>
      </c>
      <c r="H14" s="1">
        <f>SUM('Madelyn Engle'!L11)</f>
        <v>195.5</v>
      </c>
    </row>
    <row r="15" spans="1:8" x14ac:dyDescent="0.25">
      <c r="A15" s="1">
        <v>9</v>
      </c>
      <c r="B15" s="1" t="s">
        <v>5</v>
      </c>
      <c r="C15" s="5" t="s">
        <v>54</v>
      </c>
      <c r="D15" s="5">
        <v>4</v>
      </c>
      <c r="E15" s="6">
        <f>SUM('Bailey Engle'!I11)</f>
        <v>1020</v>
      </c>
      <c r="F15" s="5">
        <f>SUM('Bailey Engle'!J11)</f>
        <v>170</v>
      </c>
      <c r="G15" s="5">
        <f>SUM('Bailey Engle'!K11)</f>
        <v>16</v>
      </c>
      <c r="H15" s="5">
        <f>SUM('Bailey Engle'!L11)</f>
        <v>186</v>
      </c>
    </row>
    <row r="16" spans="1:8" x14ac:dyDescent="0.25">
      <c r="A16" s="1">
        <v>10</v>
      </c>
      <c r="B16" s="1" t="s">
        <v>5</v>
      </c>
      <c r="C16" s="1" t="s">
        <v>27</v>
      </c>
      <c r="D16" s="1">
        <v>4</v>
      </c>
      <c r="E16" s="4">
        <f>SUM('Kaylin Paradee'!I11)</f>
        <v>678</v>
      </c>
      <c r="F16" s="1">
        <f>SUM('Kaylin Paradee'!J11)</f>
        <v>169.5</v>
      </c>
      <c r="G16" s="1">
        <f>SUM('Kaylin Paradee'!K11)</f>
        <v>10</v>
      </c>
      <c r="H16" s="1">
        <f>SUM('Kaylin Paradee'!L11)</f>
        <v>179.5</v>
      </c>
    </row>
    <row r="17" spans="1:8" x14ac:dyDescent="0.25">
      <c r="A17" s="1">
        <v>11</v>
      </c>
      <c r="B17" s="1" t="s">
        <v>5</v>
      </c>
      <c r="C17" s="1" t="s">
        <v>59</v>
      </c>
      <c r="D17" s="1">
        <v>2</v>
      </c>
      <c r="E17" s="4">
        <f>SUM('Jessi Wyatt'!K4)</f>
        <v>335</v>
      </c>
      <c r="F17" s="1">
        <f>SUM('Jessi Wyatt'!L4)</f>
        <v>167.5</v>
      </c>
      <c r="G17" s="1">
        <f>SUM('Jessi Wyatt'!M2)</f>
        <v>2</v>
      </c>
      <c r="H17" s="1">
        <f>SUM('Jessi Wyatt'!N4)</f>
        <v>169.5</v>
      </c>
    </row>
    <row r="18" spans="1:8" x14ac:dyDescent="0.25">
      <c r="A18" s="1">
        <v>12</v>
      </c>
      <c r="B18" s="1" t="s">
        <v>5</v>
      </c>
      <c r="C18" s="1" t="s">
        <v>67</v>
      </c>
      <c r="D18" s="1">
        <f>SUM('Mason Lemons'!K11)</f>
        <v>6</v>
      </c>
      <c r="E18" s="4">
        <f>SUM('Mason Lemons'!L11)</f>
        <v>857</v>
      </c>
      <c r="F18" s="1">
        <f>SUM('Mason Lemons'!M11)</f>
        <v>142.83333333333334</v>
      </c>
      <c r="G18" s="1">
        <f>SUM('Mason Lemons'!N11)</f>
        <v>24</v>
      </c>
      <c r="H18" s="1">
        <f>SUM('Mason Lemons'!O11)</f>
        <v>166.83333333333334</v>
      </c>
    </row>
    <row r="19" spans="1:8" hidden="1" x14ac:dyDescent="0.25"/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x14ac:dyDescent="0.25">
      <c r="A24" s="1">
        <v>13</v>
      </c>
      <c r="B24" s="1" t="s">
        <v>5</v>
      </c>
      <c r="C24" s="1" t="s">
        <v>56</v>
      </c>
      <c r="D24" s="1">
        <v>6</v>
      </c>
      <c r="E24" s="4">
        <f>SUM('Dayton Granberry'!K6)</f>
        <v>928</v>
      </c>
      <c r="F24" s="1">
        <f>SUM('Dayton Granberry'!L6)</f>
        <v>154.66666666666666</v>
      </c>
      <c r="G24" s="1">
        <f>SUM('Dayton Granberry'!M6)</f>
        <v>8</v>
      </c>
      <c r="H24" s="1">
        <f>SUM('Dayton Granberry'!N6)</f>
        <v>162.66666666666666</v>
      </c>
    </row>
    <row r="25" spans="1:8" x14ac:dyDescent="0.25">
      <c r="A25" s="1">
        <v>15</v>
      </c>
      <c r="B25" s="1" t="s">
        <v>5</v>
      </c>
      <c r="C25" s="1" t="s">
        <v>68</v>
      </c>
      <c r="D25" s="1">
        <f>SUM('Emily Lemons'!K11)</f>
        <v>9</v>
      </c>
      <c r="E25" s="4">
        <f>SUM('Emily Lemons'!L11)</f>
        <v>1325</v>
      </c>
      <c r="F25" s="1">
        <f>SUM('Emily Lemons'!M11)</f>
        <v>147.22222222222223</v>
      </c>
      <c r="G25" s="1">
        <f>SUM('Emily Lemons'!N11)</f>
        <v>15</v>
      </c>
      <c r="H25" s="1">
        <f>SUM('Emily Lemons'!O11)</f>
        <v>162.22222222222223</v>
      </c>
    </row>
    <row r="26" spans="1:8" x14ac:dyDescent="0.25">
      <c r="A26" s="1">
        <v>14</v>
      </c>
      <c r="B26" s="1" t="s">
        <v>5</v>
      </c>
      <c r="C26" s="1" t="s">
        <v>29</v>
      </c>
      <c r="D26" s="1">
        <v>6</v>
      </c>
      <c r="E26" s="4">
        <f>SUM('Amanda Dannheim'!K13)</f>
        <v>890</v>
      </c>
      <c r="F26" s="1">
        <f>SUM('Amanda Dannheim'!L13)</f>
        <v>148.33333333333334</v>
      </c>
      <c r="G26" s="1">
        <f>SUM('Amanda Dannheim'!M13)</f>
        <v>9</v>
      </c>
      <c r="H26" s="1">
        <f>SUM('Amanda Dannheim'!N13)</f>
        <v>157.33333333333334</v>
      </c>
    </row>
    <row r="27" spans="1:8" x14ac:dyDescent="0.25">
      <c r="A27" s="1">
        <v>16</v>
      </c>
      <c r="B27" s="1" t="s">
        <v>5</v>
      </c>
      <c r="C27" s="1" t="s">
        <v>57</v>
      </c>
      <c r="D27" s="1">
        <v>2</v>
      </c>
      <c r="E27" s="4">
        <f>SUM('Tanner Cobb'!K6)</f>
        <v>258</v>
      </c>
      <c r="F27" s="1">
        <f>SUM('Tanner Cobb'!L6)</f>
        <v>129</v>
      </c>
      <c r="G27" s="1">
        <f>SUM('Tanner Cobb'!M6)</f>
        <v>2</v>
      </c>
      <c r="H27" s="1">
        <f>SUM('Tanner Cobb'!N6)</f>
        <v>131</v>
      </c>
    </row>
    <row r="28" spans="1:8" x14ac:dyDescent="0.25">
      <c r="A28" s="1">
        <v>17</v>
      </c>
      <c r="B28" s="1" t="s">
        <v>5</v>
      </c>
      <c r="C28" s="1" t="s">
        <v>55</v>
      </c>
      <c r="D28" s="1">
        <v>3</v>
      </c>
      <c r="E28" s="4">
        <f>SUM('Yiselle Olvera'!K13)</f>
        <v>299</v>
      </c>
      <c r="F28" s="1">
        <f>SUM('Yiselle Olvera'!L13)</f>
        <v>99.666666666666671</v>
      </c>
      <c r="G28" s="1">
        <f>SUM('Yiselle Olvera'!M13)</f>
        <v>3</v>
      </c>
      <c r="H28" s="1">
        <f>SUM('Yiselle Olvera'!N13)</f>
        <v>102.66666666666667</v>
      </c>
    </row>
    <row r="36" spans="1:8" x14ac:dyDescent="0.25">
      <c r="A36" s="1" t="s">
        <v>51</v>
      </c>
      <c r="B36" s="1" t="s">
        <v>0</v>
      </c>
      <c r="C36" s="1" t="s">
        <v>52</v>
      </c>
      <c r="D36" s="1" t="s">
        <v>58</v>
      </c>
      <c r="E36" s="4" t="s">
        <v>10</v>
      </c>
      <c r="F36" s="1" t="s">
        <v>53</v>
      </c>
      <c r="G36" s="1" t="s">
        <v>8</v>
      </c>
      <c r="H36" s="1" t="s">
        <v>11</v>
      </c>
    </row>
    <row r="37" spans="1:8" s="7" customFormat="1" x14ac:dyDescent="0.25">
      <c r="A37" s="5">
        <v>1</v>
      </c>
      <c r="B37" s="5" t="s">
        <v>19</v>
      </c>
      <c r="C37" s="5" t="s">
        <v>20</v>
      </c>
      <c r="D37" s="5">
        <f>SUM('Ian Short'!O27)</f>
        <v>18</v>
      </c>
      <c r="E37" s="6">
        <f>SUM('Ian Short'!K27)</f>
        <v>3050</v>
      </c>
      <c r="F37" s="5">
        <f>SUM('Ian Short'!L27)</f>
        <v>169.44444444444446</v>
      </c>
      <c r="G37" s="5">
        <f>SUM('Ian Short'!M27)</f>
        <v>34</v>
      </c>
      <c r="H37" s="5">
        <f>SUM('Ian Short'!N27)</f>
        <v>203.44444444444446</v>
      </c>
    </row>
    <row r="38" spans="1:8" s="7" customFormat="1" x14ac:dyDescent="0.25">
      <c r="A38" s="5">
        <v>2</v>
      </c>
      <c r="B38" s="5" t="s">
        <v>19</v>
      </c>
      <c r="C38" s="5" t="s">
        <v>6</v>
      </c>
      <c r="D38" s="5">
        <f>SUM('Connor Short'!O32)</f>
        <v>20</v>
      </c>
      <c r="E38" s="6">
        <f>SUM('Connor Short'!K32)</f>
        <v>3129</v>
      </c>
      <c r="F38" s="5">
        <f>SUM('Connor Short'!L32)</f>
        <v>156.44999999999999</v>
      </c>
      <c r="G38" s="5">
        <f>SUM('Connor Short'!M32)</f>
        <v>40</v>
      </c>
      <c r="H38" s="5">
        <f>SUM('Connor Short'!N32)</f>
        <v>196.45</v>
      </c>
    </row>
    <row r="39" spans="1:8" x14ac:dyDescent="0.25">
      <c r="A39" s="1">
        <v>3</v>
      </c>
      <c r="B39" s="1" t="s">
        <v>19</v>
      </c>
      <c r="C39" s="1" t="s">
        <v>46</v>
      </c>
      <c r="D39" s="1">
        <v>2</v>
      </c>
      <c r="E39" s="4">
        <f>SUM('Zack Thomas'!K6)</f>
        <v>329</v>
      </c>
      <c r="F39" s="1">
        <f>SUM('Zack Thomas'!L6)</f>
        <v>164.5</v>
      </c>
      <c r="G39" s="1">
        <f>SUM('Zack Thomas'!M6)</f>
        <v>2</v>
      </c>
      <c r="H39" s="1">
        <f>SUM('Zack Thomas'!N6)</f>
        <v>166.5</v>
      </c>
    </row>
    <row r="40" spans="1:8" x14ac:dyDescent="0.25">
      <c r="A40" s="1">
        <v>4</v>
      </c>
      <c r="B40" s="1" t="s">
        <v>19</v>
      </c>
      <c r="C40" s="1" t="s">
        <v>28</v>
      </c>
      <c r="D40" s="1">
        <v>6</v>
      </c>
      <c r="E40" s="4">
        <f>SUM('Colton Carvajal'!I28)</f>
        <v>919</v>
      </c>
      <c r="F40" s="1">
        <f>SUM('Colton Carvajal'!J28)</f>
        <v>153.16666666666666</v>
      </c>
      <c r="G40" s="1">
        <f>SUM('Colton Carvajal'!K28)</f>
        <v>6</v>
      </c>
      <c r="H40" s="1">
        <f>SUM('Colton Carvajal'!L28)</f>
        <v>159.16666666666666</v>
      </c>
    </row>
    <row r="41" spans="1:8" x14ac:dyDescent="0.25">
      <c r="A41" s="1">
        <v>5</v>
      </c>
      <c r="B41" s="1" t="s">
        <v>19</v>
      </c>
      <c r="C41" s="1" t="s">
        <v>48</v>
      </c>
      <c r="D41" s="1">
        <v>6</v>
      </c>
      <c r="E41" s="4">
        <f>SUM('Cash Conley'!K14)</f>
        <v>828</v>
      </c>
      <c r="F41" s="4">
        <f>SUM(E41/D41)</f>
        <v>138</v>
      </c>
      <c r="G41" s="1">
        <f>SUM('Cash Conley'!M14)</f>
        <v>6</v>
      </c>
      <c r="H41" s="1">
        <f>SUM('Cash Conley'!N14)</f>
        <v>144</v>
      </c>
    </row>
    <row r="42" spans="1:8" x14ac:dyDescent="0.25">
      <c r="A42" s="1">
        <v>6</v>
      </c>
      <c r="B42" s="1" t="s">
        <v>19</v>
      </c>
      <c r="C42" s="1" t="s">
        <v>65</v>
      </c>
      <c r="D42" s="1">
        <v>4</v>
      </c>
      <c r="E42" s="4">
        <f>SUM('John Hammans'!K4)</f>
        <v>507</v>
      </c>
      <c r="F42" s="1">
        <f>SUM('John Hammans'!L2)</f>
        <v>126.75</v>
      </c>
      <c r="G42" s="1">
        <f>SUM('John Hammans'!M4)</f>
        <v>4</v>
      </c>
      <c r="H42" s="1">
        <f>SUM(F42+G42)</f>
        <v>130.75</v>
      </c>
    </row>
    <row r="43" spans="1:8" x14ac:dyDescent="0.25">
      <c r="A43" s="1">
        <v>7</v>
      </c>
      <c r="B43" s="1" t="s">
        <v>19</v>
      </c>
      <c r="C43" s="1" t="s">
        <v>44</v>
      </c>
      <c r="D43" s="1">
        <v>6</v>
      </c>
      <c r="E43" s="4">
        <f>SUM('Paris Conley'!K14)</f>
        <v>663</v>
      </c>
      <c r="F43" s="1">
        <f>SUM('Paris Conley'!L14)</f>
        <v>110.5</v>
      </c>
      <c r="G43" s="1">
        <f>SUM('Paris Conley'!M14)</f>
        <v>6</v>
      </c>
      <c r="H43" s="1">
        <f>SUM('Paris Conley'!N14)</f>
        <v>116.5</v>
      </c>
    </row>
    <row r="44" spans="1:8" x14ac:dyDescent="0.25">
      <c r="A44" s="1">
        <v>8</v>
      </c>
      <c r="B44" s="1" t="s">
        <v>19</v>
      </c>
      <c r="C44" s="1" t="s">
        <v>61</v>
      </c>
      <c r="D44" s="1">
        <v>2</v>
      </c>
      <c r="E44" s="4">
        <f>SUM('Jacob Swaty'!K4)</f>
        <v>182</v>
      </c>
      <c r="F44" s="1">
        <f>SUM('Jacob Swaty'!L4)</f>
        <v>91</v>
      </c>
      <c r="G44" s="1">
        <f>SUM('Jacob Swaty'!M4)</f>
        <v>4</v>
      </c>
      <c r="H44" s="1">
        <f>SUM('Jacob Swaty'!N4)</f>
        <v>95</v>
      </c>
    </row>
  </sheetData>
  <sortState ref="C37:H44">
    <sortCondition descending="1" ref="H37:H44"/>
  </sortState>
  <printOptions gridLines="1"/>
  <pageMargins left="1" right="1" top="1" bottom="1" header="0.5" footer="0.5"/>
  <pageSetup scale="93" orientation="landscape" r:id="rId1"/>
  <headerFooter>
    <oddHeader>&amp;L&amp;"Book Antiqua,Bold"&amp;12*Jr Competitor Ranking&amp;C&amp;"Book Antiqua,Bold"&amp;12Texas&amp;R&amp;"Book Antiqua,Bold"&amp;12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1.57031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2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10</v>
      </c>
      <c r="J1" s="1" t="s">
        <v>12</v>
      </c>
      <c r="K1" s="1" t="s">
        <v>8</v>
      </c>
      <c r="L1" s="1" t="s">
        <v>11</v>
      </c>
    </row>
    <row r="2" spans="1:12" x14ac:dyDescent="0.25">
      <c r="A2" s="1" t="s">
        <v>5</v>
      </c>
      <c r="B2" s="1" t="s">
        <v>25</v>
      </c>
      <c r="C2" s="1" t="s">
        <v>7</v>
      </c>
      <c r="D2" s="2">
        <v>41728</v>
      </c>
      <c r="E2" s="1">
        <v>175</v>
      </c>
      <c r="F2" s="1">
        <v>174</v>
      </c>
      <c r="I2" s="1">
        <f>SUM(E2:F2)</f>
        <v>349</v>
      </c>
      <c r="J2" s="1">
        <f>SUM(I2/2)</f>
        <v>174.5</v>
      </c>
      <c r="K2" s="1">
        <v>10</v>
      </c>
      <c r="L2" s="1">
        <f>SUM(J2+K2)</f>
        <v>184.5</v>
      </c>
    </row>
    <row r="3" spans="1:12" x14ac:dyDescent="0.25">
      <c r="A3" s="1" t="s">
        <v>5</v>
      </c>
      <c r="B3" s="1" t="s">
        <v>25</v>
      </c>
      <c r="C3" s="1" t="s">
        <v>7</v>
      </c>
      <c r="D3" s="2">
        <v>41756</v>
      </c>
      <c r="E3" s="1">
        <v>175</v>
      </c>
      <c r="F3" s="1">
        <v>175</v>
      </c>
      <c r="I3" s="1">
        <f>SUM(E3:F3)</f>
        <v>350</v>
      </c>
      <c r="J3" s="1">
        <f>SUM(I3/2)</f>
        <v>175</v>
      </c>
      <c r="K3" s="1">
        <v>12</v>
      </c>
      <c r="L3" s="1">
        <f>SUM(J3+K3)</f>
        <v>187</v>
      </c>
    </row>
    <row r="4" spans="1:12" hidden="1" x14ac:dyDescent="0.25">
      <c r="A4" s="1" t="s">
        <v>5</v>
      </c>
      <c r="B4" s="1" t="s">
        <v>25</v>
      </c>
      <c r="C4" s="1" t="s">
        <v>7</v>
      </c>
      <c r="D4" s="2">
        <v>41784</v>
      </c>
      <c r="I4" s="1">
        <f>SUM(E4:F4)</f>
        <v>0</v>
      </c>
      <c r="J4" s="1">
        <f>SUM(I4/2)</f>
        <v>0</v>
      </c>
      <c r="L4" s="1">
        <f>SUM(J4+K4)</f>
        <v>0</v>
      </c>
    </row>
    <row r="5" spans="1:12" hidden="1" x14ac:dyDescent="0.25">
      <c r="A5" s="1" t="s">
        <v>5</v>
      </c>
      <c r="B5" s="1" t="s">
        <v>25</v>
      </c>
      <c r="C5" s="1" t="s">
        <v>7</v>
      </c>
      <c r="D5" s="2">
        <v>41819</v>
      </c>
      <c r="I5" s="1">
        <f>SUM(E5:H5)</f>
        <v>0</v>
      </c>
      <c r="J5" s="1">
        <f>SUM(I5/4)</f>
        <v>0</v>
      </c>
      <c r="L5" s="1">
        <f>SUM(J5+K5)</f>
        <v>0</v>
      </c>
    </row>
    <row r="6" spans="1:12" hidden="1" x14ac:dyDescent="0.25">
      <c r="A6" s="1" t="s">
        <v>5</v>
      </c>
      <c r="B6" s="1" t="s">
        <v>25</v>
      </c>
      <c r="C6" s="1" t="s">
        <v>7</v>
      </c>
      <c r="D6" s="2">
        <v>41840</v>
      </c>
      <c r="J6" s="1">
        <f t="shared" ref="J6:J10" si="0">SUM(I6/4)</f>
        <v>0</v>
      </c>
      <c r="L6" s="1">
        <f t="shared" ref="L6:L11" si="1">SUM(J6+K6)</f>
        <v>0</v>
      </c>
    </row>
    <row r="7" spans="1:12" hidden="1" x14ac:dyDescent="0.25">
      <c r="A7" s="1" t="s">
        <v>5</v>
      </c>
      <c r="B7" s="1" t="s">
        <v>25</v>
      </c>
      <c r="C7" s="1" t="s">
        <v>7</v>
      </c>
      <c r="D7" s="2" t="s">
        <v>15</v>
      </c>
      <c r="J7" s="1">
        <f t="shared" si="0"/>
        <v>0</v>
      </c>
      <c r="L7" s="1">
        <f t="shared" si="1"/>
        <v>0</v>
      </c>
    </row>
    <row r="8" spans="1:12" hidden="1" x14ac:dyDescent="0.25">
      <c r="A8" s="1" t="s">
        <v>5</v>
      </c>
      <c r="B8" s="1" t="s">
        <v>25</v>
      </c>
      <c r="C8" s="1" t="s">
        <v>7</v>
      </c>
      <c r="D8" s="2" t="s">
        <v>16</v>
      </c>
      <c r="J8" s="1">
        <f t="shared" si="0"/>
        <v>0</v>
      </c>
      <c r="L8" s="1">
        <f t="shared" si="1"/>
        <v>0</v>
      </c>
    </row>
    <row r="9" spans="1:12" hidden="1" x14ac:dyDescent="0.25">
      <c r="A9" s="1" t="s">
        <v>5</v>
      </c>
      <c r="B9" s="1" t="s">
        <v>25</v>
      </c>
      <c r="C9" s="1" t="s">
        <v>7</v>
      </c>
      <c r="D9" s="2" t="s">
        <v>17</v>
      </c>
      <c r="J9" s="1">
        <f t="shared" si="0"/>
        <v>0</v>
      </c>
      <c r="L9" s="1">
        <f t="shared" si="1"/>
        <v>0</v>
      </c>
    </row>
    <row r="10" spans="1:12" hidden="1" x14ac:dyDescent="0.25">
      <c r="A10" s="1" t="s">
        <v>5</v>
      </c>
      <c r="B10" s="1" t="s">
        <v>25</v>
      </c>
      <c r="C10" s="1" t="s">
        <v>7</v>
      </c>
      <c r="D10" s="2" t="s">
        <v>18</v>
      </c>
      <c r="J10" s="1">
        <f t="shared" si="0"/>
        <v>0</v>
      </c>
      <c r="L10" s="1">
        <f t="shared" si="1"/>
        <v>0</v>
      </c>
    </row>
    <row r="11" spans="1:12" x14ac:dyDescent="0.25">
      <c r="I11" s="1">
        <f>SUM(I2:I10)</f>
        <v>699</v>
      </c>
      <c r="J11" s="1">
        <f>SUM(I11/4)</f>
        <v>174.75</v>
      </c>
      <c r="K11" s="1">
        <f>SUM(K2:K10)</f>
        <v>22</v>
      </c>
      <c r="L11" s="1">
        <f t="shared" si="1"/>
        <v>196.75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7" sqref="N17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5" width="12.85546875" style="3" bestFit="1" customWidth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  <c r="O1" s="3" t="s">
        <v>62</v>
      </c>
    </row>
    <row r="2" spans="1:15" x14ac:dyDescent="0.25">
      <c r="A2" s="1" t="s">
        <v>5</v>
      </c>
      <c r="B2" s="1" t="s">
        <v>26</v>
      </c>
      <c r="C2" s="1" t="s">
        <v>7</v>
      </c>
      <c r="D2" s="2">
        <v>41728</v>
      </c>
      <c r="E2" s="1">
        <v>168</v>
      </c>
      <c r="F2" s="1">
        <v>170</v>
      </c>
      <c r="K2" s="1">
        <f>SUM(E2:F2)</f>
        <v>338</v>
      </c>
      <c r="L2" s="1">
        <f>SUM(K2/2)</f>
        <v>169</v>
      </c>
      <c r="M2" s="1">
        <v>6</v>
      </c>
      <c r="N2" s="1">
        <f>SUM(L2+M2)</f>
        <v>175</v>
      </c>
      <c r="O2" s="3">
        <v>2</v>
      </c>
    </row>
    <row r="3" spans="1:15" x14ac:dyDescent="0.25">
      <c r="A3" s="1" t="s">
        <v>5</v>
      </c>
      <c r="B3" s="1" t="s">
        <v>26</v>
      </c>
      <c r="C3" s="1" t="s">
        <v>7</v>
      </c>
      <c r="D3" s="2">
        <v>41756</v>
      </c>
      <c r="E3" s="1">
        <v>186</v>
      </c>
      <c r="F3" s="1">
        <v>168</v>
      </c>
      <c r="K3" s="1">
        <f>SUM(E3:F3)</f>
        <v>354</v>
      </c>
      <c r="L3" s="1">
        <f>SUM(K3/2)</f>
        <v>177</v>
      </c>
      <c r="M3" s="1">
        <v>14</v>
      </c>
      <c r="N3" s="1">
        <f>SUM(L3+M3)</f>
        <v>191</v>
      </c>
      <c r="O3" s="3">
        <v>2</v>
      </c>
    </row>
    <row r="4" spans="1:15" x14ac:dyDescent="0.25">
      <c r="A4" s="1" t="s">
        <v>5</v>
      </c>
      <c r="B4" s="1" t="s">
        <v>26</v>
      </c>
      <c r="C4" s="1" t="s">
        <v>7</v>
      </c>
      <c r="D4" s="2">
        <v>41784</v>
      </c>
      <c r="E4" s="1">
        <v>189</v>
      </c>
      <c r="F4" s="1">
        <v>189</v>
      </c>
      <c r="K4" s="1">
        <f>SUM(E4:F4)</f>
        <v>378</v>
      </c>
      <c r="L4" s="1">
        <f>SUM(K4/2)</f>
        <v>189</v>
      </c>
      <c r="M4" s="1">
        <v>8</v>
      </c>
      <c r="N4" s="1">
        <f>SUM(L4+M4)</f>
        <v>197</v>
      </c>
      <c r="O4" s="3">
        <v>2</v>
      </c>
    </row>
    <row r="5" spans="1:15" x14ac:dyDescent="0.25">
      <c r="A5" s="1" t="s">
        <v>5</v>
      </c>
      <c r="B5" s="1" t="s">
        <v>26</v>
      </c>
      <c r="C5" s="1" t="s">
        <v>7</v>
      </c>
      <c r="D5" s="2">
        <v>41819</v>
      </c>
      <c r="E5" s="1">
        <v>181</v>
      </c>
      <c r="F5" s="1">
        <v>176</v>
      </c>
      <c r="G5" s="1">
        <v>182</v>
      </c>
      <c r="H5" s="1">
        <v>178</v>
      </c>
      <c r="K5" s="1">
        <f>SUM(E5:J5)</f>
        <v>717</v>
      </c>
      <c r="L5" s="1">
        <f>SUM(K5/4)</f>
        <v>179.25</v>
      </c>
      <c r="M5" s="1">
        <v>24</v>
      </c>
      <c r="N5" s="1">
        <f>SUM(L5+M5)</f>
        <v>203.25</v>
      </c>
      <c r="O5" s="3">
        <v>4</v>
      </c>
    </row>
    <row r="6" spans="1:15" hidden="1" x14ac:dyDescent="0.25">
      <c r="A6" s="1" t="s">
        <v>5</v>
      </c>
      <c r="B6" s="1" t="s">
        <v>26</v>
      </c>
      <c r="C6" s="1" t="s">
        <v>7</v>
      </c>
      <c r="D6" s="2">
        <v>41840</v>
      </c>
      <c r="L6" s="1">
        <f t="shared" ref="L6:L9" si="0">SUM(K6/4)</f>
        <v>0</v>
      </c>
      <c r="N6" s="1">
        <f t="shared" ref="N6:N12" si="1">SUM(L6+M6)</f>
        <v>0</v>
      </c>
    </row>
    <row r="7" spans="1:15" x14ac:dyDescent="0.25">
      <c r="A7" s="1" t="s">
        <v>5</v>
      </c>
      <c r="B7" s="1" t="s">
        <v>26</v>
      </c>
      <c r="C7" s="1" t="s">
        <v>7</v>
      </c>
      <c r="D7" s="2" t="s">
        <v>15</v>
      </c>
      <c r="E7" s="1">
        <v>184</v>
      </c>
      <c r="F7" s="1">
        <v>189</v>
      </c>
      <c r="K7" s="1">
        <v>373</v>
      </c>
      <c r="L7" s="1">
        <f>SUM(K7/2)</f>
        <v>186.5</v>
      </c>
      <c r="M7" s="1">
        <v>10</v>
      </c>
      <c r="N7" s="1">
        <f t="shared" si="1"/>
        <v>196.5</v>
      </c>
      <c r="O7" s="3">
        <v>2</v>
      </c>
    </row>
    <row r="8" spans="1:15" x14ac:dyDescent="0.25">
      <c r="A8" s="1" t="s">
        <v>5</v>
      </c>
      <c r="B8" s="1" t="s">
        <v>26</v>
      </c>
      <c r="C8" s="1" t="s">
        <v>30</v>
      </c>
      <c r="D8" s="2" t="s">
        <v>37</v>
      </c>
      <c r="E8" s="1">
        <v>182</v>
      </c>
      <c r="F8" s="1">
        <v>181</v>
      </c>
      <c r="G8" s="1">
        <v>184</v>
      </c>
      <c r="H8" s="1">
        <v>186</v>
      </c>
      <c r="I8" s="1">
        <v>188</v>
      </c>
      <c r="J8" s="1">
        <v>181</v>
      </c>
      <c r="K8" s="1">
        <f>SUM(E8:J8)</f>
        <v>1102</v>
      </c>
      <c r="L8" s="1">
        <f>SUM(K8/O8)</f>
        <v>183.66666666666666</v>
      </c>
      <c r="M8" s="1">
        <v>60</v>
      </c>
      <c r="N8" s="1">
        <f>SUM(L8+M8)</f>
        <v>243.66666666666666</v>
      </c>
      <c r="O8" s="3">
        <v>6</v>
      </c>
    </row>
    <row r="9" spans="1:15" x14ac:dyDescent="0.25">
      <c r="A9" s="1" t="s">
        <v>5</v>
      </c>
      <c r="B9" s="1" t="s">
        <v>26</v>
      </c>
      <c r="C9" s="1" t="s">
        <v>7</v>
      </c>
      <c r="D9" s="2" t="s">
        <v>16</v>
      </c>
      <c r="K9" s="1">
        <f t="shared" ref="K9:K11" si="2">SUM(E9:J9)</f>
        <v>0</v>
      </c>
      <c r="L9" s="1">
        <f t="shared" si="0"/>
        <v>0</v>
      </c>
      <c r="N9" s="1">
        <f t="shared" si="1"/>
        <v>0</v>
      </c>
    </row>
    <row r="10" spans="1:15" x14ac:dyDescent="0.25">
      <c r="A10" s="1" t="s">
        <v>5</v>
      </c>
      <c r="B10" s="1" t="s">
        <v>26</v>
      </c>
      <c r="C10" s="1" t="s">
        <v>7</v>
      </c>
      <c r="D10" s="2" t="s">
        <v>17</v>
      </c>
      <c r="E10" s="1">
        <v>184</v>
      </c>
      <c r="F10" s="1">
        <v>182</v>
      </c>
      <c r="K10" s="1">
        <f t="shared" si="2"/>
        <v>366</v>
      </c>
      <c r="L10" s="1">
        <f>SUM(K10/2)</f>
        <v>183</v>
      </c>
      <c r="M10" s="1">
        <v>6</v>
      </c>
      <c r="N10" s="1">
        <f t="shared" si="1"/>
        <v>189</v>
      </c>
      <c r="O10" s="3">
        <v>2</v>
      </c>
    </row>
    <row r="11" spans="1:15" x14ac:dyDescent="0.25">
      <c r="A11" s="1" t="s">
        <v>5</v>
      </c>
      <c r="B11" s="1" t="s">
        <v>26</v>
      </c>
      <c r="C11" s="1" t="s">
        <v>7</v>
      </c>
      <c r="D11" s="2" t="s">
        <v>18</v>
      </c>
      <c r="E11" s="1">
        <v>181</v>
      </c>
      <c r="F11" s="1">
        <v>186</v>
      </c>
      <c r="G11" s="1">
        <v>192</v>
      </c>
      <c r="H11" s="1">
        <v>188</v>
      </c>
      <c r="I11" s="1">
        <v>184</v>
      </c>
      <c r="J11" s="1">
        <v>188</v>
      </c>
      <c r="K11" s="1">
        <f t="shared" si="2"/>
        <v>1119</v>
      </c>
      <c r="L11" s="1">
        <f>SUM(K11/6)</f>
        <v>186.5</v>
      </c>
      <c r="M11" s="1">
        <v>24</v>
      </c>
      <c r="N11" s="1">
        <f t="shared" si="1"/>
        <v>210.5</v>
      </c>
      <c r="O11" s="3">
        <v>6</v>
      </c>
    </row>
    <row r="12" spans="1:15" x14ac:dyDescent="0.25">
      <c r="K12" s="1">
        <f>SUM(K2:K11)</f>
        <v>4747</v>
      </c>
      <c r="L12" s="1">
        <f>SUM(K12/O12)</f>
        <v>182.57692307692307</v>
      </c>
      <c r="M12" s="1">
        <f>SUM(M2:M11)</f>
        <v>152</v>
      </c>
      <c r="N12" s="1">
        <f t="shared" si="1"/>
        <v>334.57692307692309</v>
      </c>
      <c r="O12" s="3">
        <f>SUM(O2:O11)</f>
        <v>26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2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10</v>
      </c>
      <c r="J1" s="1" t="s">
        <v>12</v>
      </c>
      <c r="K1" s="1" t="s">
        <v>8</v>
      </c>
      <c r="L1" s="1" t="s">
        <v>11</v>
      </c>
    </row>
    <row r="2" spans="1:12" x14ac:dyDescent="0.25">
      <c r="A2" s="1" t="s">
        <v>5</v>
      </c>
      <c r="B2" s="1" t="s">
        <v>27</v>
      </c>
      <c r="C2" s="1" t="s">
        <v>7</v>
      </c>
      <c r="D2" s="2">
        <v>41728</v>
      </c>
      <c r="E2" s="1">
        <v>159</v>
      </c>
      <c r="F2" s="1">
        <v>170</v>
      </c>
      <c r="I2" s="1">
        <f>SUM(E2:F2)</f>
        <v>329</v>
      </c>
      <c r="J2" s="1">
        <f>SUM(I2/2)</f>
        <v>164.5</v>
      </c>
      <c r="K2" s="1">
        <v>2</v>
      </c>
      <c r="L2" s="1">
        <f>SUM(J2+K2)</f>
        <v>166.5</v>
      </c>
    </row>
    <row r="3" spans="1:12" x14ac:dyDescent="0.25">
      <c r="A3" s="1" t="s">
        <v>5</v>
      </c>
      <c r="B3" s="1" t="s">
        <v>27</v>
      </c>
      <c r="C3" s="1" t="s">
        <v>7</v>
      </c>
      <c r="D3" s="2">
        <v>41756</v>
      </c>
      <c r="E3" s="1">
        <v>174</v>
      </c>
      <c r="F3" s="1">
        <v>175</v>
      </c>
      <c r="I3" s="1">
        <f>SUM(E3:F3)</f>
        <v>349</v>
      </c>
      <c r="J3" s="1">
        <f>SUM(I3/2)</f>
        <v>174.5</v>
      </c>
      <c r="K3" s="1">
        <v>8</v>
      </c>
      <c r="L3" s="1">
        <f>SUM(J3+K3)</f>
        <v>182.5</v>
      </c>
    </row>
    <row r="4" spans="1:12" hidden="1" x14ac:dyDescent="0.25">
      <c r="A4" s="1" t="s">
        <v>5</v>
      </c>
      <c r="B4" s="1" t="s">
        <v>27</v>
      </c>
      <c r="C4" s="1" t="s">
        <v>7</v>
      </c>
      <c r="D4" s="2">
        <v>41784</v>
      </c>
      <c r="I4" s="1">
        <f>SUM(E4:F4)</f>
        <v>0</v>
      </c>
      <c r="J4" s="1">
        <f>SUM(I4/2)</f>
        <v>0</v>
      </c>
      <c r="L4" s="1">
        <f>SUM(J4+K4)</f>
        <v>0</v>
      </c>
    </row>
    <row r="5" spans="1:12" hidden="1" x14ac:dyDescent="0.25">
      <c r="A5" s="1" t="s">
        <v>5</v>
      </c>
      <c r="B5" s="1" t="s">
        <v>27</v>
      </c>
      <c r="C5" s="1" t="s">
        <v>7</v>
      </c>
      <c r="D5" s="2">
        <v>41819</v>
      </c>
      <c r="I5" s="1">
        <f>SUM(E5:H5)</f>
        <v>0</v>
      </c>
      <c r="J5" s="1">
        <f>SUM(I5/4)</f>
        <v>0</v>
      </c>
      <c r="L5" s="1">
        <f>SUM(J5+K5)</f>
        <v>0</v>
      </c>
    </row>
    <row r="6" spans="1:12" hidden="1" x14ac:dyDescent="0.25">
      <c r="A6" s="1" t="s">
        <v>5</v>
      </c>
      <c r="B6" s="1" t="s">
        <v>27</v>
      </c>
      <c r="C6" s="1" t="s">
        <v>7</v>
      </c>
      <c r="D6" s="2">
        <v>41840</v>
      </c>
      <c r="J6" s="1">
        <f t="shared" ref="J6:J10" si="0">SUM(I6/4)</f>
        <v>0</v>
      </c>
      <c r="L6" s="1">
        <f t="shared" ref="L6:L11" si="1">SUM(J6+K6)</f>
        <v>0</v>
      </c>
    </row>
    <row r="7" spans="1:12" hidden="1" x14ac:dyDescent="0.25">
      <c r="A7" s="1" t="s">
        <v>5</v>
      </c>
      <c r="B7" s="1" t="s">
        <v>27</v>
      </c>
      <c r="C7" s="1" t="s">
        <v>7</v>
      </c>
      <c r="D7" s="2" t="s">
        <v>15</v>
      </c>
      <c r="J7" s="1">
        <f t="shared" si="0"/>
        <v>0</v>
      </c>
      <c r="L7" s="1">
        <f t="shared" si="1"/>
        <v>0</v>
      </c>
    </row>
    <row r="8" spans="1:12" hidden="1" x14ac:dyDescent="0.25">
      <c r="A8" s="1" t="s">
        <v>5</v>
      </c>
      <c r="B8" s="1" t="s">
        <v>27</v>
      </c>
      <c r="C8" s="1" t="s">
        <v>7</v>
      </c>
      <c r="D8" s="2" t="s">
        <v>16</v>
      </c>
      <c r="J8" s="1">
        <f t="shared" si="0"/>
        <v>0</v>
      </c>
      <c r="L8" s="1">
        <f t="shared" si="1"/>
        <v>0</v>
      </c>
    </row>
    <row r="9" spans="1:12" hidden="1" x14ac:dyDescent="0.25">
      <c r="A9" s="1" t="s">
        <v>5</v>
      </c>
      <c r="B9" s="1" t="s">
        <v>27</v>
      </c>
      <c r="C9" s="1" t="s">
        <v>7</v>
      </c>
      <c r="D9" s="2" t="s">
        <v>17</v>
      </c>
      <c r="J9" s="1">
        <f t="shared" si="0"/>
        <v>0</v>
      </c>
      <c r="L9" s="1">
        <f t="shared" si="1"/>
        <v>0</v>
      </c>
    </row>
    <row r="10" spans="1:12" hidden="1" x14ac:dyDescent="0.25">
      <c r="A10" s="1" t="s">
        <v>5</v>
      </c>
      <c r="B10" s="1" t="s">
        <v>27</v>
      </c>
      <c r="C10" s="1" t="s">
        <v>7</v>
      </c>
      <c r="D10" s="2" t="s">
        <v>18</v>
      </c>
      <c r="J10" s="1">
        <f t="shared" si="0"/>
        <v>0</v>
      </c>
      <c r="L10" s="1">
        <f t="shared" si="1"/>
        <v>0</v>
      </c>
    </row>
    <row r="11" spans="1:12" x14ac:dyDescent="0.25">
      <c r="I11" s="1">
        <f>SUM(I2:I10)</f>
        <v>678</v>
      </c>
      <c r="J11" s="1">
        <f>SUM(I11/4)</f>
        <v>169.5</v>
      </c>
      <c r="K11" s="1">
        <f>SUM(K2:K10)</f>
        <v>10</v>
      </c>
      <c r="L11" s="1">
        <f t="shared" si="1"/>
        <v>179.5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2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10</v>
      </c>
      <c r="J1" s="1" t="s">
        <v>12</v>
      </c>
      <c r="K1" s="1" t="s">
        <v>8</v>
      </c>
      <c r="L1" s="1" t="s">
        <v>11</v>
      </c>
    </row>
    <row r="2" spans="1:12" hidden="1" x14ac:dyDescent="0.25">
      <c r="A2" s="1" t="s">
        <v>5</v>
      </c>
      <c r="B2" s="1" t="s">
        <v>28</v>
      </c>
      <c r="C2" s="1" t="s">
        <v>7</v>
      </c>
      <c r="D2" s="2">
        <v>41728</v>
      </c>
      <c r="I2" s="1">
        <f>SUM(E2:F2)</f>
        <v>0</v>
      </c>
      <c r="J2" s="1">
        <f>SUM(I2/2)</f>
        <v>0</v>
      </c>
      <c r="L2" s="1">
        <f>SUM(J2+K2)</f>
        <v>0</v>
      </c>
    </row>
    <row r="3" spans="1:12" x14ac:dyDescent="0.25">
      <c r="A3" s="1" t="s">
        <v>5</v>
      </c>
      <c r="B3" s="1" t="s">
        <v>28</v>
      </c>
      <c r="C3" s="1" t="s">
        <v>7</v>
      </c>
      <c r="D3" s="2">
        <v>41756</v>
      </c>
      <c r="E3" s="1">
        <v>186</v>
      </c>
      <c r="F3" s="1">
        <v>178</v>
      </c>
      <c r="I3" s="1">
        <f>SUM(E3:F3)</f>
        <v>364</v>
      </c>
      <c r="J3" s="1">
        <f>SUM(I3/2)</f>
        <v>182</v>
      </c>
      <c r="K3" s="1">
        <v>18</v>
      </c>
      <c r="L3" s="1">
        <f>SUM(J3+K3)</f>
        <v>200</v>
      </c>
    </row>
    <row r="4" spans="1:12" hidden="1" x14ac:dyDescent="0.25">
      <c r="A4" s="1" t="s">
        <v>5</v>
      </c>
      <c r="B4" s="1" t="s">
        <v>28</v>
      </c>
      <c r="C4" s="1" t="s">
        <v>7</v>
      </c>
      <c r="D4" s="2">
        <v>41784</v>
      </c>
      <c r="I4" s="1">
        <f>SUM(E4:F4)</f>
        <v>0</v>
      </c>
      <c r="J4" s="1">
        <f>SUM(I4/2)</f>
        <v>0</v>
      </c>
      <c r="L4" s="1">
        <f>SUM(J4+K4)</f>
        <v>0</v>
      </c>
    </row>
    <row r="5" spans="1:12" x14ac:dyDescent="0.25">
      <c r="A5" s="1" t="s">
        <v>5</v>
      </c>
      <c r="B5" s="1" t="s">
        <v>28</v>
      </c>
      <c r="C5" s="1" t="s">
        <v>7</v>
      </c>
      <c r="D5" s="2">
        <v>41819</v>
      </c>
      <c r="E5" s="1">
        <v>181</v>
      </c>
      <c r="F5" s="1">
        <v>175</v>
      </c>
      <c r="G5" s="1">
        <v>175</v>
      </c>
      <c r="H5" s="1">
        <v>190</v>
      </c>
      <c r="I5" s="1">
        <f>SUM(E5:H5)</f>
        <v>721</v>
      </c>
      <c r="J5" s="1">
        <f>SUM(I5/4)</f>
        <v>180.25</v>
      </c>
      <c r="K5" s="1">
        <v>32</v>
      </c>
      <c r="L5" s="1">
        <f>SUM(J5+K5)</f>
        <v>212.25</v>
      </c>
    </row>
    <row r="6" spans="1:12" hidden="1" x14ac:dyDescent="0.25">
      <c r="A6" s="1" t="s">
        <v>5</v>
      </c>
      <c r="B6" s="1" t="s">
        <v>28</v>
      </c>
      <c r="C6" s="1" t="s">
        <v>7</v>
      </c>
      <c r="D6" s="2">
        <v>41840</v>
      </c>
      <c r="J6" s="1">
        <f t="shared" ref="J6:J10" si="0">SUM(I6/4)</f>
        <v>0</v>
      </c>
      <c r="L6" s="1">
        <f t="shared" ref="L6:L11" si="1">SUM(J6+K6)</f>
        <v>0</v>
      </c>
    </row>
    <row r="7" spans="1:12" hidden="1" x14ac:dyDescent="0.25">
      <c r="A7" s="1" t="s">
        <v>5</v>
      </c>
      <c r="B7" s="1" t="s">
        <v>28</v>
      </c>
      <c r="C7" s="1" t="s">
        <v>7</v>
      </c>
      <c r="D7" s="2" t="s">
        <v>15</v>
      </c>
      <c r="J7" s="1">
        <f t="shared" si="0"/>
        <v>0</v>
      </c>
      <c r="L7" s="1">
        <f t="shared" si="1"/>
        <v>0</v>
      </c>
    </row>
    <row r="8" spans="1:12" hidden="1" x14ac:dyDescent="0.25">
      <c r="A8" s="1" t="s">
        <v>5</v>
      </c>
      <c r="B8" s="1" t="s">
        <v>28</v>
      </c>
      <c r="C8" s="1" t="s">
        <v>7</v>
      </c>
      <c r="D8" s="2" t="s">
        <v>16</v>
      </c>
      <c r="J8" s="1">
        <f t="shared" si="0"/>
        <v>0</v>
      </c>
      <c r="L8" s="1">
        <f t="shared" si="1"/>
        <v>0</v>
      </c>
    </row>
    <row r="9" spans="1:12" hidden="1" x14ac:dyDescent="0.25">
      <c r="A9" s="1" t="s">
        <v>5</v>
      </c>
      <c r="B9" s="1" t="s">
        <v>28</v>
      </c>
      <c r="C9" s="1" t="s">
        <v>7</v>
      </c>
      <c r="D9" s="2" t="s">
        <v>17</v>
      </c>
      <c r="J9" s="1">
        <f t="shared" si="0"/>
        <v>0</v>
      </c>
      <c r="L9" s="1">
        <f t="shared" si="1"/>
        <v>0</v>
      </c>
    </row>
    <row r="10" spans="1:12" hidden="1" x14ac:dyDescent="0.25">
      <c r="A10" s="1" t="s">
        <v>5</v>
      </c>
      <c r="B10" s="1" t="s">
        <v>28</v>
      </c>
      <c r="C10" s="1" t="s">
        <v>7</v>
      </c>
      <c r="D10" s="2" t="s">
        <v>18</v>
      </c>
      <c r="J10" s="1">
        <f t="shared" si="0"/>
        <v>0</v>
      </c>
      <c r="L10" s="1">
        <f t="shared" si="1"/>
        <v>0</v>
      </c>
    </row>
    <row r="11" spans="1:12" x14ac:dyDescent="0.25">
      <c r="I11" s="1">
        <f>SUM(I2:I10)</f>
        <v>1085</v>
      </c>
      <c r="J11" s="1">
        <f>SUM(I11/6)</f>
        <v>180.83333333333334</v>
      </c>
      <c r="K11" s="1">
        <f>SUM(K2:K10)</f>
        <v>50</v>
      </c>
      <c r="L11" s="1">
        <f t="shared" si="1"/>
        <v>230.83333333333334</v>
      </c>
    </row>
    <row r="18" spans="1:12" x14ac:dyDescent="0.25">
      <c r="A18" s="1" t="s">
        <v>0</v>
      </c>
      <c r="B18" s="1" t="s">
        <v>1</v>
      </c>
      <c r="C18" s="1" t="s">
        <v>4</v>
      </c>
      <c r="D18" s="2" t="s">
        <v>2</v>
      </c>
      <c r="E18" s="1" t="s">
        <v>3</v>
      </c>
      <c r="F18" s="1" t="s">
        <v>9</v>
      </c>
      <c r="G18" s="1" t="s">
        <v>13</v>
      </c>
      <c r="H18" s="1" t="s">
        <v>14</v>
      </c>
      <c r="I18" s="1" t="s">
        <v>10</v>
      </c>
      <c r="J18" s="1" t="s">
        <v>12</v>
      </c>
      <c r="K18" s="1" t="s">
        <v>8</v>
      </c>
      <c r="L18" s="1" t="s">
        <v>11</v>
      </c>
    </row>
    <row r="19" spans="1:12" hidden="1" x14ac:dyDescent="0.25">
      <c r="A19" s="1" t="s">
        <v>19</v>
      </c>
      <c r="B19" s="1" t="s">
        <v>28</v>
      </c>
      <c r="C19" s="1" t="s">
        <v>7</v>
      </c>
      <c r="D19" s="2">
        <v>41728</v>
      </c>
      <c r="I19" s="1">
        <f>SUM(E19:F19)</f>
        <v>0</v>
      </c>
      <c r="J19" s="1">
        <f>SUM(I19/2)</f>
        <v>0</v>
      </c>
      <c r="L19" s="1">
        <f>SUM(J19+K19)</f>
        <v>0</v>
      </c>
    </row>
    <row r="20" spans="1:12" x14ac:dyDescent="0.25">
      <c r="A20" s="1" t="s">
        <v>19</v>
      </c>
      <c r="B20" s="1" t="s">
        <v>28</v>
      </c>
      <c r="C20" s="1" t="s">
        <v>7</v>
      </c>
      <c r="D20" s="2">
        <v>41756</v>
      </c>
      <c r="E20" s="1">
        <v>148</v>
      </c>
      <c r="F20" s="1">
        <v>154</v>
      </c>
      <c r="I20" s="1">
        <f>SUM(E20:F20)</f>
        <v>302</v>
      </c>
      <c r="J20" s="1">
        <f>SUM(I20/2)</f>
        <v>151</v>
      </c>
      <c r="K20" s="1">
        <v>2</v>
      </c>
      <c r="L20" s="1">
        <f>SUM(J20+K20)</f>
        <v>153</v>
      </c>
    </row>
    <row r="21" spans="1:12" hidden="1" x14ac:dyDescent="0.25">
      <c r="A21" s="1" t="s">
        <v>19</v>
      </c>
      <c r="B21" s="1" t="s">
        <v>28</v>
      </c>
      <c r="C21" s="1" t="s">
        <v>7</v>
      </c>
      <c r="D21" s="2">
        <v>41784</v>
      </c>
      <c r="I21" s="1">
        <f>SUM(E21:F21)</f>
        <v>0</v>
      </c>
      <c r="J21" s="1">
        <f>SUM(I21/2)</f>
        <v>0</v>
      </c>
      <c r="L21" s="1">
        <f>SUM(J21+K21)</f>
        <v>0</v>
      </c>
    </row>
    <row r="22" spans="1:12" x14ac:dyDescent="0.25">
      <c r="A22" s="1" t="s">
        <v>19</v>
      </c>
      <c r="B22" s="1" t="s">
        <v>28</v>
      </c>
      <c r="C22" s="1" t="s">
        <v>7</v>
      </c>
      <c r="D22" s="2">
        <v>41819</v>
      </c>
      <c r="E22" s="1">
        <v>149</v>
      </c>
      <c r="F22" s="1">
        <v>154</v>
      </c>
      <c r="G22" s="1">
        <v>153</v>
      </c>
      <c r="H22" s="1">
        <v>161</v>
      </c>
      <c r="I22" s="1">
        <f>SUM(E22:H22)</f>
        <v>617</v>
      </c>
      <c r="J22" s="1">
        <f>SUM(I22/4)</f>
        <v>154.25</v>
      </c>
      <c r="K22" s="1">
        <v>4</v>
      </c>
      <c r="L22" s="1">
        <f>SUM(J22+K22)</f>
        <v>158.25</v>
      </c>
    </row>
    <row r="23" spans="1:12" hidden="1" x14ac:dyDescent="0.25">
      <c r="A23" s="1" t="s">
        <v>19</v>
      </c>
      <c r="B23" s="1" t="s">
        <v>28</v>
      </c>
      <c r="C23" s="1" t="s">
        <v>7</v>
      </c>
      <c r="D23" s="2">
        <v>41840</v>
      </c>
      <c r="J23" s="1">
        <f t="shared" ref="J23:J27" si="2">SUM(I23/4)</f>
        <v>0</v>
      </c>
      <c r="L23" s="1">
        <f t="shared" ref="L23:L28" si="3">SUM(J23+K23)</f>
        <v>0</v>
      </c>
    </row>
    <row r="24" spans="1:12" hidden="1" x14ac:dyDescent="0.25">
      <c r="A24" s="1" t="s">
        <v>19</v>
      </c>
      <c r="B24" s="1" t="s">
        <v>28</v>
      </c>
      <c r="C24" s="1" t="s">
        <v>7</v>
      </c>
      <c r="D24" s="2" t="s">
        <v>15</v>
      </c>
      <c r="J24" s="1">
        <f t="shared" si="2"/>
        <v>0</v>
      </c>
      <c r="L24" s="1">
        <f t="shared" si="3"/>
        <v>0</v>
      </c>
    </row>
    <row r="25" spans="1:12" hidden="1" x14ac:dyDescent="0.25">
      <c r="A25" s="1" t="s">
        <v>19</v>
      </c>
      <c r="B25" s="1" t="s">
        <v>28</v>
      </c>
      <c r="C25" s="1" t="s">
        <v>7</v>
      </c>
      <c r="D25" s="2" t="s">
        <v>16</v>
      </c>
      <c r="J25" s="1">
        <f t="shared" si="2"/>
        <v>0</v>
      </c>
      <c r="L25" s="1">
        <f t="shared" si="3"/>
        <v>0</v>
      </c>
    </row>
    <row r="26" spans="1:12" hidden="1" x14ac:dyDescent="0.25">
      <c r="A26" s="1" t="s">
        <v>19</v>
      </c>
      <c r="B26" s="1" t="s">
        <v>28</v>
      </c>
      <c r="C26" s="1" t="s">
        <v>7</v>
      </c>
      <c r="D26" s="2" t="s">
        <v>17</v>
      </c>
      <c r="J26" s="1">
        <f t="shared" si="2"/>
        <v>0</v>
      </c>
      <c r="L26" s="1">
        <f t="shared" si="3"/>
        <v>0</v>
      </c>
    </row>
    <row r="27" spans="1:12" hidden="1" x14ac:dyDescent="0.25">
      <c r="A27" s="1" t="s">
        <v>19</v>
      </c>
      <c r="B27" s="1" t="s">
        <v>28</v>
      </c>
      <c r="C27" s="1" t="s">
        <v>7</v>
      </c>
      <c r="D27" s="2" t="s">
        <v>18</v>
      </c>
      <c r="J27" s="1">
        <f t="shared" si="2"/>
        <v>0</v>
      </c>
      <c r="L27" s="1">
        <f t="shared" si="3"/>
        <v>0</v>
      </c>
    </row>
    <row r="28" spans="1:12" x14ac:dyDescent="0.25">
      <c r="I28" s="1">
        <f>SUM(I19:I27)</f>
        <v>919</v>
      </c>
      <c r="J28" s="1">
        <f>SUM(I28/6)</f>
        <v>153.16666666666666</v>
      </c>
      <c r="K28" s="1">
        <f>SUM(K19:K27)</f>
        <v>6</v>
      </c>
      <c r="L28" s="1">
        <f t="shared" si="3"/>
        <v>159.16666666666666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x14ac:dyDescent="0.25">
      <c r="A2" s="1" t="s">
        <v>5</v>
      </c>
      <c r="B2" s="1" t="s">
        <v>29</v>
      </c>
      <c r="C2" s="1" t="s">
        <v>30</v>
      </c>
      <c r="D2" s="2" t="s">
        <v>31</v>
      </c>
      <c r="E2" s="1">
        <v>156</v>
      </c>
      <c r="F2" s="1">
        <v>145</v>
      </c>
      <c r="G2" s="1">
        <v>143</v>
      </c>
      <c r="K2" s="1">
        <f>SUM(E2:J2)</f>
        <v>444</v>
      </c>
      <c r="L2" s="1">
        <f>SUM(K2/3)</f>
        <v>148</v>
      </c>
      <c r="M2" s="1">
        <v>6</v>
      </c>
      <c r="N2" s="1">
        <f>SUM(L2+M2)</f>
        <v>154</v>
      </c>
    </row>
    <row r="3" spans="1:14" x14ac:dyDescent="0.25">
      <c r="A3" s="1" t="s">
        <v>5</v>
      </c>
      <c r="B3" s="1" t="s">
        <v>29</v>
      </c>
      <c r="C3" s="1" t="s">
        <v>30</v>
      </c>
      <c r="D3" s="2">
        <v>41733</v>
      </c>
      <c r="E3" s="1">
        <v>155</v>
      </c>
      <c r="F3" s="1">
        <v>150</v>
      </c>
      <c r="G3" s="1">
        <v>141</v>
      </c>
      <c r="K3" s="1">
        <f>SUM(E3:J3)</f>
        <v>446</v>
      </c>
      <c r="L3" s="1">
        <f>SUM(K3/3)</f>
        <v>148.66666666666666</v>
      </c>
      <c r="M3" s="1">
        <v>3</v>
      </c>
      <c r="N3" s="1">
        <f>SUM(L3+M3)</f>
        <v>151.66666666666666</v>
      </c>
    </row>
    <row r="4" spans="1:14" hidden="1" x14ac:dyDescent="0.25">
      <c r="A4" s="1" t="s">
        <v>5</v>
      </c>
      <c r="B4" s="1" t="s">
        <v>29</v>
      </c>
      <c r="C4" s="1" t="s">
        <v>30</v>
      </c>
      <c r="D4" s="2" t="s">
        <v>32</v>
      </c>
      <c r="K4" s="1">
        <f>SUM(E4:F4)</f>
        <v>0</v>
      </c>
      <c r="L4" s="1">
        <f>SUM(K4/2)</f>
        <v>0</v>
      </c>
      <c r="N4" s="1">
        <f>SUM(L4+M4)</f>
        <v>0</v>
      </c>
    </row>
    <row r="5" spans="1:14" hidden="1" x14ac:dyDescent="0.25">
      <c r="A5" s="1" t="s">
        <v>5</v>
      </c>
      <c r="B5" s="1" t="s">
        <v>29</v>
      </c>
      <c r="C5" s="1" t="s">
        <v>30</v>
      </c>
      <c r="D5" s="2" t="s">
        <v>33</v>
      </c>
      <c r="K5" s="1">
        <f>SUM(E5:J5)</f>
        <v>0</v>
      </c>
      <c r="L5" s="1">
        <f>SUM(K5/4)</f>
        <v>0</v>
      </c>
      <c r="N5" s="1">
        <f>SUM(L5+M5)</f>
        <v>0</v>
      </c>
    </row>
    <row r="6" spans="1:14" hidden="1" x14ac:dyDescent="0.25">
      <c r="A6" s="1" t="s">
        <v>5</v>
      </c>
      <c r="B6" s="1" t="s">
        <v>29</v>
      </c>
      <c r="C6" s="1" t="s">
        <v>30</v>
      </c>
      <c r="D6" s="2" t="s">
        <v>34</v>
      </c>
      <c r="L6" s="1">
        <f t="shared" ref="L6:L10" si="0">SUM(K6/4)</f>
        <v>0</v>
      </c>
      <c r="N6" s="1">
        <f t="shared" ref="N6:N10" si="1">SUM(L6+M6)</f>
        <v>0</v>
      </c>
    </row>
    <row r="7" spans="1:14" hidden="1" x14ac:dyDescent="0.25">
      <c r="A7" s="1" t="s">
        <v>5</v>
      </c>
      <c r="B7" s="1" t="s">
        <v>29</v>
      </c>
      <c r="C7" s="1" t="s">
        <v>30</v>
      </c>
      <c r="D7" s="2" t="s">
        <v>35</v>
      </c>
      <c r="L7" s="1">
        <f t="shared" si="0"/>
        <v>0</v>
      </c>
      <c r="N7" s="1">
        <f t="shared" si="1"/>
        <v>0</v>
      </c>
    </row>
    <row r="8" spans="1:14" hidden="1" x14ac:dyDescent="0.25">
      <c r="A8" s="1" t="s">
        <v>5</v>
      </c>
      <c r="B8" s="1" t="s">
        <v>29</v>
      </c>
      <c r="C8" s="1" t="s">
        <v>30</v>
      </c>
      <c r="D8" s="2" t="s">
        <v>36</v>
      </c>
      <c r="L8" s="1">
        <f t="shared" si="0"/>
        <v>0</v>
      </c>
      <c r="N8" s="1">
        <f t="shared" si="1"/>
        <v>0</v>
      </c>
    </row>
    <row r="9" spans="1:14" hidden="1" x14ac:dyDescent="0.25">
      <c r="A9" s="1" t="s">
        <v>5</v>
      </c>
      <c r="B9" s="1" t="s">
        <v>29</v>
      </c>
      <c r="C9" s="1" t="s">
        <v>30</v>
      </c>
      <c r="D9" s="2" t="s">
        <v>37</v>
      </c>
      <c r="L9" s="1">
        <f t="shared" si="0"/>
        <v>0</v>
      </c>
      <c r="N9" s="1">
        <f t="shared" si="1"/>
        <v>0</v>
      </c>
    </row>
    <row r="10" spans="1:14" hidden="1" x14ac:dyDescent="0.25">
      <c r="A10" s="1" t="s">
        <v>5</v>
      </c>
      <c r="B10" s="1" t="s">
        <v>29</v>
      </c>
      <c r="C10" s="1" t="s">
        <v>30</v>
      </c>
      <c r="D10" s="2" t="s">
        <v>38</v>
      </c>
      <c r="L10" s="1">
        <f t="shared" si="0"/>
        <v>0</v>
      </c>
      <c r="N10" s="1">
        <f t="shared" si="1"/>
        <v>0</v>
      </c>
    </row>
    <row r="11" spans="1:14" hidden="1" x14ac:dyDescent="0.25">
      <c r="A11" s="1" t="s">
        <v>5</v>
      </c>
      <c r="B11" s="1" t="s">
        <v>29</v>
      </c>
      <c r="C11" s="1" t="s">
        <v>30</v>
      </c>
      <c r="D11" s="2" t="s">
        <v>41</v>
      </c>
      <c r="N11" s="1"/>
    </row>
    <row r="12" spans="1:14" hidden="1" x14ac:dyDescent="0.25">
      <c r="A12" s="1" t="s">
        <v>5</v>
      </c>
      <c r="B12" s="1" t="s">
        <v>29</v>
      </c>
      <c r="C12" s="1" t="s">
        <v>30</v>
      </c>
      <c r="D12" s="2" t="s">
        <v>42</v>
      </c>
    </row>
    <row r="13" spans="1:14" x14ac:dyDescent="0.25">
      <c r="K13" s="1">
        <f>SUM(K2:K12)</f>
        <v>890</v>
      </c>
      <c r="L13" s="1">
        <f>SUM(K13/6)</f>
        <v>148.33333333333334</v>
      </c>
      <c r="M13" s="1">
        <f>SUM(M2:M12)</f>
        <v>9</v>
      </c>
      <c r="N13" s="1">
        <f t="shared" ref="N13" si="2">SUM(L13+M13)</f>
        <v>157.33333333333334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x14ac:dyDescent="0.25">
      <c r="A2" s="1" t="s">
        <v>5</v>
      </c>
      <c r="B2" s="1" t="s">
        <v>43</v>
      </c>
      <c r="C2" s="1" t="s">
        <v>30</v>
      </c>
      <c r="D2" s="2" t="s">
        <v>31</v>
      </c>
      <c r="E2" s="1">
        <v>104</v>
      </c>
      <c r="F2" s="1">
        <v>85</v>
      </c>
      <c r="G2" s="1">
        <v>110</v>
      </c>
      <c r="K2" s="1">
        <f>SUM(E2:J2)</f>
        <v>299</v>
      </c>
      <c r="L2" s="1">
        <f>SUM(K2/3)</f>
        <v>99.666666666666671</v>
      </c>
      <c r="M2" s="1">
        <v>3</v>
      </c>
      <c r="N2" s="1">
        <f>SUM(L2+M2)</f>
        <v>102.66666666666667</v>
      </c>
    </row>
    <row r="3" spans="1:14" hidden="1" x14ac:dyDescent="0.25">
      <c r="A3" s="1" t="s">
        <v>5</v>
      </c>
      <c r="B3" s="1" t="s">
        <v>43</v>
      </c>
      <c r="C3" s="1" t="s">
        <v>30</v>
      </c>
      <c r="D3" s="2">
        <v>41733</v>
      </c>
      <c r="K3" s="1">
        <f>SUM(E3:J3)</f>
        <v>0</v>
      </c>
      <c r="L3" s="1">
        <f>SUM(K3/3)</f>
        <v>0</v>
      </c>
      <c r="N3" s="1">
        <f>SUM(L3+M3)</f>
        <v>0</v>
      </c>
    </row>
    <row r="4" spans="1:14" hidden="1" x14ac:dyDescent="0.25">
      <c r="A4" s="1" t="s">
        <v>5</v>
      </c>
      <c r="B4" s="1" t="s">
        <v>43</v>
      </c>
      <c r="C4" s="1" t="s">
        <v>30</v>
      </c>
      <c r="D4" s="2" t="s">
        <v>32</v>
      </c>
      <c r="K4" s="1">
        <f>SUM(E4:F4)</f>
        <v>0</v>
      </c>
      <c r="L4" s="1">
        <f>SUM(K4/2)</f>
        <v>0</v>
      </c>
      <c r="N4" s="1">
        <f>SUM(L4+M4)</f>
        <v>0</v>
      </c>
    </row>
    <row r="5" spans="1:14" hidden="1" x14ac:dyDescent="0.25">
      <c r="A5" s="1" t="s">
        <v>5</v>
      </c>
      <c r="B5" s="1" t="s">
        <v>43</v>
      </c>
      <c r="C5" s="1" t="s">
        <v>30</v>
      </c>
      <c r="D5" s="2" t="s">
        <v>33</v>
      </c>
      <c r="K5" s="1">
        <f>SUM(E5:J5)</f>
        <v>0</v>
      </c>
      <c r="L5" s="1">
        <f>SUM(K5/4)</f>
        <v>0</v>
      </c>
      <c r="N5" s="1">
        <f>SUM(L5+M5)</f>
        <v>0</v>
      </c>
    </row>
    <row r="6" spans="1:14" hidden="1" x14ac:dyDescent="0.25">
      <c r="A6" s="1" t="s">
        <v>5</v>
      </c>
      <c r="B6" s="1" t="s">
        <v>43</v>
      </c>
      <c r="C6" s="1" t="s">
        <v>30</v>
      </c>
      <c r="D6" s="2" t="s">
        <v>34</v>
      </c>
      <c r="L6" s="1">
        <f t="shared" ref="L6:L10" si="0">SUM(K6/4)</f>
        <v>0</v>
      </c>
      <c r="N6" s="1">
        <f t="shared" ref="N6:N10" si="1">SUM(L6+M6)</f>
        <v>0</v>
      </c>
    </row>
    <row r="7" spans="1:14" hidden="1" x14ac:dyDescent="0.25">
      <c r="A7" s="1" t="s">
        <v>5</v>
      </c>
      <c r="B7" s="1" t="s">
        <v>43</v>
      </c>
      <c r="C7" s="1" t="s">
        <v>30</v>
      </c>
      <c r="D7" s="2" t="s">
        <v>35</v>
      </c>
      <c r="L7" s="1">
        <f t="shared" si="0"/>
        <v>0</v>
      </c>
      <c r="N7" s="1">
        <f t="shared" si="1"/>
        <v>0</v>
      </c>
    </row>
    <row r="8" spans="1:14" hidden="1" x14ac:dyDescent="0.25">
      <c r="A8" s="1" t="s">
        <v>5</v>
      </c>
      <c r="B8" s="1" t="s">
        <v>43</v>
      </c>
      <c r="C8" s="1" t="s">
        <v>30</v>
      </c>
      <c r="D8" s="2" t="s">
        <v>36</v>
      </c>
      <c r="L8" s="1">
        <f t="shared" si="0"/>
        <v>0</v>
      </c>
      <c r="N8" s="1">
        <f t="shared" si="1"/>
        <v>0</v>
      </c>
    </row>
    <row r="9" spans="1:14" hidden="1" x14ac:dyDescent="0.25">
      <c r="A9" s="1" t="s">
        <v>5</v>
      </c>
      <c r="B9" s="1" t="s">
        <v>43</v>
      </c>
      <c r="C9" s="1" t="s">
        <v>30</v>
      </c>
      <c r="D9" s="2" t="s">
        <v>37</v>
      </c>
      <c r="L9" s="1">
        <f t="shared" si="0"/>
        <v>0</v>
      </c>
      <c r="N9" s="1">
        <f t="shared" si="1"/>
        <v>0</v>
      </c>
    </row>
    <row r="10" spans="1:14" hidden="1" x14ac:dyDescent="0.25">
      <c r="A10" s="1" t="s">
        <v>5</v>
      </c>
      <c r="B10" s="1" t="s">
        <v>43</v>
      </c>
      <c r="C10" s="1" t="s">
        <v>30</v>
      </c>
      <c r="D10" s="2" t="s">
        <v>38</v>
      </c>
      <c r="L10" s="1">
        <f t="shared" si="0"/>
        <v>0</v>
      </c>
      <c r="N10" s="1">
        <f t="shared" si="1"/>
        <v>0</v>
      </c>
    </row>
    <row r="11" spans="1:14" hidden="1" x14ac:dyDescent="0.25">
      <c r="A11" s="1" t="s">
        <v>5</v>
      </c>
      <c r="B11" s="1" t="s">
        <v>43</v>
      </c>
      <c r="C11" s="1" t="s">
        <v>30</v>
      </c>
      <c r="D11" s="2" t="s">
        <v>41</v>
      </c>
      <c r="N11" s="1"/>
    </row>
    <row r="12" spans="1:14" hidden="1" x14ac:dyDescent="0.25">
      <c r="A12" s="1" t="s">
        <v>5</v>
      </c>
      <c r="B12" s="1" t="s">
        <v>43</v>
      </c>
      <c r="C12" s="1" t="s">
        <v>30</v>
      </c>
      <c r="D12" s="2" t="s">
        <v>42</v>
      </c>
    </row>
    <row r="13" spans="1:14" x14ac:dyDescent="0.25">
      <c r="K13" s="1">
        <f>SUM(K2:K12)</f>
        <v>299</v>
      </c>
      <c r="L13" s="1">
        <f>SUM(K13/3)</f>
        <v>99.666666666666671</v>
      </c>
      <c r="M13" s="1">
        <f>SUM(M2:M12)</f>
        <v>3</v>
      </c>
      <c r="N13" s="1">
        <f t="shared" ref="N13" si="2">SUM(L13+M13)</f>
        <v>102.66666666666667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hidden="1" x14ac:dyDescent="0.25">
      <c r="A2" s="1" t="s">
        <v>19</v>
      </c>
      <c r="B2" s="1" t="s">
        <v>44</v>
      </c>
      <c r="C2" s="1" t="s">
        <v>30</v>
      </c>
      <c r="D2" s="2" t="s">
        <v>31</v>
      </c>
      <c r="K2" s="1">
        <f>SUM(E2:J2)</f>
        <v>0</v>
      </c>
      <c r="L2" s="1">
        <f>SUM(K2/3)</f>
        <v>0</v>
      </c>
      <c r="N2" s="1">
        <f>SUM(L2+M2)</f>
        <v>0</v>
      </c>
    </row>
    <row r="3" spans="1:14" hidden="1" x14ac:dyDescent="0.25">
      <c r="A3" s="1" t="s">
        <v>19</v>
      </c>
      <c r="B3" s="1" t="s">
        <v>44</v>
      </c>
      <c r="C3" s="1" t="s">
        <v>30</v>
      </c>
      <c r="D3" s="2">
        <v>41733</v>
      </c>
      <c r="K3" s="1">
        <f>SUM(E3:J3)</f>
        <v>0</v>
      </c>
      <c r="L3" s="1">
        <f>SUM(K3/3)</f>
        <v>0</v>
      </c>
      <c r="N3" s="1">
        <f>SUM(L3+M3)</f>
        <v>0</v>
      </c>
    </row>
    <row r="4" spans="1:14" x14ac:dyDescent="0.25">
      <c r="A4" s="1" t="s">
        <v>19</v>
      </c>
      <c r="B4" s="1" t="s">
        <v>44</v>
      </c>
      <c r="C4" s="1" t="s">
        <v>30</v>
      </c>
      <c r="D4" s="2" t="s">
        <v>32</v>
      </c>
      <c r="E4" s="1">
        <v>64</v>
      </c>
      <c r="F4" s="1">
        <v>131</v>
      </c>
      <c r="G4" s="1">
        <v>147</v>
      </c>
      <c r="K4" s="1">
        <f>SUM(E4:J4)</f>
        <v>342</v>
      </c>
      <c r="L4" s="1">
        <f>SUM(K4/3)</f>
        <v>114</v>
      </c>
      <c r="M4" s="1">
        <v>3</v>
      </c>
      <c r="N4" s="1">
        <f>SUM(L4+M4)</f>
        <v>117</v>
      </c>
    </row>
    <row r="5" spans="1:14" x14ac:dyDescent="0.25">
      <c r="A5" s="1" t="s">
        <v>19</v>
      </c>
      <c r="B5" s="1" t="s">
        <v>44</v>
      </c>
      <c r="C5" s="1" t="s">
        <v>30</v>
      </c>
      <c r="D5" s="2" t="s">
        <v>33</v>
      </c>
      <c r="E5" s="1">
        <v>77</v>
      </c>
      <c r="F5" s="1">
        <v>114</v>
      </c>
      <c r="G5" s="1">
        <v>130</v>
      </c>
      <c r="K5" s="1">
        <f>SUM(E5:J5)</f>
        <v>321</v>
      </c>
      <c r="L5" s="1">
        <f>SUM(K5/3)</f>
        <v>107</v>
      </c>
      <c r="M5" s="1">
        <v>3</v>
      </c>
      <c r="N5" s="1">
        <f>SUM(L5+M5)</f>
        <v>110</v>
      </c>
    </row>
    <row r="6" spans="1:14" hidden="1" x14ac:dyDescent="0.25">
      <c r="A6" s="1" t="s">
        <v>19</v>
      </c>
      <c r="B6" s="1" t="s">
        <v>44</v>
      </c>
      <c r="C6" s="1" t="s">
        <v>30</v>
      </c>
      <c r="D6" s="2" t="s">
        <v>34</v>
      </c>
      <c r="K6" s="1">
        <f t="shared" ref="K6:K12" si="0">SUM(E6:J6)</f>
        <v>0</v>
      </c>
      <c r="L6" s="1">
        <f t="shared" ref="L6:L12" si="1">SUM(K6/4)</f>
        <v>0</v>
      </c>
      <c r="N6" s="1">
        <f t="shared" ref="N6:N12" si="2">SUM(L6+M6)</f>
        <v>0</v>
      </c>
    </row>
    <row r="7" spans="1:14" hidden="1" x14ac:dyDescent="0.25">
      <c r="A7" s="1" t="s">
        <v>19</v>
      </c>
      <c r="B7" s="1" t="s">
        <v>44</v>
      </c>
      <c r="C7" s="1" t="s">
        <v>30</v>
      </c>
      <c r="D7" s="2" t="s">
        <v>35</v>
      </c>
      <c r="K7" s="1">
        <f t="shared" si="0"/>
        <v>0</v>
      </c>
      <c r="L7" s="1">
        <f t="shared" si="1"/>
        <v>0</v>
      </c>
      <c r="N7" s="1">
        <f t="shared" si="2"/>
        <v>0</v>
      </c>
    </row>
    <row r="8" spans="1:14" hidden="1" x14ac:dyDescent="0.25">
      <c r="A8" s="1" t="s">
        <v>19</v>
      </c>
      <c r="B8" s="1" t="s">
        <v>44</v>
      </c>
      <c r="C8" s="1" t="s">
        <v>30</v>
      </c>
      <c r="D8" s="2" t="s">
        <v>36</v>
      </c>
      <c r="K8" s="1">
        <f t="shared" si="0"/>
        <v>0</v>
      </c>
      <c r="L8" s="1">
        <f t="shared" si="1"/>
        <v>0</v>
      </c>
      <c r="N8" s="1">
        <f t="shared" si="2"/>
        <v>0</v>
      </c>
    </row>
    <row r="9" spans="1:14" hidden="1" x14ac:dyDescent="0.25">
      <c r="A9" s="1" t="s">
        <v>19</v>
      </c>
      <c r="B9" s="1" t="s">
        <v>44</v>
      </c>
      <c r="C9" s="1" t="s">
        <v>30</v>
      </c>
      <c r="D9" s="2" t="s">
        <v>37</v>
      </c>
      <c r="K9" s="1">
        <f t="shared" si="0"/>
        <v>0</v>
      </c>
      <c r="L9" s="1">
        <f t="shared" si="1"/>
        <v>0</v>
      </c>
      <c r="N9" s="1">
        <f t="shared" si="2"/>
        <v>0</v>
      </c>
    </row>
    <row r="10" spans="1:14" hidden="1" x14ac:dyDescent="0.25">
      <c r="A10" s="1" t="s">
        <v>19</v>
      </c>
      <c r="B10" s="1" t="s">
        <v>44</v>
      </c>
      <c r="C10" s="1" t="s">
        <v>30</v>
      </c>
      <c r="D10" s="2" t="s">
        <v>38</v>
      </c>
      <c r="K10" s="1">
        <f t="shared" si="0"/>
        <v>0</v>
      </c>
      <c r="L10" s="1">
        <f t="shared" si="1"/>
        <v>0</v>
      </c>
      <c r="N10" s="1">
        <f t="shared" si="2"/>
        <v>0</v>
      </c>
    </row>
    <row r="11" spans="1:14" hidden="1" x14ac:dyDescent="0.25">
      <c r="A11" s="1" t="s">
        <v>19</v>
      </c>
      <c r="B11" s="1" t="s">
        <v>44</v>
      </c>
      <c r="C11" s="1" t="s">
        <v>30</v>
      </c>
      <c r="D11" s="2" t="s">
        <v>41</v>
      </c>
      <c r="K11" s="1">
        <f t="shared" si="0"/>
        <v>0</v>
      </c>
      <c r="L11" s="1">
        <f t="shared" si="1"/>
        <v>0</v>
      </c>
      <c r="N11" s="1">
        <f t="shared" si="2"/>
        <v>0</v>
      </c>
    </row>
    <row r="12" spans="1:14" hidden="1" x14ac:dyDescent="0.25">
      <c r="A12" s="1" t="s">
        <v>19</v>
      </c>
      <c r="B12" s="1" t="s">
        <v>44</v>
      </c>
      <c r="C12" s="1" t="s">
        <v>30</v>
      </c>
      <c r="D12" s="2" t="s">
        <v>42</v>
      </c>
      <c r="K12" s="1">
        <f t="shared" si="0"/>
        <v>0</v>
      </c>
      <c r="L12" s="1">
        <f t="shared" si="1"/>
        <v>0</v>
      </c>
      <c r="N12" s="1">
        <f t="shared" si="2"/>
        <v>0</v>
      </c>
    </row>
    <row r="14" spans="1:14" x14ac:dyDescent="0.25">
      <c r="K14" s="1">
        <f>SUM(K2:K12)</f>
        <v>663</v>
      </c>
      <c r="L14" s="1">
        <f>SUM(K14/6)</f>
        <v>110.5</v>
      </c>
      <c r="M14" s="1">
        <f>SUM(M2:M12)</f>
        <v>6</v>
      </c>
      <c r="N14" s="1">
        <f t="shared" ref="N14" si="3">SUM(L14+M14)</f>
        <v>116.5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hidden="1" x14ac:dyDescent="0.25">
      <c r="A2" s="1" t="s">
        <v>19</v>
      </c>
      <c r="B2" s="1" t="s">
        <v>48</v>
      </c>
      <c r="C2" s="1" t="s">
        <v>30</v>
      </c>
      <c r="D2" s="2" t="s">
        <v>31</v>
      </c>
      <c r="K2" s="1">
        <f>SUM(E2:J2)</f>
        <v>0</v>
      </c>
      <c r="L2" s="1">
        <f>SUM(K2/3)</f>
        <v>0</v>
      </c>
      <c r="N2" s="1">
        <f>SUM(L2+M2)</f>
        <v>0</v>
      </c>
    </row>
    <row r="3" spans="1:14" hidden="1" x14ac:dyDescent="0.25">
      <c r="A3" s="1" t="s">
        <v>19</v>
      </c>
      <c r="B3" s="1" t="s">
        <v>48</v>
      </c>
      <c r="C3" s="1" t="s">
        <v>30</v>
      </c>
      <c r="D3" s="2">
        <v>41733</v>
      </c>
      <c r="K3" s="1">
        <f>SUM(E3:J3)</f>
        <v>0</v>
      </c>
      <c r="L3" s="1">
        <f>SUM(K3/3)</f>
        <v>0</v>
      </c>
      <c r="N3" s="1">
        <f>SUM(L3+M3)</f>
        <v>0</v>
      </c>
    </row>
    <row r="4" spans="1:14" hidden="1" x14ac:dyDescent="0.25">
      <c r="A4" s="1" t="s">
        <v>19</v>
      </c>
      <c r="B4" s="1" t="s">
        <v>48</v>
      </c>
      <c r="C4" s="1" t="s">
        <v>30</v>
      </c>
      <c r="D4" s="2" t="s">
        <v>32</v>
      </c>
      <c r="K4" s="1">
        <f>SUM(E4:J4)</f>
        <v>0</v>
      </c>
      <c r="L4" s="1">
        <f>SUM(K4/3)</f>
        <v>0</v>
      </c>
      <c r="N4" s="1">
        <f>SUM(L4+M4)</f>
        <v>0</v>
      </c>
    </row>
    <row r="5" spans="1:14" hidden="1" x14ac:dyDescent="0.25">
      <c r="A5" s="1" t="s">
        <v>19</v>
      </c>
      <c r="B5" s="1" t="s">
        <v>48</v>
      </c>
      <c r="C5" s="1" t="s">
        <v>30</v>
      </c>
      <c r="D5" s="2" t="s">
        <v>33</v>
      </c>
      <c r="K5" s="1">
        <f>SUM(E5:J5)</f>
        <v>0</v>
      </c>
      <c r="L5" s="1">
        <f>SUM(K5/4)</f>
        <v>0</v>
      </c>
      <c r="N5" s="1">
        <f>SUM(L5+M5)</f>
        <v>0</v>
      </c>
    </row>
    <row r="6" spans="1:14" hidden="1" x14ac:dyDescent="0.25">
      <c r="A6" s="1" t="s">
        <v>19</v>
      </c>
      <c r="B6" s="1" t="s">
        <v>48</v>
      </c>
      <c r="C6" s="1" t="s">
        <v>30</v>
      </c>
      <c r="D6" s="2" t="s">
        <v>34</v>
      </c>
      <c r="K6" s="1">
        <f t="shared" ref="K6:K12" si="0">SUM(E6:J6)</f>
        <v>0</v>
      </c>
      <c r="L6" s="1">
        <f t="shared" ref="L6:L12" si="1">SUM(K6/4)</f>
        <v>0</v>
      </c>
      <c r="N6" s="1">
        <f t="shared" ref="N6:N12" si="2">SUM(L6+M6)</f>
        <v>0</v>
      </c>
    </row>
    <row r="7" spans="1:14" x14ac:dyDescent="0.25">
      <c r="A7" s="1" t="s">
        <v>19</v>
      </c>
      <c r="B7" s="1" t="s">
        <v>48</v>
      </c>
      <c r="C7" s="1" t="s">
        <v>30</v>
      </c>
      <c r="D7" s="2" t="s">
        <v>35</v>
      </c>
      <c r="E7" s="1">
        <v>96</v>
      </c>
      <c r="F7" s="1">
        <v>151</v>
      </c>
      <c r="G7" s="1">
        <v>148</v>
      </c>
      <c r="K7" s="1">
        <f t="shared" si="0"/>
        <v>395</v>
      </c>
      <c r="L7" s="1">
        <f>SUM(K7/3)</f>
        <v>131.66666666666666</v>
      </c>
      <c r="M7" s="1">
        <v>3</v>
      </c>
      <c r="N7" s="1">
        <f t="shared" si="2"/>
        <v>134.66666666666666</v>
      </c>
    </row>
    <row r="8" spans="1:14" x14ac:dyDescent="0.25">
      <c r="A8" s="1" t="s">
        <v>19</v>
      </c>
      <c r="B8" s="1" t="s">
        <v>48</v>
      </c>
      <c r="C8" s="1" t="s">
        <v>30</v>
      </c>
      <c r="D8" s="2" t="s">
        <v>36</v>
      </c>
      <c r="E8" s="1">
        <v>147</v>
      </c>
      <c r="F8" s="1">
        <v>151</v>
      </c>
      <c r="G8" s="1">
        <v>135</v>
      </c>
      <c r="K8" s="1">
        <f t="shared" si="0"/>
        <v>433</v>
      </c>
      <c r="L8" s="1">
        <f t="shared" si="1"/>
        <v>108.25</v>
      </c>
      <c r="M8" s="1">
        <v>3</v>
      </c>
      <c r="N8" s="1">
        <f t="shared" si="2"/>
        <v>111.25</v>
      </c>
    </row>
    <row r="9" spans="1:14" x14ac:dyDescent="0.25">
      <c r="A9" s="1" t="s">
        <v>19</v>
      </c>
      <c r="B9" s="1" t="s">
        <v>48</v>
      </c>
      <c r="C9" s="1" t="s">
        <v>30</v>
      </c>
      <c r="D9" s="2" t="s">
        <v>37</v>
      </c>
      <c r="K9" s="1">
        <f t="shared" si="0"/>
        <v>0</v>
      </c>
      <c r="L9" s="1">
        <f t="shared" si="1"/>
        <v>0</v>
      </c>
      <c r="N9" s="1">
        <f t="shared" si="2"/>
        <v>0</v>
      </c>
    </row>
    <row r="10" spans="1:14" x14ac:dyDescent="0.25">
      <c r="A10" s="1" t="s">
        <v>19</v>
      </c>
      <c r="B10" s="1" t="s">
        <v>48</v>
      </c>
      <c r="C10" s="1" t="s">
        <v>30</v>
      </c>
      <c r="D10" s="2" t="s">
        <v>38</v>
      </c>
      <c r="K10" s="1">
        <f t="shared" si="0"/>
        <v>0</v>
      </c>
      <c r="L10" s="1">
        <f t="shared" si="1"/>
        <v>0</v>
      </c>
      <c r="N10" s="1">
        <f t="shared" si="2"/>
        <v>0</v>
      </c>
    </row>
    <row r="11" spans="1:14" x14ac:dyDescent="0.25">
      <c r="A11" s="1" t="s">
        <v>19</v>
      </c>
      <c r="B11" s="1" t="s">
        <v>48</v>
      </c>
      <c r="C11" s="1" t="s">
        <v>30</v>
      </c>
      <c r="D11" s="2" t="s">
        <v>41</v>
      </c>
      <c r="K11" s="1">
        <f t="shared" si="0"/>
        <v>0</v>
      </c>
      <c r="L11" s="1">
        <f t="shared" si="1"/>
        <v>0</v>
      </c>
      <c r="N11" s="1">
        <f t="shared" si="2"/>
        <v>0</v>
      </c>
    </row>
    <row r="12" spans="1:14" x14ac:dyDescent="0.25">
      <c r="A12" s="1" t="s">
        <v>19</v>
      </c>
      <c r="B12" s="1" t="s">
        <v>48</v>
      </c>
      <c r="C12" s="1" t="s">
        <v>30</v>
      </c>
      <c r="D12" s="2" t="s">
        <v>42</v>
      </c>
      <c r="K12" s="1">
        <f t="shared" si="0"/>
        <v>0</v>
      </c>
      <c r="L12" s="1">
        <f t="shared" si="1"/>
        <v>0</v>
      </c>
      <c r="N12" s="1">
        <f t="shared" si="2"/>
        <v>0</v>
      </c>
    </row>
    <row r="14" spans="1:14" x14ac:dyDescent="0.25">
      <c r="K14" s="1">
        <f>SUM(K2:K12)</f>
        <v>828</v>
      </c>
      <c r="L14" s="1">
        <f>SUM(K14/6)</f>
        <v>138</v>
      </c>
      <c r="M14" s="1">
        <f>SUM(M2:M12)</f>
        <v>6</v>
      </c>
      <c r="N14" s="1">
        <f>SUM(L14+M14)</f>
        <v>144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hidden="1" x14ac:dyDescent="0.25">
      <c r="A2" s="1" t="s">
        <v>19</v>
      </c>
      <c r="B2" s="1" t="s">
        <v>46</v>
      </c>
      <c r="C2" s="1" t="s">
        <v>47</v>
      </c>
      <c r="D2" s="2" t="s">
        <v>49</v>
      </c>
      <c r="K2" s="1">
        <f>SUM(E2:J2)</f>
        <v>0</v>
      </c>
      <c r="L2" s="1">
        <f>SUM(K2/2)</f>
        <v>0</v>
      </c>
      <c r="N2" s="1">
        <f>SUM(L2+M2)</f>
        <v>0</v>
      </c>
    </row>
    <row r="3" spans="1:14" x14ac:dyDescent="0.25">
      <c r="A3" s="1" t="s">
        <v>19</v>
      </c>
      <c r="B3" s="1" t="s">
        <v>46</v>
      </c>
      <c r="C3" s="1" t="s">
        <v>47</v>
      </c>
      <c r="D3" s="2" t="s">
        <v>50</v>
      </c>
      <c r="E3" s="1">
        <v>161</v>
      </c>
      <c r="F3" s="1">
        <v>168</v>
      </c>
      <c r="K3" s="1">
        <f>SUM(E3:J3)</f>
        <v>329</v>
      </c>
      <c r="L3" s="1">
        <f>SUM(K3/2)</f>
        <v>164.5</v>
      </c>
      <c r="M3" s="1">
        <v>2</v>
      </c>
      <c r="N3" s="1">
        <f>SUM(L3+M3)</f>
        <v>166.5</v>
      </c>
    </row>
    <row r="4" spans="1:14" hidden="1" x14ac:dyDescent="0.25">
      <c r="A4" s="1" t="s">
        <v>19</v>
      </c>
      <c r="B4" s="1" t="s">
        <v>46</v>
      </c>
      <c r="C4" s="1" t="s">
        <v>47</v>
      </c>
      <c r="D4" s="2" t="s">
        <v>45</v>
      </c>
      <c r="K4" s="1">
        <f>SUM(E4:J4)</f>
        <v>0</v>
      </c>
      <c r="L4" s="1">
        <f>SUM(K4/3)</f>
        <v>0</v>
      </c>
      <c r="N4" s="1">
        <f>SUM(L4+M4)</f>
        <v>0</v>
      </c>
    </row>
    <row r="6" spans="1:14" x14ac:dyDescent="0.25">
      <c r="K6" s="1">
        <f>SUM(K2:K4)</f>
        <v>329</v>
      </c>
      <c r="L6" s="1">
        <f>SUM(K6/2)</f>
        <v>164.5</v>
      </c>
      <c r="M6" s="1">
        <f>SUM(M2:M4)</f>
        <v>2</v>
      </c>
      <c r="N6" s="1">
        <f t="shared" ref="N6" si="0">SUM(L6+M6)</f>
        <v>166.5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hidden="1" x14ac:dyDescent="0.25">
      <c r="A2" s="1" t="s">
        <v>5</v>
      </c>
      <c r="B2" s="1" t="s">
        <v>56</v>
      </c>
      <c r="C2" s="1" t="s">
        <v>47</v>
      </c>
      <c r="D2" s="2" t="s">
        <v>49</v>
      </c>
      <c r="K2" s="1">
        <f>SUM(E2:J2)</f>
        <v>0</v>
      </c>
      <c r="L2" s="1">
        <f>SUM(K2/2)</f>
        <v>0</v>
      </c>
      <c r="N2" s="1">
        <f>SUM(L2+M2)</f>
        <v>0</v>
      </c>
    </row>
    <row r="3" spans="1:14" x14ac:dyDescent="0.25">
      <c r="A3" s="1" t="s">
        <v>5</v>
      </c>
      <c r="B3" s="1" t="s">
        <v>56</v>
      </c>
      <c r="C3" s="1" t="s">
        <v>47</v>
      </c>
      <c r="D3" s="2" t="s">
        <v>50</v>
      </c>
      <c r="E3" s="1">
        <v>155</v>
      </c>
      <c r="F3" s="1">
        <v>168</v>
      </c>
      <c r="K3" s="1">
        <f>SUM(E3:J3)</f>
        <v>323</v>
      </c>
      <c r="L3" s="1">
        <f>SUM(K3/2)</f>
        <v>161.5</v>
      </c>
      <c r="M3" s="1">
        <v>4</v>
      </c>
      <c r="N3" s="1">
        <f>SUM(L3+M3)</f>
        <v>165.5</v>
      </c>
    </row>
    <row r="4" spans="1:14" x14ac:dyDescent="0.25">
      <c r="A4" s="1" t="s">
        <v>5</v>
      </c>
      <c r="B4" s="1" t="s">
        <v>56</v>
      </c>
      <c r="C4" s="1" t="s">
        <v>47</v>
      </c>
      <c r="D4" s="2" t="s">
        <v>45</v>
      </c>
      <c r="E4" s="1">
        <v>147</v>
      </c>
      <c r="F4" s="1">
        <v>149</v>
      </c>
      <c r="G4" s="1">
        <v>153</v>
      </c>
      <c r="H4" s="1">
        <v>156</v>
      </c>
      <c r="K4" s="1">
        <f>SUM(E4:J4)</f>
        <v>605</v>
      </c>
      <c r="L4" s="1">
        <f>SUM(K4/4)</f>
        <v>151.25</v>
      </c>
      <c r="M4" s="1">
        <v>4</v>
      </c>
      <c r="N4" s="1">
        <f>SUM(L4+M4)</f>
        <v>155.25</v>
      </c>
    </row>
    <row r="6" spans="1:14" x14ac:dyDescent="0.25">
      <c r="K6" s="1">
        <f>SUM(K2:K4)</f>
        <v>928</v>
      </c>
      <c r="L6" s="1">
        <f>SUM(K6/6)</f>
        <v>154.66666666666666</v>
      </c>
      <c r="M6" s="1">
        <f>SUM(M2:M4)</f>
        <v>8</v>
      </c>
      <c r="N6" s="1">
        <f t="shared" ref="N6" si="0">SUM(L6+M6)</f>
        <v>162.66666666666666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3" workbookViewId="0">
      <selection activeCell="M11" sqref="M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5" width="12.85546875" style="1" bestFit="1" customWidth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  <c r="O1" s="1" t="s">
        <v>62</v>
      </c>
    </row>
    <row r="2" spans="1:15" x14ac:dyDescent="0.25">
      <c r="A2" s="1" t="s">
        <v>5</v>
      </c>
      <c r="B2" s="1" t="s">
        <v>6</v>
      </c>
      <c r="C2" s="1" t="s">
        <v>7</v>
      </c>
      <c r="D2" s="2">
        <v>41728</v>
      </c>
      <c r="E2" s="1">
        <v>169</v>
      </c>
      <c r="F2" s="1">
        <v>183</v>
      </c>
      <c r="K2" s="1">
        <f>SUM(E2:F2)</f>
        <v>352</v>
      </c>
      <c r="L2" s="1">
        <f>SUM(K2/2)</f>
        <v>176</v>
      </c>
      <c r="M2" s="1">
        <v>14</v>
      </c>
      <c r="N2" s="1">
        <f>SUM(L2+M2)</f>
        <v>190</v>
      </c>
      <c r="O2" s="1">
        <v>2</v>
      </c>
    </row>
    <row r="3" spans="1:15" x14ac:dyDescent="0.25">
      <c r="A3" s="1" t="s">
        <v>5</v>
      </c>
      <c r="B3" s="1" t="s">
        <v>6</v>
      </c>
      <c r="C3" s="1" t="s">
        <v>7</v>
      </c>
      <c r="D3" s="2">
        <v>41756</v>
      </c>
      <c r="E3" s="1">
        <v>186</v>
      </c>
      <c r="F3" s="1">
        <v>185</v>
      </c>
      <c r="K3" s="1">
        <f>SUM(E3:F3)</f>
        <v>371</v>
      </c>
      <c r="L3" s="1">
        <f>SUM(K3/2)</f>
        <v>185.5</v>
      </c>
      <c r="M3" s="1">
        <v>20</v>
      </c>
      <c r="N3" s="1">
        <f>SUM(L3+M3)</f>
        <v>205.5</v>
      </c>
      <c r="O3" s="1">
        <v>2</v>
      </c>
    </row>
    <row r="4" spans="1:15" x14ac:dyDescent="0.25">
      <c r="A4" s="1" t="s">
        <v>5</v>
      </c>
      <c r="B4" s="1" t="s">
        <v>6</v>
      </c>
      <c r="C4" s="1" t="s">
        <v>7</v>
      </c>
      <c r="D4" s="2">
        <v>41784</v>
      </c>
      <c r="E4" s="1">
        <v>175</v>
      </c>
      <c r="F4" s="1">
        <v>148</v>
      </c>
      <c r="K4" s="1">
        <f>SUM(E4:F4)</f>
        <v>323</v>
      </c>
      <c r="L4" s="1">
        <f>SUM(K4/2)</f>
        <v>161.5</v>
      </c>
      <c r="M4" s="1">
        <v>2</v>
      </c>
      <c r="N4" s="1">
        <f>SUM(L4+M4)</f>
        <v>163.5</v>
      </c>
      <c r="O4" s="1">
        <v>2</v>
      </c>
    </row>
    <row r="5" spans="1:15" x14ac:dyDescent="0.25">
      <c r="A5" s="1" t="s">
        <v>5</v>
      </c>
      <c r="B5" s="1" t="s">
        <v>6</v>
      </c>
      <c r="C5" s="1" t="s">
        <v>7</v>
      </c>
      <c r="D5" s="2">
        <v>41819</v>
      </c>
      <c r="E5" s="1">
        <v>182</v>
      </c>
      <c r="F5" s="1">
        <v>185</v>
      </c>
      <c r="G5" s="1">
        <v>184</v>
      </c>
      <c r="H5" s="1">
        <v>179</v>
      </c>
      <c r="I5" s="1">
        <v>0</v>
      </c>
      <c r="J5" s="1">
        <v>0</v>
      </c>
      <c r="K5" s="1">
        <f>SUM(E5:J5)</f>
        <v>730</v>
      </c>
      <c r="L5" s="1">
        <f>SUM(K5/4)</f>
        <v>182.5</v>
      </c>
      <c r="M5" s="1">
        <v>40</v>
      </c>
      <c r="N5" s="1">
        <f>SUM(L5+M5)</f>
        <v>222.5</v>
      </c>
      <c r="O5" s="1">
        <v>4</v>
      </c>
    </row>
    <row r="6" spans="1:15" x14ac:dyDescent="0.25">
      <c r="A6" s="1" t="s">
        <v>5</v>
      </c>
      <c r="B6" s="1" t="s">
        <v>6</v>
      </c>
      <c r="C6" s="1" t="s">
        <v>7</v>
      </c>
      <c r="D6" s="2">
        <v>41840</v>
      </c>
      <c r="E6" s="1">
        <v>186</v>
      </c>
      <c r="F6" s="1">
        <v>188</v>
      </c>
      <c r="K6" s="1">
        <f>SUM(E6:F6)</f>
        <v>374</v>
      </c>
      <c r="L6" s="1">
        <f>SUM(K6/2)</f>
        <v>187</v>
      </c>
      <c r="M6" s="1">
        <v>12</v>
      </c>
      <c r="N6" s="1">
        <f t="shared" ref="N6:N18" si="0">SUM(L6+M6)</f>
        <v>199</v>
      </c>
      <c r="O6" s="1">
        <v>2</v>
      </c>
    </row>
    <row r="7" spans="1:15" x14ac:dyDescent="0.25">
      <c r="A7" s="1" t="s">
        <v>5</v>
      </c>
      <c r="B7" s="1" t="s">
        <v>6</v>
      </c>
      <c r="C7" s="1" t="s">
        <v>7</v>
      </c>
      <c r="D7" s="2" t="s">
        <v>15</v>
      </c>
      <c r="E7" s="1">
        <v>175</v>
      </c>
      <c r="F7" s="1">
        <v>182</v>
      </c>
      <c r="G7" s="1">
        <v>0</v>
      </c>
      <c r="J7" s="1">
        <v>0</v>
      </c>
      <c r="K7" s="1">
        <f>SUM(E7:F7)</f>
        <v>357</v>
      </c>
      <c r="L7" s="1">
        <f>SUM(K7/2)</f>
        <v>178.5</v>
      </c>
      <c r="M7" s="1">
        <v>4</v>
      </c>
      <c r="N7" s="1">
        <f t="shared" si="0"/>
        <v>182.5</v>
      </c>
      <c r="O7" s="1">
        <v>2</v>
      </c>
    </row>
    <row r="8" spans="1:15" x14ac:dyDescent="0.25">
      <c r="A8" s="1" t="s">
        <v>5</v>
      </c>
      <c r="B8" s="1" t="s">
        <v>6</v>
      </c>
      <c r="C8" s="1" t="s">
        <v>7</v>
      </c>
      <c r="D8" s="2" t="s">
        <v>37</v>
      </c>
      <c r="E8" s="1">
        <v>179</v>
      </c>
      <c r="F8" s="1">
        <v>181</v>
      </c>
      <c r="G8" s="1">
        <v>186</v>
      </c>
      <c r="H8" s="1">
        <v>176</v>
      </c>
      <c r="I8" s="1">
        <v>180</v>
      </c>
      <c r="J8" s="1">
        <v>174</v>
      </c>
      <c r="K8" s="1">
        <f>SUM(E8:J8)</f>
        <v>1076</v>
      </c>
      <c r="L8" s="1">
        <f>SUM(K8/O8)</f>
        <v>179.33333333333334</v>
      </c>
      <c r="M8" s="1">
        <v>48</v>
      </c>
      <c r="N8" s="1">
        <f>SUM(L8+M8)</f>
        <v>227.33333333333334</v>
      </c>
      <c r="O8" s="1">
        <v>6</v>
      </c>
    </row>
    <row r="9" spans="1:15" x14ac:dyDescent="0.25">
      <c r="A9" s="1" t="s">
        <v>5</v>
      </c>
      <c r="B9" s="1" t="s">
        <v>6</v>
      </c>
      <c r="C9" s="1" t="s">
        <v>7</v>
      </c>
      <c r="D9" s="2" t="s">
        <v>16</v>
      </c>
      <c r="E9" s="1">
        <v>186</v>
      </c>
      <c r="F9" s="1">
        <v>177</v>
      </c>
      <c r="K9" s="1">
        <f>SUM(E9:J9)</f>
        <v>363</v>
      </c>
      <c r="L9" s="1">
        <f>SUM(K9/2)</f>
        <v>181.5</v>
      </c>
      <c r="M9" s="1">
        <v>2</v>
      </c>
      <c r="N9" s="1">
        <f t="shared" si="0"/>
        <v>183.5</v>
      </c>
      <c r="O9" s="1">
        <v>2</v>
      </c>
    </row>
    <row r="10" spans="1:15" x14ac:dyDescent="0.25">
      <c r="A10" s="1" t="s">
        <v>5</v>
      </c>
      <c r="B10" s="1" t="s">
        <v>6</v>
      </c>
      <c r="C10" s="1" t="s">
        <v>7</v>
      </c>
      <c r="D10" s="2" t="s">
        <v>17</v>
      </c>
      <c r="E10" s="1">
        <v>174</v>
      </c>
      <c r="F10" s="1">
        <v>183</v>
      </c>
      <c r="K10" s="1">
        <f>SUM(E10:J10)</f>
        <v>357</v>
      </c>
      <c r="L10" s="1">
        <f>SUM(K10/2)</f>
        <v>178.5</v>
      </c>
      <c r="M10" s="1">
        <v>2</v>
      </c>
      <c r="N10" s="1">
        <f t="shared" si="0"/>
        <v>180.5</v>
      </c>
      <c r="O10" s="1">
        <v>2</v>
      </c>
    </row>
    <row r="11" spans="1:15" x14ac:dyDescent="0.25">
      <c r="A11" s="1" t="s">
        <v>5</v>
      </c>
      <c r="B11" s="1" t="s">
        <v>6</v>
      </c>
      <c r="C11" s="1" t="s">
        <v>7</v>
      </c>
      <c r="D11" s="2" t="s">
        <v>18</v>
      </c>
      <c r="E11" s="1">
        <v>183</v>
      </c>
      <c r="F11" s="1">
        <v>170</v>
      </c>
      <c r="G11" s="1">
        <v>175</v>
      </c>
      <c r="H11" s="1">
        <v>171</v>
      </c>
      <c r="I11" s="1">
        <v>186</v>
      </c>
      <c r="J11" s="1">
        <v>184</v>
      </c>
      <c r="K11" s="1">
        <f>SUM(E11:J11)</f>
        <v>1069</v>
      </c>
      <c r="L11" s="1">
        <f>SUM(K11/6)</f>
        <v>178.16666666666666</v>
      </c>
      <c r="M11" s="1">
        <v>12</v>
      </c>
      <c r="N11" s="1">
        <f t="shared" si="0"/>
        <v>190.16666666666666</v>
      </c>
      <c r="O11" s="1">
        <v>6</v>
      </c>
    </row>
    <row r="12" spans="1:15" x14ac:dyDescent="0.25">
      <c r="N12" s="1"/>
    </row>
    <row r="13" spans="1:15" x14ac:dyDescent="0.25">
      <c r="N13" s="1"/>
    </row>
    <row r="14" spans="1:15" x14ac:dyDescent="0.25">
      <c r="N14" s="1"/>
    </row>
    <row r="15" spans="1:15" x14ac:dyDescent="0.25">
      <c r="N15" s="1"/>
    </row>
    <row r="16" spans="1:15" x14ac:dyDescent="0.25">
      <c r="N16" s="1"/>
    </row>
    <row r="17" spans="1:15" x14ac:dyDescent="0.25">
      <c r="N17" s="1"/>
    </row>
    <row r="18" spans="1:15" x14ac:dyDescent="0.25">
      <c r="K18" s="1">
        <f>SUM(K2:K17)</f>
        <v>5372</v>
      </c>
      <c r="L18" s="1">
        <f>SUM(K18/O18)</f>
        <v>179.06666666666666</v>
      </c>
      <c r="M18" s="1">
        <f>SUM(M2:M17)</f>
        <v>156</v>
      </c>
      <c r="N18" s="1">
        <f t="shared" si="0"/>
        <v>335.06666666666666</v>
      </c>
      <c r="O18" s="1">
        <f>SUM(O2:O17)</f>
        <v>30</v>
      </c>
    </row>
    <row r="21" spans="1:15" x14ac:dyDescent="0.25">
      <c r="A21" s="1" t="s">
        <v>0</v>
      </c>
      <c r="B21" s="1" t="s">
        <v>1</v>
      </c>
      <c r="C21" s="1" t="s">
        <v>4</v>
      </c>
      <c r="D21" s="2" t="s">
        <v>2</v>
      </c>
      <c r="E21" s="1" t="s">
        <v>3</v>
      </c>
      <c r="F21" s="1" t="s">
        <v>9</v>
      </c>
      <c r="G21" s="1" t="s">
        <v>13</v>
      </c>
      <c r="H21" s="1" t="s">
        <v>14</v>
      </c>
      <c r="I21" s="1" t="s">
        <v>39</v>
      </c>
      <c r="J21" s="1" t="s">
        <v>40</v>
      </c>
      <c r="K21" s="1" t="s">
        <v>10</v>
      </c>
      <c r="L21" s="1" t="s">
        <v>12</v>
      </c>
      <c r="M21" s="1" t="s">
        <v>8</v>
      </c>
      <c r="N21" s="1" t="s">
        <v>11</v>
      </c>
      <c r="O21" s="1" t="s">
        <v>62</v>
      </c>
    </row>
    <row r="22" spans="1:15" x14ac:dyDescent="0.25">
      <c r="A22" s="1" t="s">
        <v>19</v>
      </c>
      <c r="B22" s="1" t="s">
        <v>6</v>
      </c>
      <c r="C22" s="1" t="s">
        <v>7</v>
      </c>
      <c r="D22" s="2">
        <v>41728</v>
      </c>
      <c r="E22" s="1">
        <v>144</v>
      </c>
      <c r="F22" s="1">
        <v>159</v>
      </c>
      <c r="K22" s="1">
        <f>SUM(E22:F22)</f>
        <v>303</v>
      </c>
      <c r="L22" s="1">
        <f>SUM(K22/2)</f>
        <v>151.5</v>
      </c>
      <c r="M22" s="1">
        <v>2</v>
      </c>
      <c r="N22" s="1">
        <f>SUM(L22+M22)</f>
        <v>153.5</v>
      </c>
      <c r="O22" s="1">
        <v>2</v>
      </c>
    </row>
    <row r="23" spans="1:15" x14ac:dyDescent="0.25">
      <c r="A23" s="1" t="s">
        <v>19</v>
      </c>
      <c r="B23" s="1" t="s">
        <v>6</v>
      </c>
      <c r="C23" s="1" t="s">
        <v>7</v>
      </c>
      <c r="D23" s="2">
        <v>41756</v>
      </c>
      <c r="E23" s="1">
        <v>146</v>
      </c>
      <c r="F23" s="1">
        <v>154</v>
      </c>
      <c r="K23" s="1">
        <f>SUM(E23:F23)</f>
        <v>300</v>
      </c>
      <c r="L23" s="1">
        <f>SUM(K23/2)</f>
        <v>150</v>
      </c>
      <c r="M23" s="1">
        <v>4</v>
      </c>
      <c r="N23" s="1">
        <f>SUM(L23+M23)</f>
        <v>154</v>
      </c>
      <c r="O23" s="1">
        <v>2</v>
      </c>
    </row>
    <row r="24" spans="1:15" x14ac:dyDescent="0.25">
      <c r="A24" s="1" t="s">
        <v>19</v>
      </c>
      <c r="B24" s="1" t="s">
        <v>6</v>
      </c>
      <c r="C24" s="1" t="s">
        <v>7</v>
      </c>
      <c r="D24" s="2">
        <v>41784</v>
      </c>
      <c r="E24" s="1">
        <v>146</v>
      </c>
      <c r="F24" s="1">
        <v>158</v>
      </c>
      <c r="K24" s="1">
        <f>SUM(E24:F24)</f>
        <v>304</v>
      </c>
      <c r="L24" s="1">
        <f>SUM(K24/2)</f>
        <v>152</v>
      </c>
      <c r="M24" s="1">
        <v>2</v>
      </c>
      <c r="N24" s="1">
        <f>SUM(L24+M24)</f>
        <v>154</v>
      </c>
      <c r="O24" s="1">
        <v>2</v>
      </c>
    </row>
    <row r="25" spans="1:15" x14ac:dyDescent="0.25">
      <c r="A25" s="1" t="s">
        <v>19</v>
      </c>
      <c r="B25" s="1" t="s">
        <v>6</v>
      </c>
      <c r="C25" s="1" t="s">
        <v>7</v>
      </c>
      <c r="D25" s="2">
        <v>41819</v>
      </c>
      <c r="E25" s="1">
        <v>168</v>
      </c>
      <c r="F25" s="1">
        <v>150</v>
      </c>
      <c r="G25" s="1">
        <v>160</v>
      </c>
      <c r="H25" s="1">
        <v>155</v>
      </c>
      <c r="K25" s="1">
        <f>SUM(E25:J25)</f>
        <v>633</v>
      </c>
      <c r="L25" s="1">
        <f>SUM(K25/4)</f>
        <v>158.25</v>
      </c>
      <c r="M25" s="1">
        <v>12</v>
      </c>
      <c r="N25" s="1">
        <f>SUM(L25+M25)</f>
        <v>170.25</v>
      </c>
      <c r="O25" s="1">
        <v>4</v>
      </c>
    </row>
    <row r="26" spans="1:15" x14ac:dyDescent="0.25">
      <c r="A26" s="1" t="s">
        <v>19</v>
      </c>
      <c r="B26" s="1" t="s">
        <v>6</v>
      </c>
      <c r="C26" s="1" t="s">
        <v>7</v>
      </c>
      <c r="D26" s="2">
        <v>41840</v>
      </c>
      <c r="E26" s="1">
        <v>162</v>
      </c>
      <c r="F26" s="1">
        <v>134</v>
      </c>
      <c r="K26" s="1">
        <f>SUM(E26:F26)</f>
        <v>296</v>
      </c>
      <c r="L26" s="1">
        <f>SUM(K26/2)</f>
        <v>148</v>
      </c>
      <c r="M26" s="1">
        <v>4</v>
      </c>
      <c r="N26" s="1">
        <f t="shared" ref="N26:N32" si="1">SUM(L26+M26)</f>
        <v>152</v>
      </c>
      <c r="O26" s="1">
        <v>2</v>
      </c>
    </row>
    <row r="27" spans="1:15" x14ac:dyDescent="0.25">
      <c r="A27" s="1" t="s">
        <v>19</v>
      </c>
      <c r="B27" s="1" t="s">
        <v>6</v>
      </c>
      <c r="C27" s="1" t="s">
        <v>7</v>
      </c>
      <c r="D27" s="2" t="s">
        <v>15</v>
      </c>
      <c r="E27" s="1">
        <v>173</v>
      </c>
      <c r="F27" s="1">
        <v>160</v>
      </c>
      <c r="G27" s="1">
        <v>0</v>
      </c>
      <c r="J27" s="1">
        <v>0</v>
      </c>
      <c r="K27" s="1">
        <f>SUM(E27:F27)</f>
        <v>333</v>
      </c>
      <c r="L27" s="1">
        <f>SUM(K27/2)</f>
        <v>166.5</v>
      </c>
      <c r="M27" s="1">
        <v>4</v>
      </c>
      <c r="N27" s="1">
        <f t="shared" si="1"/>
        <v>170.5</v>
      </c>
      <c r="O27" s="1">
        <v>2</v>
      </c>
    </row>
    <row r="28" spans="1:15" x14ac:dyDescent="0.25">
      <c r="A28" s="1" t="s">
        <v>19</v>
      </c>
      <c r="B28" s="1" t="s">
        <v>72</v>
      </c>
      <c r="C28" s="1" t="s">
        <v>30</v>
      </c>
      <c r="D28" s="2" t="s">
        <v>70</v>
      </c>
      <c r="E28" s="1">
        <v>166</v>
      </c>
      <c r="F28" s="1">
        <v>156</v>
      </c>
      <c r="G28" s="1">
        <v>161</v>
      </c>
      <c r="H28" s="1">
        <v>154</v>
      </c>
      <c r="I28" s="1">
        <v>170</v>
      </c>
      <c r="J28" s="1">
        <v>153</v>
      </c>
      <c r="K28" s="1">
        <f>SUM(E28:J28)</f>
        <v>960</v>
      </c>
      <c r="L28" s="1">
        <f>SUM(K28/O28)</f>
        <v>160</v>
      </c>
      <c r="M28" s="1">
        <v>12</v>
      </c>
      <c r="N28" s="1">
        <f t="shared" si="1"/>
        <v>172</v>
      </c>
      <c r="O28" s="1">
        <v>6</v>
      </c>
    </row>
    <row r="29" spans="1:15" x14ac:dyDescent="0.25">
      <c r="A29" s="1" t="s">
        <v>19</v>
      </c>
      <c r="B29" s="1" t="s">
        <v>6</v>
      </c>
      <c r="C29" s="1" t="s">
        <v>7</v>
      </c>
      <c r="D29" s="2" t="s">
        <v>16</v>
      </c>
      <c r="L29" s="1">
        <f t="shared" ref="L29:L31" si="2">SUM(K29/4)</f>
        <v>0</v>
      </c>
      <c r="N29" s="1">
        <f t="shared" si="1"/>
        <v>0</v>
      </c>
    </row>
    <row r="30" spans="1:15" x14ac:dyDescent="0.25">
      <c r="A30" s="1" t="s">
        <v>19</v>
      </c>
      <c r="B30" s="1" t="s">
        <v>6</v>
      </c>
      <c r="C30" s="1" t="s">
        <v>7</v>
      </c>
      <c r="D30" s="2" t="s">
        <v>17</v>
      </c>
      <c r="L30" s="1">
        <f t="shared" si="2"/>
        <v>0</v>
      </c>
      <c r="N30" s="1">
        <f t="shared" si="1"/>
        <v>0</v>
      </c>
    </row>
    <row r="31" spans="1:15" x14ac:dyDescent="0.25">
      <c r="A31" s="1" t="s">
        <v>19</v>
      </c>
      <c r="B31" s="1" t="s">
        <v>6</v>
      </c>
      <c r="C31" s="1" t="s">
        <v>7</v>
      </c>
      <c r="D31" s="2" t="s">
        <v>18</v>
      </c>
      <c r="L31" s="1">
        <f t="shared" si="2"/>
        <v>0</v>
      </c>
      <c r="N31" s="1">
        <f t="shared" si="1"/>
        <v>0</v>
      </c>
    </row>
    <row r="32" spans="1:15" x14ac:dyDescent="0.25">
      <c r="K32" s="1">
        <f>SUM(K22:K31)</f>
        <v>3129</v>
      </c>
      <c r="L32" s="1">
        <f>SUM(K32/O32)</f>
        <v>156.44999999999999</v>
      </c>
      <c r="M32" s="1">
        <f>SUM(M22:M31)</f>
        <v>40</v>
      </c>
      <c r="N32" s="1">
        <f t="shared" si="1"/>
        <v>196.45</v>
      </c>
      <c r="O32" s="1">
        <f>SUM(O22:O31)</f>
        <v>20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N6" sqref="N6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hidden="1" x14ac:dyDescent="0.25">
      <c r="A2" s="1" t="s">
        <v>5</v>
      </c>
      <c r="B2" s="1" t="s">
        <v>57</v>
      </c>
      <c r="C2" s="1" t="s">
        <v>47</v>
      </c>
      <c r="D2" s="2" t="s">
        <v>49</v>
      </c>
      <c r="K2" s="1">
        <f>SUM(E2:J2)</f>
        <v>0</v>
      </c>
      <c r="L2" s="1">
        <f>SUM(K2/2)</f>
        <v>0</v>
      </c>
      <c r="N2" s="1">
        <f>SUM(L2+M2)</f>
        <v>0</v>
      </c>
    </row>
    <row r="3" spans="1:14" x14ac:dyDescent="0.25">
      <c r="A3" s="1" t="s">
        <v>5</v>
      </c>
      <c r="B3" s="1" t="s">
        <v>57</v>
      </c>
      <c r="C3" s="1" t="s">
        <v>47</v>
      </c>
      <c r="D3" s="2" t="s">
        <v>50</v>
      </c>
      <c r="E3" s="1">
        <v>128</v>
      </c>
      <c r="F3" s="1">
        <v>130</v>
      </c>
      <c r="K3" s="1">
        <f>SUM(E3:J3)</f>
        <v>258</v>
      </c>
      <c r="L3" s="1">
        <f>SUM(K3/2)</f>
        <v>129</v>
      </c>
      <c r="M3" s="1">
        <v>2</v>
      </c>
      <c r="N3" s="1">
        <f>SUM(L3+M3)</f>
        <v>131</v>
      </c>
    </row>
    <row r="4" spans="1:14" hidden="1" x14ac:dyDescent="0.25">
      <c r="A4" s="1" t="s">
        <v>5</v>
      </c>
      <c r="B4" s="1" t="s">
        <v>57</v>
      </c>
      <c r="C4" s="1" t="s">
        <v>47</v>
      </c>
      <c r="D4" s="2" t="s">
        <v>45</v>
      </c>
      <c r="K4" s="1">
        <f>SUM(E4:J4)</f>
        <v>0</v>
      </c>
      <c r="L4" s="1">
        <f>SUM(K4/3)</f>
        <v>0</v>
      </c>
      <c r="N4" s="1">
        <f>SUM(L4+M4)</f>
        <v>0</v>
      </c>
    </row>
    <row r="6" spans="1:14" x14ac:dyDescent="0.25">
      <c r="K6" s="1">
        <f>SUM(K2:K4)</f>
        <v>258</v>
      </c>
      <c r="L6" s="1">
        <f>SUM(K6/2)</f>
        <v>129</v>
      </c>
      <c r="M6" s="1">
        <f>SUM(M2:M4)</f>
        <v>2</v>
      </c>
      <c r="N6" s="1">
        <f t="shared" ref="N6" si="0">SUM(L6+M6)</f>
        <v>131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10" width="9.140625" style="1" hidden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x14ac:dyDescent="0.25">
      <c r="A2" s="1" t="s">
        <v>5</v>
      </c>
      <c r="B2" s="1" t="s">
        <v>59</v>
      </c>
      <c r="C2" s="1" t="s">
        <v>7</v>
      </c>
      <c r="D2" s="2" t="s">
        <v>45</v>
      </c>
      <c r="E2" s="1">
        <v>164</v>
      </c>
      <c r="F2" s="1">
        <v>171</v>
      </c>
      <c r="K2" s="1">
        <f>SUM(E2:J2)</f>
        <v>335</v>
      </c>
      <c r="L2" s="1">
        <f>SUM(K2/2)</f>
        <v>167.5</v>
      </c>
      <c r="M2" s="1">
        <v>2</v>
      </c>
      <c r="N2" s="1">
        <f>SUM(L2+M2)</f>
        <v>169.5</v>
      </c>
    </row>
    <row r="4" spans="1:14" x14ac:dyDescent="0.25">
      <c r="K4" s="1">
        <f>SUM(K2:K2)</f>
        <v>335</v>
      </c>
      <c r="L4" s="1">
        <f>SUM(K4/2)</f>
        <v>167.5</v>
      </c>
      <c r="M4" s="1">
        <f>SUM(M2:M2)</f>
        <v>2</v>
      </c>
      <c r="N4" s="1">
        <f t="shared" ref="N4" si="0">SUM(L4+M4)</f>
        <v>169.5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K4" sqref="K4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8" width="9.140625" style="1" customWidth="1"/>
    <col min="9" max="10" width="9.140625" style="1" hidden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x14ac:dyDescent="0.25">
      <c r="A2" s="1" t="s">
        <v>5</v>
      </c>
      <c r="B2" s="1" t="s">
        <v>60</v>
      </c>
      <c r="C2" s="1" t="s">
        <v>47</v>
      </c>
      <c r="D2" s="2" t="s">
        <v>45</v>
      </c>
      <c r="E2" s="1">
        <v>108</v>
      </c>
      <c r="F2" s="1">
        <v>74</v>
      </c>
      <c r="K2" s="1">
        <f>SUM(E2:J2)</f>
        <v>182</v>
      </c>
      <c r="L2" s="1">
        <f>SUM(K2/2)</f>
        <v>91</v>
      </c>
      <c r="M2" s="1">
        <v>4</v>
      </c>
      <c r="N2" s="1">
        <f>SUM(L2+M2)</f>
        <v>95</v>
      </c>
    </row>
    <row r="4" spans="1:14" x14ac:dyDescent="0.25">
      <c r="K4" s="1">
        <f>SUM(K2:K2)</f>
        <v>182</v>
      </c>
      <c r="L4" s="1">
        <f>SUM(K4/2)</f>
        <v>91</v>
      </c>
      <c r="M4" s="1">
        <f>SUM(M2:M2)</f>
        <v>4</v>
      </c>
      <c r="N4" s="1">
        <f t="shared" ref="N4" si="0">SUM(L4+M4)</f>
        <v>95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27" sqref="M27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8" width="9.140625" style="1" customWidth="1"/>
    <col min="9" max="10" width="9.140625" style="1" hidden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</row>
    <row r="2" spans="1:14" x14ac:dyDescent="0.25">
      <c r="A2" s="1" t="s">
        <v>5</v>
      </c>
      <c r="B2" s="1" t="s">
        <v>65</v>
      </c>
      <c r="C2" s="1" t="s">
        <v>47</v>
      </c>
      <c r="D2" s="2" t="s">
        <v>66</v>
      </c>
      <c r="E2" s="1">
        <v>140</v>
      </c>
      <c r="F2" s="1">
        <v>123</v>
      </c>
      <c r="G2" s="1">
        <v>112</v>
      </c>
      <c r="H2" s="1">
        <v>132</v>
      </c>
      <c r="K2" s="1">
        <f>SUM(E2:J2)</f>
        <v>507</v>
      </c>
      <c r="L2" s="1">
        <f>SUM(K4/M4)</f>
        <v>126.75</v>
      </c>
      <c r="M2" s="1">
        <v>4</v>
      </c>
      <c r="N2" s="1">
        <f>SUM(L2+M2)</f>
        <v>130.75</v>
      </c>
    </row>
    <row r="4" spans="1:14" x14ac:dyDescent="0.25">
      <c r="K4" s="1">
        <f>SUM(K2:K2)</f>
        <v>507</v>
      </c>
      <c r="L4" s="1">
        <f>SUM(K4/M4)</f>
        <v>126.75</v>
      </c>
      <c r="M4" s="1">
        <f>SUM(M2:M2)</f>
        <v>4</v>
      </c>
      <c r="N4" s="1">
        <f>SUM(L4+M4)</f>
        <v>130.75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12" sqref="O12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10" width="9.140625" style="1" customWidth="1"/>
    <col min="11" max="11" width="12.85546875" style="1" bestFit="1" customWidth="1"/>
    <col min="12" max="12" width="13.28515625" style="1" bestFit="1" customWidth="1"/>
    <col min="13" max="14" width="9.140625" style="1"/>
    <col min="15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62</v>
      </c>
      <c r="L1" s="1" t="s">
        <v>10</v>
      </c>
      <c r="M1" s="1" t="s">
        <v>12</v>
      </c>
      <c r="N1" s="1" t="s">
        <v>8</v>
      </c>
      <c r="O1" s="1" t="s">
        <v>11</v>
      </c>
    </row>
    <row r="2" spans="1:15" x14ac:dyDescent="0.25">
      <c r="A2" s="1" t="s">
        <v>5</v>
      </c>
      <c r="B2" s="1" t="s">
        <v>69</v>
      </c>
      <c r="C2" s="1" t="s">
        <v>30</v>
      </c>
      <c r="D2" s="2" t="s">
        <v>70</v>
      </c>
      <c r="E2" s="1">
        <v>148</v>
      </c>
      <c r="F2" s="1">
        <v>134</v>
      </c>
      <c r="G2" s="1">
        <v>150</v>
      </c>
      <c r="H2" s="1">
        <v>128</v>
      </c>
      <c r="I2" s="1">
        <v>146</v>
      </c>
      <c r="J2" s="1">
        <v>151</v>
      </c>
      <c r="K2" s="1">
        <v>6</v>
      </c>
      <c r="L2" s="1">
        <f>SUM(E2:J2)</f>
        <v>857</v>
      </c>
      <c r="M2" s="1">
        <f>SUM(L2/K2)</f>
        <v>142.83333333333334</v>
      </c>
      <c r="N2" s="1">
        <v>24</v>
      </c>
      <c r="O2" s="1">
        <f>SUM(M2+N2)</f>
        <v>166.83333333333334</v>
      </c>
    </row>
    <row r="3" spans="1:15" x14ac:dyDescent="0.25">
      <c r="O3" s="1"/>
    </row>
    <row r="4" spans="1:15" x14ac:dyDescent="0.25">
      <c r="O4" s="1"/>
    </row>
    <row r="5" spans="1:15" x14ac:dyDescent="0.25">
      <c r="O5" s="1"/>
    </row>
    <row r="6" spans="1:15" x14ac:dyDescent="0.25">
      <c r="O6" s="1"/>
    </row>
    <row r="7" spans="1:15" x14ac:dyDescent="0.25">
      <c r="O7" s="1"/>
    </row>
    <row r="8" spans="1:15" x14ac:dyDescent="0.25">
      <c r="O8" s="1"/>
    </row>
    <row r="9" spans="1:15" x14ac:dyDescent="0.25">
      <c r="O9" s="1"/>
    </row>
    <row r="11" spans="1:15" x14ac:dyDescent="0.25">
      <c r="K11" s="1">
        <v>6</v>
      </c>
      <c r="L11" s="1">
        <f>SUM(L2:L2)</f>
        <v>857</v>
      </c>
      <c r="M11" s="1">
        <f>SUM(L11/K11)</f>
        <v>142.83333333333334</v>
      </c>
      <c r="N11" s="1">
        <f>SUM(N2:N2)</f>
        <v>24</v>
      </c>
      <c r="O11" s="1">
        <f>SUM(M11+N11)</f>
        <v>166.83333333333334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11" sqref="O11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10" width="9.140625" style="1" customWidth="1"/>
    <col min="11" max="11" width="12.85546875" style="1" bestFit="1" customWidth="1"/>
    <col min="12" max="12" width="13.28515625" style="1" bestFit="1" customWidth="1"/>
    <col min="13" max="14" width="9.140625" style="1"/>
    <col min="15" max="15" width="13.7109375" style="3" bestFit="1" customWidth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62</v>
      </c>
      <c r="L1" s="1" t="s">
        <v>10</v>
      </c>
      <c r="M1" s="1" t="s">
        <v>12</v>
      </c>
      <c r="N1" s="1" t="s">
        <v>8</v>
      </c>
      <c r="O1" s="1" t="s">
        <v>11</v>
      </c>
    </row>
    <row r="2" spans="1:15" x14ac:dyDescent="0.25">
      <c r="A2" s="1" t="s">
        <v>5</v>
      </c>
      <c r="B2" s="1" t="s">
        <v>71</v>
      </c>
      <c r="C2" s="1" t="s">
        <v>30</v>
      </c>
      <c r="D2" s="2" t="s">
        <v>70</v>
      </c>
      <c r="E2" s="1">
        <v>134</v>
      </c>
      <c r="F2" s="1">
        <v>115</v>
      </c>
      <c r="G2" s="1">
        <v>152</v>
      </c>
      <c r="H2" s="1">
        <v>164</v>
      </c>
      <c r="I2" s="1">
        <v>141</v>
      </c>
      <c r="J2" s="1">
        <v>137</v>
      </c>
      <c r="K2" s="1">
        <v>6</v>
      </c>
      <c r="L2" s="1">
        <f>SUM(E2:J2)</f>
        <v>843</v>
      </c>
      <c r="M2" s="1">
        <f>SUM(L2/K2)</f>
        <v>140.5</v>
      </c>
      <c r="N2" s="1">
        <v>12</v>
      </c>
      <c r="O2" s="1">
        <f>SUM(M2+N2)</f>
        <v>152.5</v>
      </c>
    </row>
    <row r="3" spans="1:15" x14ac:dyDescent="0.25">
      <c r="A3" s="1" t="s">
        <v>5</v>
      </c>
      <c r="B3" s="1" t="s">
        <v>71</v>
      </c>
      <c r="C3" s="1" t="s">
        <v>30</v>
      </c>
      <c r="D3" s="2" t="s">
        <v>73</v>
      </c>
      <c r="E3" s="1">
        <v>161</v>
      </c>
      <c r="F3" s="1">
        <v>160</v>
      </c>
      <c r="G3" s="1">
        <v>161</v>
      </c>
      <c r="K3" s="1">
        <v>3</v>
      </c>
      <c r="L3" s="1">
        <v>482</v>
      </c>
      <c r="M3" s="1">
        <f>SUM(L3/K3)</f>
        <v>160.66666666666666</v>
      </c>
      <c r="N3" s="1">
        <v>3</v>
      </c>
      <c r="O3" s="1">
        <f>SUM(M3+N3)</f>
        <v>163.66666666666666</v>
      </c>
    </row>
    <row r="4" spans="1:15" x14ac:dyDescent="0.25">
      <c r="O4" s="1"/>
    </row>
    <row r="5" spans="1:15" x14ac:dyDescent="0.25">
      <c r="O5" s="1"/>
    </row>
    <row r="6" spans="1:15" x14ac:dyDescent="0.25">
      <c r="O6" s="1"/>
    </row>
    <row r="7" spans="1:15" x14ac:dyDescent="0.25">
      <c r="O7" s="1"/>
    </row>
    <row r="8" spans="1:15" x14ac:dyDescent="0.25">
      <c r="O8" s="1"/>
    </row>
    <row r="9" spans="1:15" x14ac:dyDescent="0.25">
      <c r="O9" s="1"/>
    </row>
    <row r="11" spans="1:15" x14ac:dyDescent="0.25">
      <c r="K11" s="1">
        <v>9</v>
      </c>
      <c r="L11" s="1">
        <f>SUM(L2:L10)</f>
        <v>1325</v>
      </c>
      <c r="M11" s="1">
        <f>SUM(L11/K11)</f>
        <v>147.22222222222223</v>
      </c>
      <c r="N11" s="1">
        <v>15</v>
      </c>
      <c r="O11" s="1">
        <f>SUM(M11+N11)</f>
        <v>162.22222222222223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9" workbookViewId="0">
      <selection activeCell="N26" sqref="N26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  <c r="O1" s="3" t="s">
        <v>63</v>
      </c>
    </row>
    <row r="2" spans="1:15" x14ac:dyDescent="0.25">
      <c r="A2" s="1" t="s">
        <v>5</v>
      </c>
      <c r="B2" s="1" t="s">
        <v>20</v>
      </c>
      <c r="C2" s="1" t="s">
        <v>7</v>
      </c>
      <c r="D2" s="2">
        <v>41728</v>
      </c>
      <c r="E2" s="1">
        <v>153</v>
      </c>
      <c r="F2" s="1">
        <v>185</v>
      </c>
      <c r="K2" s="1">
        <f>SUM(E2:F2)</f>
        <v>338</v>
      </c>
      <c r="L2" s="1">
        <f>SUM(K2/2)</f>
        <v>169</v>
      </c>
      <c r="M2" s="1">
        <v>4</v>
      </c>
      <c r="N2" s="1">
        <f>SUM(L2+M2)</f>
        <v>173</v>
      </c>
      <c r="O2" s="3">
        <v>2</v>
      </c>
    </row>
    <row r="3" spans="1:15" x14ac:dyDescent="0.25">
      <c r="A3" s="1" t="s">
        <v>5</v>
      </c>
      <c r="B3" s="1" t="s">
        <v>20</v>
      </c>
      <c r="C3" s="1" t="s">
        <v>7</v>
      </c>
      <c r="D3" s="2">
        <v>41756</v>
      </c>
      <c r="E3" s="1">
        <v>171</v>
      </c>
      <c r="F3" s="1">
        <v>177</v>
      </c>
      <c r="K3" s="1">
        <f>SUM(E3:F3)</f>
        <v>348</v>
      </c>
      <c r="L3" s="1">
        <f>SUM(K3/2)</f>
        <v>174</v>
      </c>
      <c r="M3" s="1">
        <v>6</v>
      </c>
      <c r="N3" s="1">
        <f>SUM(L3+M3)</f>
        <v>180</v>
      </c>
      <c r="O3" s="3">
        <v>2</v>
      </c>
    </row>
    <row r="4" spans="1:15" x14ac:dyDescent="0.25">
      <c r="A4" s="1" t="s">
        <v>5</v>
      </c>
      <c r="B4" s="1" t="s">
        <v>20</v>
      </c>
      <c r="C4" s="1" t="s">
        <v>7</v>
      </c>
      <c r="D4" s="2">
        <v>41784</v>
      </c>
      <c r="K4" s="1">
        <f>SUM(E4:F4)</f>
        <v>0</v>
      </c>
      <c r="L4" s="1">
        <f>SUM(K4/2)</f>
        <v>0</v>
      </c>
      <c r="N4" s="1">
        <f>SUM(L4+M4)</f>
        <v>0</v>
      </c>
    </row>
    <row r="5" spans="1:15" x14ac:dyDescent="0.25">
      <c r="A5" s="1" t="s">
        <v>5</v>
      </c>
      <c r="B5" s="1" t="s">
        <v>20</v>
      </c>
      <c r="C5" s="1" t="s">
        <v>7</v>
      </c>
      <c r="D5" s="2">
        <v>41819</v>
      </c>
      <c r="E5" s="1">
        <v>176</v>
      </c>
      <c r="F5" s="1">
        <v>176</v>
      </c>
      <c r="G5" s="1">
        <v>176</v>
      </c>
      <c r="H5" s="1">
        <v>173</v>
      </c>
      <c r="I5" s="1">
        <v>176</v>
      </c>
      <c r="J5" s="1">
        <v>173</v>
      </c>
      <c r="K5" s="1">
        <f>SUM(E5:J5)</f>
        <v>1050</v>
      </c>
      <c r="L5" s="1">
        <f>SUM(K5/4)</f>
        <v>262.5</v>
      </c>
      <c r="M5" s="1">
        <v>8</v>
      </c>
      <c r="N5" s="1">
        <f>SUM(L5+M5)</f>
        <v>270.5</v>
      </c>
      <c r="O5" s="3">
        <v>4</v>
      </c>
    </row>
    <row r="6" spans="1:15" x14ac:dyDescent="0.25">
      <c r="A6" s="1" t="s">
        <v>5</v>
      </c>
      <c r="B6" s="1" t="s">
        <v>20</v>
      </c>
      <c r="C6" s="1" t="s">
        <v>7</v>
      </c>
      <c r="D6" s="2">
        <v>41840</v>
      </c>
      <c r="E6" s="1">
        <v>183</v>
      </c>
      <c r="F6" s="1">
        <v>168</v>
      </c>
      <c r="K6" s="1">
        <f>SUM(E6:J6)</f>
        <v>351</v>
      </c>
      <c r="L6" s="1">
        <f>SUM(K6/2)</f>
        <v>175.5</v>
      </c>
      <c r="M6" s="1">
        <v>4</v>
      </c>
      <c r="N6" s="1">
        <f t="shared" ref="N6:N11" si="0">SUM(L6+M6)</f>
        <v>179.5</v>
      </c>
      <c r="O6" s="3">
        <v>2</v>
      </c>
    </row>
    <row r="7" spans="1:15" x14ac:dyDescent="0.25">
      <c r="A7" s="1" t="s">
        <v>5</v>
      </c>
      <c r="B7" s="1" t="s">
        <v>20</v>
      </c>
      <c r="C7" s="1" t="s">
        <v>7</v>
      </c>
      <c r="D7" s="2" t="s">
        <v>15</v>
      </c>
      <c r="E7" s="1">
        <v>163</v>
      </c>
      <c r="F7" s="1">
        <v>170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333</v>
      </c>
      <c r="L7" s="1">
        <f>SUM(K7/2)</f>
        <v>166.5</v>
      </c>
      <c r="M7" s="1">
        <v>2</v>
      </c>
      <c r="N7" s="1">
        <f t="shared" si="0"/>
        <v>168.5</v>
      </c>
      <c r="O7" s="3">
        <v>2</v>
      </c>
    </row>
    <row r="8" spans="1:15" x14ac:dyDescent="0.25">
      <c r="A8" s="1" t="s">
        <v>5</v>
      </c>
      <c r="B8" s="1" t="s">
        <v>20</v>
      </c>
      <c r="C8" s="1" t="s">
        <v>7</v>
      </c>
      <c r="D8" s="2" t="s">
        <v>16</v>
      </c>
      <c r="L8" s="1">
        <f t="shared" ref="L8:L10" si="1">SUM(K8/4)</f>
        <v>0</v>
      </c>
      <c r="N8" s="1">
        <f t="shared" si="0"/>
        <v>0</v>
      </c>
    </row>
    <row r="9" spans="1:15" x14ac:dyDescent="0.25">
      <c r="A9" s="1" t="s">
        <v>5</v>
      </c>
      <c r="B9" s="1" t="s">
        <v>20</v>
      </c>
      <c r="C9" s="1" t="s">
        <v>7</v>
      </c>
      <c r="D9" s="2" t="s">
        <v>17</v>
      </c>
      <c r="L9" s="1">
        <f t="shared" si="1"/>
        <v>0</v>
      </c>
      <c r="N9" s="1">
        <f t="shared" si="0"/>
        <v>0</v>
      </c>
    </row>
    <row r="10" spans="1:15" x14ac:dyDescent="0.25">
      <c r="A10" s="1" t="s">
        <v>5</v>
      </c>
      <c r="B10" s="1" t="s">
        <v>20</v>
      </c>
      <c r="C10" s="1" t="s">
        <v>7</v>
      </c>
      <c r="D10" s="2" t="s">
        <v>18</v>
      </c>
      <c r="L10" s="1">
        <f t="shared" si="1"/>
        <v>0</v>
      </c>
      <c r="N10" s="1">
        <f t="shared" si="0"/>
        <v>0</v>
      </c>
    </row>
    <row r="11" spans="1:15" x14ac:dyDescent="0.25">
      <c r="K11" s="1">
        <f>SUM(K2:K10)</f>
        <v>2420</v>
      </c>
      <c r="L11" s="1">
        <f>SUM(K11/O2:O11)</f>
        <v>201.66666666666666</v>
      </c>
      <c r="M11" s="1">
        <f>SUM(M2:M10)</f>
        <v>24</v>
      </c>
      <c r="N11" s="1">
        <f t="shared" si="0"/>
        <v>225.66666666666666</v>
      </c>
      <c r="O11" s="3">
        <f>SUM(O2:O10)</f>
        <v>12</v>
      </c>
    </row>
    <row r="17" spans="1:15" x14ac:dyDescent="0.25">
      <c r="A17" s="1" t="s">
        <v>0</v>
      </c>
      <c r="B17" s="1" t="s">
        <v>1</v>
      </c>
      <c r="C17" s="1" t="s">
        <v>4</v>
      </c>
      <c r="D17" s="2" t="s">
        <v>2</v>
      </c>
      <c r="E17" s="1" t="s">
        <v>3</v>
      </c>
      <c r="F17" s="1" t="s">
        <v>9</v>
      </c>
      <c r="G17" s="1" t="s">
        <v>13</v>
      </c>
      <c r="H17" s="1" t="s">
        <v>14</v>
      </c>
      <c r="I17" s="1" t="s">
        <v>39</v>
      </c>
      <c r="J17" s="1" t="s">
        <v>40</v>
      </c>
      <c r="K17" s="1" t="s">
        <v>10</v>
      </c>
      <c r="L17" s="1" t="s">
        <v>12</v>
      </c>
      <c r="M17" s="1" t="s">
        <v>8</v>
      </c>
      <c r="N17" s="1" t="s">
        <v>11</v>
      </c>
      <c r="O17" s="3" t="s">
        <v>64</v>
      </c>
    </row>
    <row r="18" spans="1:15" x14ac:dyDescent="0.25">
      <c r="A18" s="1" t="s">
        <v>19</v>
      </c>
      <c r="B18" s="1" t="s">
        <v>20</v>
      </c>
      <c r="C18" s="1" t="s">
        <v>7</v>
      </c>
      <c r="D18" s="2">
        <v>41728</v>
      </c>
      <c r="E18" s="1">
        <v>156</v>
      </c>
      <c r="F18" s="1">
        <v>157</v>
      </c>
      <c r="K18" s="1">
        <f>SUM(E18:F18)</f>
        <v>313</v>
      </c>
      <c r="L18" s="1">
        <f>SUM(K18/2)</f>
        <v>156.5</v>
      </c>
      <c r="M18" s="1">
        <v>4</v>
      </c>
      <c r="N18" s="1">
        <f>SUM(L18+M18)</f>
        <v>160.5</v>
      </c>
      <c r="O18" s="3">
        <v>2</v>
      </c>
    </row>
    <row r="19" spans="1:15" x14ac:dyDescent="0.25">
      <c r="A19" s="1" t="s">
        <v>19</v>
      </c>
      <c r="B19" s="1" t="s">
        <v>20</v>
      </c>
      <c r="C19" s="1" t="s">
        <v>7</v>
      </c>
      <c r="D19" s="2">
        <v>41756</v>
      </c>
      <c r="E19" s="1">
        <v>148</v>
      </c>
      <c r="F19" s="1">
        <v>160</v>
      </c>
      <c r="K19" s="1">
        <f>SUM(E19:F19)</f>
        <v>308</v>
      </c>
      <c r="L19" s="1">
        <f>SUM(K19/2)</f>
        <v>154</v>
      </c>
      <c r="M19" s="1">
        <v>6</v>
      </c>
      <c r="N19" s="1">
        <f>SUM(L19+M19)</f>
        <v>160</v>
      </c>
      <c r="O19" s="3">
        <v>2</v>
      </c>
    </row>
    <row r="20" spans="1:15" x14ac:dyDescent="0.25">
      <c r="A20" s="1" t="s">
        <v>19</v>
      </c>
      <c r="B20" s="1" t="s">
        <v>20</v>
      </c>
      <c r="C20" s="1" t="s">
        <v>7</v>
      </c>
      <c r="D20" s="2">
        <v>41784</v>
      </c>
      <c r="K20" s="1">
        <f>SUM(E20:F20)</f>
        <v>0</v>
      </c>
      <c r="L20" s="1">
        <f>SUM(K20/2)</f>
        <v>0</v>
      </c>
      <c r="N20" s="1">
        <f>SUM(L20+M20)</f>
        <v>0</v>
      </c>
    </row>
    <row r="21" spans="1:15" x14ac:dyDescent="0.25">
      <c r="A21" s="1" t="s">
        <v>19</v>
      </c>
      <c r="B21" s="1" t="s">
        <v>20</v>
      </c>
      <c r="C21" s="1" t="s">
        <v>7</v>
      </c>
      <c r="D21" s="2">
        <v>41819</v>
      </c>
      <c r="E21" s="1">
        <v>156</v>
      </c>
      <c r="F21" s="1">
        <v>161</v>
      </c>
      <c r="G21" s="1">
        <v>152</v>
      </c>
      <c r="H21" s="1">
        <v>154</v>
      </c>
      <c r="I21" s="1">
        <v>152</v>
      </c>
      <c r="J21" s="1">
        <v>154</v>
      </c>
      <c r="K21" s="1">
        <f>SUM(E21:J21)</f>
        <v>929</v>
      </c>
      <c r="L21" s="1">
        <f>SUM(K21/4)</f>
        <v>232.25</v>
      </c>
      <c r="M21" s="1">
        <v>8</v>
      </c>
      <c r="N21" s="1">
        <f>SUM(L21+M21)</f>
        <v>240.25</v>
      </c>
      <c r="O21" s="3">
        <v>4</v>
      </c>
    </row>
    <row r="22" spans="1:15" x14ac:dyDescent="0.25">
      <c r="A22" s="1" t="s">
        <v>19</v>
      </c>
      <c r="B22" s="1" t="s">
        <v>20</v>
      </c>
      <c r="C22" s="1" t="s">
        <v>7</v>
      </c>
      <c r="D22" s="2">
        <v>41840</v>
      </c>
      <c r="E22" s="1">
        <v>144</v>
      </c>
      <c r="F22" s="1">
        <v>116</v>
      </c>
      <c r="K22" s="1">
        <v>260</v>
      </c>
      <c r="L22" s="1">
        <f>SUM(K22/2)</f>
        <v>130</v>
      </c>
      <c r="M22" s="1">
        <v>2</v>
      </c>
      <c r="N22" s="1">
        <f t="shared" ref="N22:N27" si="2">SUM(L22+M22)</f>
        <v>132</v>
      </c>
      <c r="O22" s="3">
        <v>2</v>
      </c>
    </row>
    <row r="23" spans="1:15" x14ac:dyDescent="0.25">
      <c r="A23" s="1" t="s">
        <v>19</v>
      </c>
      <c r="B23" s="1" t="s">
        <v>20</v>
      </c>
      <c r="C23" s="1" t="s">
        <v>7</v>
      </c>
      <c r="D23" s="2" t="s">
        <v>15</v>
      </c>
      <c r="E23" s="1">
        <v>145</v>
      </c>
      <c r="F23" s="1">
        <v>149</v>
      </c>
      <c r="G23" s="1">
        <v>0</v>
      </c>
      <c r="H23" s="1">
        <v>0</v>
      </c>
      <c r="I23" s="1">
        <v>0</v>
      </c>
      <c r="J23" s="1">
        <v>0</v>
      </c>
      <c r="K23" s="1">
        <f>SUM(E23:F23)</f>
        <v>294</v>
      </c>
      <c r="L23" s="1">
        <f>SUM(K23/2)</f>
        <v>147</v>
      </c>
      <c r="M23" s="1">
        <v>2</v>
      </c>
      <c r="N23" s="1">
        <f t="shared" si="2"/>
        <v>149</v>
      </c>
      <c r="O23" s="3">
        <v>2</v>
      </c>
    </row>
    <row r="24" spans="1:15" x14ac:dyDescent="0.25">
      <c r="A24" s="1" t="s">
        <v>19</v>
      </c>
      <c r="B24" s="1" t="s">
        <v>20</v>
      </c>
      <c r="C24" s="1" t="s">
        <v>7</v>
      </c>
      <c r="D24" s="2" t="s">
        <v>16</v>
      </c>
      <c r="K24" s="1">
        <f t="shared" ref="K24:K25" si="3">SUM(E24:F24)</f>
        <v>0</v>
      </c>
      <c r="L24" s="1">
        <f t="shared" ref="L24:L25" si="4">SUM(K24/2)</f>
        <v>0</v>
      </c>
      <c r="N24" s="1">
        <f t="shared" si="2"/>
        <v>0</v>
      </c>
    </row>
    <row r="25" spans="1:15" x14ac:dyDescent="0.25">
      <c r="A25" s="1" t="s">
        <v>19</v>
      </c>
      <c r="B25" s="1" t="s">
        <v>20</v>
      </c>
      <c r="C25" s="1" t="s">
        <v>7</v>
      </c>
      <c r="D25" s="2" t="s">
        <v>17</v>
      </c>
      <c r="K25" s="1">
        <f t="shared" si="3"/>
        <v>0</v>
      </c>
      <c r="L25" s="1">
        <f t="shared" si="4"/>
        <v>0</v>
      </c>
      <c r="N25" s="1">
        <f t="shared" si="2"/>
        <v>0</v>
      </c>
    </row>
    <row r="26" spans="1:15" x14ac:dyDescent="0.25">
      <c r="A26" s="1" t="s">
        <v>19</v>
      </c>
      <c r="B26" s="1" t="s">
        <v>20</v>
      </c>
      <c r="C26" s="1" t="s">
        <v>7</v>
      </c>
      <c r="D26" s="2" t="s">
        <v>18</v>
      </c>
      <c r="E26" s="1">
        <v>164</v>
      </c>
      <c r="F26" s="1">
        <v>156</v>
      </c>
      <c r="G26" s="1">
        <v>157</v>
      </c>
      <c r="H26" s="1">
        <v>160</v>
      </c>
      <c r="I26" s="1">
        <v>157</v>
      </c>
      <c r="J26" s="1">
        <v>152</v>
      </c>
      <c r="K26" s="1">
        <f>SUM(E26:J26)</f>
        <v>946</v>
      </c>
      <c r="L26" s="1">
        <f>SUM(K26/6)</f>
        <v>157.66666666666666</v>
      </c>
      <c r="M26" s="1">
        <v>12</v>
      </c>
      <c r="N26" s="1">
        <f t="shared" si="2"/>
        <v>169.66666666666666</v>
      </c>
      <c r="O26" s="3">
        <v>6</v>
      </c>
    </row>
    <row r="27" spans="1:15" x14ac:dyDescent="0.25">
      <c r="K27" s="1">
        <f>SUM(K18:K26)</f>
        <v>3050</v>
      </c>
      <c r="L27" s="1">
        <f>SUM(K27/O18:O27)</f>
        <v>169.44444444444446</v>
      </c>
      <c r="M27" s="1">
        <f>SUM(M18:M26)</f>
        <v>34</v>
      </c>
      <c r="N27" s="1">
        <f t="shared" si="2"/>
        <v>203.44444444444446</v>
      </c>
      <c r="O27" s="3">
        <f>SUM(O18:O26)</f>
        <v>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1" sqref="N11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5" width="9.140625" style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  <c r="O1" s="1" t="s">
        <v>63</v>
      </c>
    </row>
    <row r="2" spans="1:15" x14ac:dyDescent="0.25">
      <c r="A2" s="1" t="s">
        <v>5</v>
      </c>
      <c r="B2" s="1" t="s">
        <v>21</v>
      </c>
      <c r="C2" s="1" t="s">
        <v>7</v>
      </c>
      <c r="D2" s="2">
        <v>41728</v>
      </c>
      <c r="E2" s="1">
        <v>179</v>
      </c>
      <c r="F2" s="1">
        <v>189</v>
      </c>
      <c r="K2" s="1">
        <f>SUM(E2:F2)</f>
        <v>368</v>
      </c>
      <c r="L2" s="1">
        <f>SUM(K2/O2)</f>
        <v>184</v>
      </c>
      <c r="M2" s="1">
        <v>18</v>
      </c>
      <c r="N2" s="1">
        <f>SUM(L2+M2)</f>
        <v>202</v>
      </c>
      <c r="O2" s="1">
        <v>2</v>
      </c>
    </row>
    <row r="3" spans="1:15" x14ac:dyDescent="0.25">
      <c r="A3" s="1" t="s">
        <v>5</v>
      </c>
      <c r="B3" s="1" t="s">
        <v>21</v>
      </c>
      <c r="C3" s="1" t="s">
        <v>7</v>
      </c>
      <c r="D3" s="2">
        <v>41756</v>
      </c>
      <c r="E3" s="1">
        <v>181</v>
      </c>
      <c r="F3" s="1">
        <v>176</v>
      </c>
      <c r="K3" s="1">
        <f>SUM(E3:F3)</f>
        <v>357</v>
      </c>
      <c r="L3" s="1">
        <f>SUM(K3/2)</f>
        <v>178.5</v>
      </c>
      <c r="M3" s="1">
        <v>16</v>
      </c>
      <c r="N3" s="1">
        <f>SUM(L3+M3)</f>
        <v>194.5</v>
      </c>
      <c r="O3" s="1">
        <v>2</v>
      </c>
    </row>
    <row r="4" spans="1:15" x14ac:dyDescent="0.25">
      <c r="A4" s="1" t="s">
        <v>5</v>
      </c>
      <c r="B4" s="1" t="s">
        <v>21</v>
      </c>
      <c r="C4" s="1" t="s">
        <v>7</v>
      </c>
      <c r="D4" s="2">
        <v>41784</v>
      </c>
      <c r="E4" s="1">
        <v>187</v>
      </c>
      <c r="F4" s="1">
        <v>180</v>
      </c>
      <c r="K4" s="1">
        <f>SUM(E4:F4)</f>
        <v>367</v>
      </c>
      <c r="L4" s="1">
        <f>SUM(K4/2)</f>
        <v>183.5</v>
      </c>
      <c r="M4" s="1">
        <v>6</v>
      </c>
      <c r="N4" s="1">
        <f>SUM(L4+M4)</f>
        <v>189.5</v>
      </c>
      <c r="O4" s="1">
        <v>2</v>
      </c>
    </row>
    <row r="5" spans="1:15" x14ac:dyDescent="0.25">
      <c r="A5" s="1" t="s">
        <v>5</v>
      </c>
      <c r="B5" s="1" t="s">
        <v>21</v>
      </c>
      <c r="C5" s="1" t="s">
        <v>7</v>
      </c>
      <c r="D5" s="2">
        <v>41819</v>
      </c>
      <c r="E5" s="1">
        <v>183</v>
      </c>
      <c r="F5" s="1">
        <v>186</v>
      </c>
      <c r="G5" s="1">
        <v>188</v>
      </c>
      <c r="H5" s="1">
        <v>183</v>
      </c>
      <c r="K5" s="1">
        <f>SUM(E5:J5)</f>
        <v>740</v>
      </c>
      <c r="L5" s="1">
        <f>SUM(K5/4)</f>
        <v>185</v>
      </c>
      <c r="M5" s="1">
        <v>48</v>
      </c>
      <c r="N5" s="1">
        <f>SUM(L5+M5)</f>
        <v>233</v>
      </c>
      <c r="O5" s="1">
        <v>4</v>
      </c>
    </row>
    <row r="6" spans="1:15" x14ac:dyDescent="0.25">
      <c r="A6" s="1" t="s">
        <v>5</v>
      </c>
      <c r="B6" s="1" t="s">
        <v>21</v>
      </c>
      <c r="C6" s="1" t="s">
        <v>7</v>
      </c>
      <c r="D6" s="2">
        <v>41840</v>
      </c>
      <c r="E6" s="1">
        <v>179</v>
      </c>
      <c r="F6" s="1">
        <v>188</v>
      </c>
      <c r="K6" s="1">
        <f>SUM(E6:J6)</f>
        <v>367</v>
      </c>
      <c r="L6" s="1">
        <f>SUM(K6/2)</f>
        <v>183.5</v>
      </c>
      <c r="M6" s="1">
        <v>10</v>
      </c>
      <c r="N6" s="1">
        <f t="shared" ref="N6:N12" si="0">SUM(L6+M6)</f>
        <v>193.5</v>
      </c>
      <c r="O6" s="1">
        <v>2</v>
      </c>
    </row>
    <row r="7" spans="1:15" x14ac:dyDescent="0.25">
      <c r="A7" s="1" t="s">
        <v>5</v>
      </c>
      <c r="B7" s="1" t="s">
        <v>21</v>
      </c>
      <c r="C7" s="1" t="s">
        <v>7</v>
      </c>
      <c r="D7" s="2" t="s">
        <v>15</v>
      </c>
      <c r="E7" s="1">
        <v>185</v>
      </c>
      <c r="F7" s="1">
        <v>183</v>
      </c>
      <c r="K7" s="1">
        <v>368</v>
      </c>
      <c r="L7" s="1">
        <f>SUM(K7/2)</f>
        <v>184</v>
      </c>
      <c r="M7" s="1">
        <v>8</v>
      </c>
      <c r="N7" s="1">
        <f t="shared" si="0"/>
        <v>192</v>
      </c>
      <c r="O7" s="1">
        <v>2</v>
      </c>
    </row>
    <row r="8" spans="1:15" x14ac:dyDescent="0.25">
      <c r="A8" s="1" t="s">
        <v>5</v>
      </c>
      <c r="B8" s="1" t="s">
        <v>21</v>
      </c>
      <c r="C8" s="1" t="s">
        <v>30</v>
      </c>
      <c r="D8" s="2">
        <v>41888</v>
      </c>
      <c r="E8" s="1">
        <v>187</v>
      </c>
      <c r="F8" s="1">
        <v>187</v>
      </c>
      <c r="G8" s="1">
        <v>177</v>
      </c>
      <c r="H8" s="1">
        <v>176</v>
      </c>
      <c r="I8" s="1">
        <v>188</v>
      </c>
      <c r="J8" s="1">
        <v>187</v>
      </c>
      <c r="K8" s="1">
        <f>SUM(E8:J8)</f>
        <v>1102</v>
      </c>
      <c r="L8" s="1">
        <f>SUM(K8/O8)</f>
        <v>183.66666666666666</v>
      </c>
      <c r="M8" s="1">
        <v>72</v>
      </c>
      <c r="N8" s="1">
        <f>SUM(L8+M8)</f>
        <v>255.66666666666666</v>
      </c>
      <c r="O8" s="1">
        <v>6</v>
      </c>
    </row>
    <row r="9" spans="1:15" x14ac:dyDescent="0.25">
      <c r="A9" s="1" t="s">
        <v>5</v>
      </c>
      <c r="B9" s="1" t="s">
        <v>21</v>
      </c>
      <c r="C9" s="1" t="s">
        <v>7</v>
      </c>
      <c r="D9" s="2" t="s">
        <v>16</v>
      </c>
      <c r="E9" s="1">
        <v>183</v>
      </c>
      <c r="F9" s="1">
        <v>190</v>
      </c>
      <c r="K9" s="1">
        <f>SUM(E9:J9)</f>
        <v>373</v>
      </c>
      <c r="L9" s="1">
        <f>SUM(K9/2)</f>
        <v>186.5</v>
      </c>
      <c r="M9" s="1">
        <v>8</v>
      </c>
      <c r="N9" s="1">
        <f t="shared" si="0"/>
        <v>194.5</v>
      </c>
      <c r="O9" s="1">
        <v>2</v>
      </c>
    </row>
    <row r="10" spans="1:15" x14ac:dyDescent="0.25">
      <c r="A10" s="1" t="s">
        <v>5</v>
      </c>
      <c r="B10" s="1" t="s">
        <v>21</v>
      </c>
      <c r="C10" s="1" t="s">
        <v>7</v>
      </c>
      <c r="D10" s="2" t="s">
        <v>17</v>
      </c>
      <c r="E10" s="1">
        <v>185</v>
      </c>
      <c r="F10" s="1">
        <v>188</v>
      </c>
      <c r="K10" s="1">
        <f>SUM(E10:J10)</f>
        <v>373</v>
      </c>
      <c r="L10" s="1">
        <f>SUM(K10/2)</f>
        <v>186.5</v>
      </c>
      <c r="M10" s="1">
        <v>8</v>
      </c>
      <c r="N10" s="1">
        <f t="shared" si="0"/>
        <v>194.5</v>
      </c>
      <c r="O10" s="1">
        <v>2</v>
      </c>
    </row>
    <row r="11" spans="1:15" x14ac:dyDescent="0.25">
      <c r="A11" s="1" t="s">
        <v>5</v>
      </c>
      <c r="B11" s="1" t="s">
        <v>21</v>
      </c>
      <c r="C11" s="1" t="s">
        <v>7</v>
      </c>
      <c r="D11" s="2" t="s">
        <v>18</v>
      </c>
      <c r="E11" s="1">
        <v>190</v>
      </c>
      <c r="F11" s="1">
        <v>189</v>
      </c>
      <c r="G11" s="1">
        <v>191</v>
      </c>
      <c r="H11" s="1">
        <v>183</v>
      </c>
      <c r="I11" s="1">
        <v>186</v>
      </c>
      <c r="J11" s="1">
        <v>186</v>
      </c>
      <c r="K11" s="1">
        <f>SUM(E11:J11)</f>
        <v>1125</v>
      </c>
      <c r="L11" s="1">
        <f>SUM(K11/6)</f>
        <v>187.5</v>
      </c>
      <c r="M11" s="1">
        <v>36</v>
      </c>
      <c r="N11" s="1">
        <f t="shared" si="0"/>
        <v>223.5</v>
      </c>
      <c r="O11" s="1">
        <v>6</v>
      </c>
    </row>
    <row r="12" spans="1:15" x14ac:dyDescent="0.25">
      <c r="K12" s="1">
        <f>SUM(K2:K11)</f>
        <v>5540</v>
      </c>
      <c r="L12" s="1">
        <f>SUM(K12/O12)</f>
        <v>184.66666666666666</v>
      </c>
      <c r="M12" s="1">
        <f>SUM(M2:M11)</f>
        <v>230</v>
      </c>
      <c r="N12" s="1">
        <f t="shared" si="0"/>
        <v>414.66666666666663</v>
      </c>
      <c r="O12" s="1">
        <f>SUM(O2:O11)</f>
        <v>30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B1" workbookViewId="0">
      <selection activeCell="L12" sqref="L12"/>
    </sheetView>
  </sheetViews>
  <sheetFormatPr defaultRowHeight="15" x14ac:dyDescent="0.25"/>
  <cols>
    <col min="1" max="1" width="11.140625" style="1" bestFit="1" customWidth="1"/>
    <col min="2" max="2" width="21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5" width="10.28515625" style="1" bestFit="1" customWidth="1"/>
    <col min="16" max="16384" width="9.140625" style="3"/>
  </cols>
  <sheetData>
    <row r="1" spans="1:15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39</v>
      </c>
      <c r="J1" s="1" t="s">
        <v>40</v>
      </c>
      <c r="K1" s="1" t="s">
        <v>10</v>
      </c>
      <c r="L1" s="1" t="s">
        <v>12</v>
      </c>
      <c r="M1" s="1" t="s">
        <v>8</v>
      </c>
      <c r="N1" s="1" t="s">
        <v>11</v>
      </c>
      <c r="O1" s="1" t="s">
        <v>63</v>
      </c>
    </row>
    <row r="2" spans="1:15" x14ac:dyDescent="0.25">
      <c r="A2" s="1" t="s">
        <v>5</v>
      </c>
      <c r="B2" s="1" t="s">
        <v>22</v>
      </c>
      <c r="C2" s="1" t="s">
        <v>7</v>
      </c>
      <c r="D2" s="2">
        <v>41728</v>
      </c>
      <c r="E2" s="1">
        <v>178</v>
      </c>
      <c r="F2" s="1">
        <v>173</v>
      </c>
      <c r="K2" s="1">
        <f>SUM(E2:F2)</f>
        <v>351</v>
      </c>
      <c r="L2" s="1">
        <f>SUM(K2/2)</f>
        <v>175.5</v>
      </c>
      <c r="M2" s="1">
        <v>12</v>
      </c>
      <c r="N2" s="1">
        <f>SUM(L2+M2)</f>
        <v>187.5</v>
      </c>
      <c r="O2" s="1">
        <v>2</v>
      </c>
    </row>
    <row r="3" spans="1:15" x14ac:dyDescent="0.25">
      <c r="A3" s="1" t="s">
        <v>5</v>
      </c>
      <c r="B3" s="1" t="s">
        <v>22</v>
      </c>
      <c r="C3" s="1" t="s">
        <v>7</v>
      </c>
      <c r="D3" s="2">
        <v>41756</v>
      </c>
      <c r="E3" s="1">
        <v>184</v>
      </c>
      <c r="F3" s="1">
        <v>165</v>
      </c>
      <c r="K3" s="1">
        <f>SUM(E3:F3)</f>
        <v>349</v>
      </c>
      <c r="L3" s="1">
        <f>SUM(K3/2)</f>
        <v>174.5</v>
      </c>
      <c r="M3" s="1">
        <v>10</v>
      </c>
      <c r="N3" s="1">
        <f>SUM(L3+M3)</f>
        <v>184.5</v>
      </c>
      <c r="O3" s="1">
        <v>2</v>
      </c>
    </row>
    <row r="4" spans="1:15" x14ac:dyDescent="0.25">
      <c r="A4" s="1" t="s">
        <v>5</v>
      </c>
      <c r="B4" s="1" t="s">
        <v>22</v>
      </c>
      <c r="C4" s="1" t="s">
        <v>7</v>
      </c>
      <c r="D4" s="2">
        <v>41784</v>
      </c>
      <c r="E4" s="1">
        <v>162</v>
      </c>
      <c r="F4" s="1">
        <v>173</v>
      </c>
      <c r="K4" s="1">
        <f>SUM(E4:F4)</f>
        <v>335</v>
      </c>
      <c r="L4" s="1">
        <f>SUM(K4/2)</f>
        <v>167.5</v>
      </c>
      <c r="M4" s="1">
        <v>4</v>
      </c>
      <c r="N4" s="1">
        <f>SUM(L4+M4)</f>
        <v>171.5</v>
      </c>
      <c r="O4" s="1">
        <v>2</v>
      </c>
    </row>
    <row r="5" spans="1:15" x14ac:dyDescent="0.25">
      <c r="A5" s="1" t="s">
        <v>5</v>
      </c>
      <c r="B5" s="1" t="s">
        <v>22</v>
      </c>
      <c r="C5" s="1" t="s">
        <v>7</v>
      </c>
      <c r="D5" s="2">
        <v>41819</v>
      </c>
      <c r="E5" s="1">
        <v>177</v>
      </c>
      <c r="F5" s="1">
        <v>182</v>
      </c>
      <c r="G5" s="1">
        <v>177</v>
      </c>
      <c r="H5" s="1">
        <v>176</v>
      </c>
      <c r="K5" s="1">
        <f>SUM(E5:I5)</f>
        <v>712</v>
      </c>
      <c r="L5" s="1">
        <f>SUM(K5/4)</f>
        <v>178</v>
      </c>
      <c r="M5" s="1">
        <v>16</v>
      </c>
      <c r="N5" s="1">
        <f>SUM(L5+M5)</f>
        <v>194</v>
      </c>
      <c r="O5" s="1">
        <v>4</v>
      </c>
    </row>
    <row r="6" spans="1:15" x14ac:dyDescent="0.25">
      <c r="A6" s="1" t="s">
        <v>5</v>
      </c>
      <c r="B6" s="1" t="s">
        <v>22</v>
      </c>
      <c r="C6" s="1" t="s">
        <v>7</v>
      </c>
      <c r="D6" s="2">
        <v>41840</v>
      </c>
      <c r="E6" s="1">
        <v>179</v>
      </c>
      <c r="F6" s="1">
        <v>181</v>
      </c>
      <c r="K6" s="1">
        <f>SUM(E6:J6)</f>
        <v>360</v>
      </c>
      <c r="L6" s="1">
        <f>SUM(K6/2)</f>
        <v>180</v>
      </c>
      <c r="M6" s="1">
        <v>8</v>
      </c>
      <c r="N6" s="1">
        <f t="shared" ref="N6:N12" si="0">SUM(L6+M6)</f>
        <v>188</v>
      </c>
      <c r="O6" s="1">
        <v>2</v>
      </c>
    </row>
    <row r="7" spans="1:15" x14ac:dyDescent="0.25">
      <c r="A7" s="1" t="s">
        <v>5</v>
      </c>
      <c r="B7" s="1" t="s">
        <v>22</v>
      </c>
      <c r="C7" s="1" t="s">
        <v>7</v>
      </c>
      <c r="D7" s="2" t="s">
        <v>15</v>
      </c>
      <c r="E7" s="1">
        <v>183</v>
      </c>
      <c r="F7" s="1">
        <v>182</v>
      </c>
      <c r="K7" s="1">
        <v>365</v>
      </c>
      <c r="L7" s="1">
        <f>SUM(K7/2)</f>
        <v>182.5</v>
      </c>
      <c r="M7" s="1">
        <v>6</v>
      </c>
      <c r="N7" s="1">
        <f t="shared" si="0"/>
        <v>188.5</v>
      </c>
      <c r="O7" s="1">
        <v>2</v>
      </c>
    </row>
    <row r="8" spans="1:15" x14ac:dyDescent="0.25">
      <c r="A8" s="1" t="s">
        <v>5</v>
      </c>
      <c r="B8" s="1" t="s">
        <v>22</v>
      </c>
      <c r="C8" s="1" t="s">
        <v>30</v>
      </c>
      <c r="D8" s="2">
        <v>41888</v>
      </c>
      <c r="E8" s="1">
        <v>179</v>
      </c>
      <c r="F8" s="1">
        <v>180</v>
      </c>
      <c r="G8" s="1">
        <v>177</v>
      </c>
      <c r="H8" s="1">
        <v>176</v>
      </c>
      <c r="I8" s="1">
        <v>178</v>
      </c>
      <c r="J8" s="1">
        <v>184</v>
      </c>
      <c r="K8" s="1">
        <f>SUM(E8:J8)</f>
        <v>1074</v>
      </c>
      <c r="L8" s="1">
        <f>SUM(K8/O8)</f>
        <v>179</v>
      </c>
      <c r="M8" s="1">
        <v>36</v>
      </c>
      <c r="N8" s="1">
        <f t="shared" si="0"/>
        <v>215</v>
      </c>
      <c r="O8" s="1">
        <v>6</v>
      </c>
    </row>
    <row r="9" spans="1:15" x14ac:dyDescent="0.25">
      <c r="A9" s="1" t="s">
        <v>5</v>
      </c>
      <c r="B9" s="1" t="s">
        <v>22</v>
      </c>
      <c r="C9" s="1" t="s">
        <v>7</v>
      </c>
      <c r="D9" s="2" t="s">
        <v>16</v>
      </c>
      <c r="E9" s="1">
        <v>185</v>
      </c>
      <c r="F9" s="1">
        <v>182</v>
      </c>
      <c r="K9" s="1">
        <f>SUM(E9:J9)</f>
        <v>367</v>
      </c>
      <c r="L9" s="1">
        <f>SUM(K9/2)</f>
        <v>183.5</v>
      </c>
      <c r="M9" s="1">
        <v>4</v>
      </c>
      <c r="N9" s="1">
        <f t="shared" si="0"/>
        <v>187.5</v>
      </c>
      <c r="O9" s="1">
        <v>2</v>
      </c>
    </row>
    <row r="10" spans="1:15" x14ac:dyDescent="0.25">
      <c r="A10" s="1" t="s">
        <v>5</v>
      </c>
      <c r="B10" s="1" t="s">
        <v>22</v>
      </c>
      <c r="C10" s="1" t="s">
        <v>7</v>
      </c>
      <c r="D10" s="2" t="s">
        <v>17</v>
      </c>
      <c r="E10" s="1">
        <v>175</v>
      </c>
      <c r="F10" s="1">
        <v>190</v>
      </c>
      <c r="K10" s="1">
        <f>SUM(E10:J10)</f>
        <v>365</v>
      </c>
      <c r="L10" s="1">
        <f>SUM(K10/2)</f>
        <v>182.5</v>
      </c>
      <c r="M10" s="1">
        <v>4</v>
      </c>
      <c r="N10" s="1">
        <f t="shared" si="0"/>
        <v>186.5</v>
      </c>
      <c r="O10" s="1">
        <v>2</v>
      </c>
    </row>
    <row r="11" spans="1:15" x14ac:dyDescent="0.25">
      <c r="A11" s="1" t="s">
        <v>5</v>
      </c>
      <c r="B11" s="1" t="s">
        <v>22</v>
      </c>
      <c r="C11" s="1" t="s">
        <v>7</v>
      </c>
      <c r="D11" s="2" t="s">
        <v>18</v>
      </c>
      <c r="E11" s="1">
        <v>186</v>
      </c>
      <c r="F11" s="1">
        <v>192</v>
      </c>
      <c r="G11" s="1">
        <v>190</v>
      </c>
      <c r="H11" s="1">
        <v>187</v>
      </c>
      <c r="I11" s="1">
        <v>191</v>
      </c>
      <c r="J11" s="1">
        <v>188</v>
      </c>
      <c r="K11" s="1">
        <f>SUM(E11:J11)</f>
        <v>1134</v>
      </c>
      <c r="L11" s="1">
        <f>SUM(K11/6)</f>
        <v>189</v>
      </c>
      <c r="M11" s="1">
        <v>48</v>
      </c>
      <c r="N11" s="1">
        <f t="shared" si="0"/>
        <v>237</v>
      </c>
      <c r="O11" s="1">
        <v>6</v>
      </c>
    </row>
    <row r="12" spans="1:15" x14ac:dyDescent="0.25">
      <c r="K12" s="1">
        <f>SUM(K2:K11)</f>
        <v>5412</v>
      </c>
      <c r="L12" s="1">
        <f>SUM(K12/O12)</f>
        <v>180.4</v>
      </c>
      <c r="M12" s="1">
        <f>SUM(M2:M11)</f>
        <v>148</v>
      </c>
      <c r="N12" s="1">
        <f t="shared" si="0"/>
        <v>328.4</v>
      </c>
      <c r="O12" s="1">
        <f>SUM(O2:O11)</f>
        <v>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1.57031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2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10</v>
      </c>
      <c r="J1" s="1" t="s">
        <v>12</v>
      </c>
      <c r="K1" s="1" t="s">
        <v>8</v>
      </c>
      <c r="L1" s="1" t="s">
        <v>11</v>
      </c>
    </row>
    <row r="2" spans="1:12" x14ac:dyDescent="0.25">
      <c r="A2" s="1" t="s">
        <v>5</v>
      </c>
      <c r="B2" s="1" t="s">
        <v>23</v>
      </c>
      <c r="C2" s="1" t="s">
        <v>7</v>
      </c>
      <c r="D2" s="2">
        <v>41728</v>
      </c>
      <c r="E2" s="1">
        <v>175</v>
      </c>
      <c r="F2" s="1">
        <v>181</v>
      </c>
      <c r="I2" s="1">
        <f>SUM(E2:F2)</f>
        <v>356</v>
      </c>
      <c r="J2" s="1">
        <f>SUM(I2/2)</f>
        <v>178</v>
      </c>
      <c r="K2" s="1">
        <v>16</v>
      </c>
      <c r="L2" s="1">
        <f>SUM(J2+K2)</f>
        <v>194</v>
      </c>
    </row>
    <row r="3" spans="1:12" x14ac:dyDescent="0.25">
      <c r="A3" s="1" t="s">
        <v>5</v>
      </c>
      <c r="B3" s="1" t="s">
        <v>23</v>
      </c>
      <c r="C3" s="1" t="s">
        <v>7</v>
      </c>
      <c r="D3" s="2">
        <v>41756</v>
      </c>
      <c r="E3" s="1">
        <v>170</v>
      </c>
      <c r="F3" s="1">
        <v>176</v>
      </c>
      <c r="I3" s="1">
        <f>SUM(E3:F3)</f>
        <v>346</v>
      </c>
      <c r="J3" s="1">
        <f>SUM(I3/2)</f>
        <v>173</v>
      </c>
      <c r="K3" s="1">
        <v>4</v>
      </c>
      <c r="L3" s="1">
        <f>SUM(J3+K3)</f>
        <v>177</v>
      </c>
    </row>
    <row r="4" spans="1:12" hidden="1" x14ac:dyDescent="0.25">
      <c r="A4" s="1" t="s">
        <v>5</v>
      </c>
      <c r="B4" s="1" t="s">
        <v>23</v>
      </c>
      <c r="C4" s="1" t="s">
        <v>7</v>
      </c>
      <c r="D4" s="2">
        <v>41784</v>
      </c>
      <c r="I4" s="1">
        <f>SUM(E4:F4)</f>
        <v>0</v>
      </c>
      <c r="J4" s="1">
        <f>SUM(I4/2)</f>
        <v>0</v>
      </c>
      <c r="L4" s="1">
        <f>SUM(J4+K4)</f>
        <v>0</v>
      </c>
    </row>
    <row r="5" spans="1:12" hidden="1" x14ac:dyDescent="0.25">
      <c r="A5" s="1" t="s">
        <v>5</v>
      </c>
      <c r="B5" s="1" t="s">
        <v>23</v>
      </c>
      <c r="C5" s="1" t="s">
        <v>7</v>
      </c>
      <c r="D5" s="2">
        <v>41819</v>
      </c>
      <c r="I5" s="1">
        <f>SUM(E5:H5)</f>
        <v>0</v>
      </c>
      <c r="J5" s="1">
        <f>SUM(I5/4)</f>
        <v>0</v>
      </c>
      <c r="L5" s="1">
        <f>SUM(J5+K5)</f>
        <v>0</v>
      </c>
    </row>
    <row r="6" spans="1:12" hidden="1" x14ac:dyDescent="0.25">
      <c r="A6" s="1" t="s">
        <v>5</v>
      </c>
      <c r="B6" s="1" t="s">
        <v>23</v>
      </c>
      <c r="C6" s="1" t="s">
        <v>7</v>
      </c>
      <c r="D6" s="2">
        <v>41840</v>
      </c>
      <c r="J6" s="1">
        <f t="shared" ref="J6:J10" si="0">SUM(I6/4)</f>
        <v>0</v>
      </c>
      <c r="L6" s="1">
        <f t="shared" ref="L6:L11" si="1">SUM(J6+K6)</f>
        <v>0</v>
      </c>
    </row>
    <row r="7" spans="1:12" hidden="1" x14ac:dyDescent="0.25">
      <c r="A7" s="1" t="s">
        <v>5</v>
      </c>
      <c r="B7" s="1" t="s">
        <v>23</v>
      </c>
      <c r="C7" s="1" t="s">
        <v>7</v>
      </c>
      <c r="D7" s="2" t="s">
        <v>15</v>
      </c>
      <c r="J7" s="1">
        <f t="shared" si="0"/>
        <v>0</v>
      </c>
      <c r="L7" s="1">
        <f t="shared" si="1"/>
        <v>0</v>
      </c>
    </row>
    <row r="8" spans="1:12" hidden="1" x14ac:dyDescent="0.25">
      <c r="A8" s="1" t="s">
        <v>5</v>
      </c>
      <c r="B8" s="1" t="s">
        <v>23</v>
      </c>
      <c r="C8" s="1" t="s">
        <v>7</v>
      </c>
      <c r="D8" s="2" t="s">
        <v>16</v>
      </c>
      <c r="J8" s="1">
        <f t="shared" si="0"/>
        <v>0</v>
      </c>
      <c r="L8" s="1">
        <f t="shared" si="1"/>
        <v>0</v>
      </c>
    </row>
    <row r="9" spans="1:12" hidden="1" x14ac:dyDescent="0.25">
      <c r="A9" s="1" t="s">
        <v>5</v>
      </c>
      <c r="B9" s="1" t="s">
        <v>23</v>
      </c>
      <c r="C9" s="1" t="s">
        <v>7</v>
      </c>
      <c r="D9" s="2" t="s">
        <v>17</v>
      </c>
      <c r="J9" s="1">
        <f t="shared" si="0"/>
        <v>0</v>
      </c>
      <c r="L9" s="1">
        <f t="shared" si="1"/>
        <v>0</v>
      </c>
    </row>
    <row r="10" spans="1:12" hidden="1" x14ac:dyDescent="0.25">
      <c r="A10" s="1" t="s">
        <v>5</v>
      </c>
      <c r="B10" s="1" t="s">
        <v>23</v>
      </c>
      <c r="C10" s="1" t="s">
        <v>7</v>
      </c>
      <c r="D10" s="2" t="s">
        <v>18</v>
      </c>
      <c r="J10" s="1">
        <f t="shared" si="0"/>
        <v>0</v>
      </c>
      <c r="L10" s="1">
        <f t="shared" si="1"/>
        <v>0</v>
      </c>
    </row>
    <row r="11" spans="1:12" x14ac:dyDescent="0.25">
      <c r="I11" s="1">
        <f>SUM(I2:I10)</f>
        <v>702</v>
      </c>
      <c r="J11" s="1">
        <f>SUM(I11/4)</f>
        <v>175.5</v>
      </c>
      <c r="K11" s="1">
        <f>SUM(K2:K10)</f>
        <v>20</v>
      </c>
      <c r="L11" s="1">
        <f t="shared" si="1"/>
        <v>195.5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M39" sqref="M39"/>
    </sheetView>
  </sheetViews>
  <sheetFormatPr defaultRowHeight="15" x14ac:dyDescent="0.25"/>
  <cols>
    <col min="1" max="1" width="11.140625" style="1" bestFit="1" customWidth="1"/>
    <col min="2" max="2" width="21.57031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3" x14ac:dyDescent="0.25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 t="s">
        <v>9</v>
      </c>
      <c r="G1" s="1" t="s">
        <v>13</v>
      </c>
      <c r="H1" s="1" t="s">
        <v>14</v>
      </c>
      <c r="I1" s="1" t="s">
        <v>10</v>
      </c>
      <c r="J1" s="1" t="s">
        <v>12</v>
      </c>
      <c r="K1" s="1" t="s">
        <v>8</v>
      </c>
      <c r="L1" s="1" t="s">
        <v>11</v>
      </c>
      <c r="M1" s="3" t="s">
        <v>63</v>
      </c>
    </row>
    <row r="2" spans="1:13" x14ac:dyDescent="0.25">
      <c r="A2" s="1" t="s">
        <v>5</v>
      </c>
      <c r="B2" s="1" t="s">
        <v>24</v>
      </c>
      <c r="C2" s="1" t="s">
        <v>7</v>
      </c>
      <c r="D2" s="2">
        <v>41728</v>
      </c>
      <c r="E2" s="1">
        <v>167</v>
      </c>
      <c r="F2" s="1">
        <v>178</v>
      </c>
      <c r="I2" s="1">
        <f>SUM(E2:F2)</f>
        <v>345</v>
      </c>
      <c r="J2" s="1">
        <f>SUM(I2/2)</f>
        <v>172.5</v>
      </c>
      <c r="K2" s="1">
        <v>8</v>
      </c>
      <c r="L2" s="1">
        <f>SUM(J2+K2)</f>
        <v>180.5</v>
      </c>
      <c r="M2" s="3">
        <v>2</v>
      </c>
    </row>
    <row r="3" spans="1:13" x14ac:dyDescent="0.25">
      <c r="A3" s="1" t="s">
        <v>5</v>
      </c>
      <c r="B3" s="1" t="s">
        <v>24</v>
      </c>
      <c r="C3" s="1" t="s">
        <v>7</v>
      </c>
      <c r="D3" s="2">
        <v>41756</v>
      </c>
      <c r="E3" s="1">
        <v>150</v>
      </c>
      <c r="F3" s="1">
        <v>167</v>
      </c>
      <c r="I3" s="1">
        <f>SUM(E3:F3)</f>
        <v>317</v>
      </c>
      <c r="J3" s="1">
        <f>SUM(I3/2)</f>
        <v>158.5</v>
      </c>
      <c r="K3" s="1">
        <v>2</v>
      </c>
      <c r="L3" s="1">
        <f>SUM(J3+K3)</f>
        <v>160.5</v>
      </c>
      <c r="M3" s="3">
        <v>2</v>
      </c>
    </row>
    <row r="4" spans="1:13" x14ac:dyDescent="0.25">
      <c r="A4" s="1" t="s">
        <v>5</v>
      </c>
      <c r="B4" s="1" t="s">
        <v>23</v>
      </c>
      <c r="C4" s="1" t="s">
        <v>7</v>
      </c>
      <c r="D4" s="2">
        <v>41784</v>
      </c>
      <c r="I4" s="1">
        <f t="shared" ref="I4:I6" si="0">SUM(E4:F4)</f>
        <v>0</v>
      </c>
      <c r="J4" s="1">
        <f>SUM(I4/2)</f>
        <v>0</v>
      </c>
      <c r="L4" s="1">
        <f>SUM(J4+K4)</f>
        <v>0</v>
      </c>
    </row>
    <row r="5" spans="1:13" x14ac:dyDescent="0.25">
      <c r="A5" s="1" t="s">
        <v>5</v>
      </c>
      <c r="B5" s="1" t="s">
        <v>23</v>
      </c>
      <c r="C5" s="1" t="s">
        <v>7</v>
      </c>
      <c r="D5" s="2">
        <v>41819</v>
      </c>
      <c r="I5" s="1">
        <f t="shared" si="0"/>
        <v>0</v>
      </c>
      <c r="J5" s="1">
        <f>SUM(I5/4)</f>
        <v>0</v>
      </c>
      <c r="L5" s="1">
        <f>SUM(J5+K5)</f>
        <v>0</v>
      </c>
    </row>
    <row r="6" spans="1:13" x14ac:dyDescent="0.25">
      <c r="A6" s="1" t="s">
        <v>5</v>
      </c>
      <c r="B6" s="1" t="s">
        <v>23</v>
      </c>
      <c r="C6" s="1" t="s">
        <v>7</v>
      </c>
      <c r="D6" s="2">
        <v>41840</v>
      </c>
      <c r="E6" s="1">
        <v>174</v>
      </c>
      <c r="F6" s="1">
        <v>184</v>
      </c>
      <c r="I6" s="1">
        <f t="shared" si="0"/>
        <v>358</v>
      </c>
      <c r="J6" s="1">
        <f>SUM(I6/2)</f>
        <v>179</v>
      </c>
      <c r="K6" s="1">
        <v>6</v>
      </c>
      <c r="L6" s="1">
        <f t="shared" ref="L6:L11" si="1">SUM(J6+K6)</f>
        <v>185</v>
      </c>
      <c r="M6" s="3">
        <v>2</v>
      </c>
    </row>
    <row r="7" spans="1:13" x14ac:dyDescent="0.25">
      <c r="A7" s="1" t="s">
        <v>5</v>
      </c>
      <c r="B7" s="1" t="s">
        <v>23</v>
      </c>
      <c r="C7" s="1" t="s">
        <v>7</v>
      </c>
      <c r="D7" s="2" t="s">
        <v>15</v>
      </c>
      <c r="J7" s="1">
        <f t="shared" ref="J7:J10" si="2">SUM(I7/4)</f>
        <v>0</v>
      </c>
      <c r="L7" s="1">
        <f t="shared" si="1"/>
        <v>0</v>
      </c>
    </row>
    <row r="8" spans="1:13" x14ac:dyDescent="0.25">
      <c r="A8" s="1" t="s">
        <v>5</v>
      </c>
      <c r="B8" s="1" t="s">
        <v>23</v>
      </c>
      <c r="C8" s="1" t="s">
        <v>7</v>
      </c>
      <c r="D8" s="2" t="s">
        <v>16</v>
      </c>
      <c r="J8" s="1">
        <f t="shared" si="2"/>
        <v>0</v>
      </c>
      <c r="L8" s="1">
        <f t="shared" si="1"/>
        <v>0</v>
      </c>
    </row>
    <row r="9" spans="1:13" x14ac:dyDescent="0.25">
      <c r="A9" s="1" t="s">
        <v>5</v>
      </c>
      <c r="B9" s="1" t="s">
        <v>23</v>
      </c>
      <c r="C9" s="1" t="s">
        <v>7</v>
      </c>
      <c r="D9" s="2" t="s">
        <v>17</v>
      </c>
      <c r="J9" s="1">
        <f t="shared" si="2"/>
        <v>0</v>
      </c>
      <c r="L9" s="1">
        <f t="shared" si="1"/>
        <v>0</v>
      </c>
    </row>
    <row r="10" spans="1:13" x14ac:dyDescent="0.25">
      <c r="A10" s="1" t="s">
        <v>5</v>
      </c>
      <c r="B10" s="1" t="s">
        <v>23</v>
      </c>
      <c r="C10" s="1" t="s">
        <v>7</v>
      </c>
      <c r="D10" s="2" t="s">
        <v>18</v>
      </c>
      <c r="J10" s="1">
        <f t="shared" si="2"/>
        <v>0</v>
      </c>
      <c r="L10" s="1">
        <f t="shared" si="1"/>
        <v>0</v>
      </c>
    </row>
    <row r="11" spans="1:13" x14ac:dyDescent="0.25">
      <c r="I11" s="1">
        <f>SUM(I2:I10)</f>
        <v>1020</v>
      </c>
      <c r="J11" s="1">
        <f>SUM(I11/M11)</f>
        <v>170</v>
      </c>
      <c r="K11" s="1">
        <f>SUM(K2:K10)</f>
        <v>16</v>
      </c>
      <c r="L11" s="1">
        <f t="shared" si="1"/>
        <v>186</v>
      </c>
      <c r="M11" s="3">
        <f>SUM(M2:M10)</f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Texas Ranking Jr</vt:lpstr>
      <vt:lpstr>Connor Short</vt:lpstr>
      <vt:lpstr>Ian Short</vt:lpstr>
      <vt:lpstr>Dustin Paradee</vt:lpstr>
      <vt:lpstr>Sheet1</vt:lpstr>
      <vt:lpstr>Sheet2</vt:lpstr>
      <vt:lpstr>Meghan McComas</vt:lpstr>
      <vt:lpstr>Madelyn Engle</vt:lpstr>
      <vt:lpstr>Bailey Engle</vt:lpstr>
      <vt:lpstr>Jacob Cameron</vt:lpstr>
      <vt:lpstr>Reese Jennings</vt:lpstr>
      <vt:lpstr>Kaylin Paradee</vt:lpstr>
      <vt:lpstr>Colton Carvajal</vt:lpstr>
      <vt:lpstr>Amanda Dannheim</vt:lpstr>
      <vt:lpstr>Yiselle Olvera</vt:lpstr>
      <vt:lpstr>Paris Conley</vt:lpstr>
      <vt:lpstr>Cash Conley</vt:lpstr>
      <vt:lpstr>Zack Thomas</vt:lpstr>
      <vt:lpstr>Dayton Granberry</vt:lpstr>
      <vt:lpstr>Tanner Cobb</vt:lpstr>
      <vt:lpstr>Jessi Wyatt</vt:lpstr>
      <vt:lpstr>Jacob Swaty</vt:lpstr>
      <vt:lpstr>John Hammans</vt:lpstr>
      <vt:lpstr>Mason Lemons</vt:lpstr>
      <vt:lpstr>Emily Lemons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Samantha</cp:lastModifiedBy>
  <cp:lastPrinted>2014-11-16T00:27:32Z</cp:lastPrinted>
  <dcterms:created xsi:type="dcterms:W3CDTF">2014-07-13T16:34:26Z</dcterms:created>
  <dcterms:modified xsi:type="dcterms:W3CDTF">2014-11-16T00:29:30Z</dcterms:modified>
</cp:coreProperties>
</file>